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hrg-74977\GEOF\PAGAMENTOS\"/>
    </mc:Choice>
  </mc:AlternateContent>
  <bookViews>
    <workbookView xWindow="3240" yWindow="3015" windowWidth="15345" windowHeight="2550" tabRatio="932"/>
  </bookViews>
  <sheets>
    <sheet name="PAGAMENTO" sheetId="36" r:id="rId1"/>
    <sheet name="FORNECEDORES" sheetId="37" r:id="rId2"/>
    <sheet name="PRESTAÇÃO DE CONTAS" sheetId="27" state="hidden" r:id="rId3"/>
    <sheet name="Fonte" sheetId="11" state="hidden" r:id="rId4"/>
    <sheet name="Validação" sheetId="23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FORNECEDORES!$M$1:$M$431</definedName>
    <definedName name="_xlnm._FilterDatabase" localSheetId="2" hidden="1">'PRESTAÇÃO DE CONTAS'!$A$1:$A$114</definedName>
    <definedName name="A64S593">[1]Controle!#REF!</definedName>
    <definedName name="adjudicado">Validação!$E$2:$E$3</definedName>
    <definedName name="bimestres" localSheetId="2">[2]Validação!$B$2:$B$8</definedName>
    <definedName name="bimestres">Validação!$B$2:$B$8</definedName>
    <definedName name="EMPR">[3]Fornecedores!$A$2:$A$307</definedName>
    <definedName name="empresas" localSheetId="2">[2]Fornecedores!$A$2:$A$259</definedName>
    <definedName name="empresas">#REF!</definedName>
    <definedName name="FANTASIA">#REF!</definedName>
    <definedName name="FANTASIA1">#REF!</definedName>
    <definedName name="FORNECEDOR">#REF!</definedName>
    <definedName name="FORNECEDORES" localSheetId="2">[4]DADOS!$D$2:$D$229</definedName>
    <definedName name="FORNECEDORES">#REF!</definedName>
    <definedName name="LISTA" localSheetId="2">#REF!</definedName>
    <definedName name="LISTA">#REF!</definedName>
    <definedName name="responsa">[5]Validação!$D$2:$D$11</definedName>
    <definedName name="responsáveis" localSheetId="2">[2]Validação!$D$2:$D$4</definedName>
    <definedName name="responsáveis">Validação!$D$2:$D$7</definedName>
    <definedName name="RESPONSÁVEL" localSheetId="2">[4]DADOS!$C$2:$C$5</definedName>
    <definedName name="Responsável">Fonte!$A$18:$A$23</definedName>
    <definedName name="Resposável">Fonte!$A$17:$A$23</definedName>
    <definedName name="SETOR">Fonte!$C$17:$C$20</definedName>
    <definedName name="SETORES" localSheetId="2">[4]DADOS!$A$2:$A$5</definedName>
    <definedName name="setores">Validação!$A$2:$A$5</definedName>
    <definedName name="SETORX">Fonte!$D$16:$D$20</definedName>
    <definedName name="SIS">[6]Fonte!$F$16:$F$22</definedName>
    <definedName name="SISG">Fonte!$F$16:$F$46</definedName>
    <definedName name="STATUS" localSheetId="2">[4]DADOS!$B$2:$B$4</definedName>
    <definedName name="status">Validação!$C$2:$C$5</definedName>
  </definedNames>
  <calcPr calcId="152511"/>
</workbook>
</file>

<file path=xl/calcChain.xml><?xml version="1.0" encoding="utf-8"?>
<calcChain xmlns="http://schemas.openxmlformats.org/spreadsheetml/2006/main">
  <c r="J1" i="11" l="1"/>
  <c r="I1" i="11"/>
  <c r="H1" i="11"/>
  <c r="G1" i="11"/>
  <c r="F1" i="11"/>
  <c r="E1" i="11"/>
  <c r="D1" i="11"/>
  <c r="C1" i="11"/>
  <c r="B1" i="11"/>
  <c r="A1" i="11"/>
  <c r="A2" i="11" l="1"/>
  <c r="J2" i="11"/>
  <c r="I2" i="11"/>
  <c r="H2" i="11"/>
  <c r="G2" i="11"/>
  <c r="F2" i="11"/>
  <c r="E2" i="11"/>
  <c r="D2" i="11"/>
  <c r="C2" i="11"/>
  <c r="B2" i="11"/>
  <c r="B3" i="11" l="1"/>
  <c r="B4" i="11" s="1"/>
  <c r="C3" i="11"/>
  <c r="D3" i="11"/>
  <c r="D4" i="11" s="1"/>
  <c r="E3" i="11"/>
  <c r="F3" i="11"/>
  <c r="G3" i="11"/>
  <c r="G4" i="11" s="1"/>
  <c r="H3" i="11"/>
  <c r="I3" i="11"/>
  <c r="I4" i="11" s="1"/>
  <c r="J3" i="11"/>
  <c r="A3" i="11"/>
  <c r="A4" i="11" s="1"/>
  <c r="F4" i="11" l="1"/>
  <c r="E4" i="11"/>
  <c r="A5" i="11"/>
  <c r="J4" i="11"/>
  <c r="J5" i="11" s="1"/>
  <c r="I5" i="11"/>
  <c r="C4" i="11"/>
  <c r="H4" i="11"/>
  <c r="B5" i="11"/>
  <c r="G5" i="11"/>
  <c r="D5" i="11"/>
  <c r="H5" i="11" l="1"/>
  <c r="F5" i="11"/>
  <c r="I6" i="11"/>
  <c r="J6" i="11"/>
  <c r="E5" i="11"/>
  <c r="G6" i="11"/>
  <c r="A6" i="11"/>
  <c r="C5" i="11"/>
  <c r="B6" i="11"/>
  <c r="B7" i="11" s="1"/>
  <c r="D6" i="11"/>
  <c r="D7" i="11" l="1"/>
  <c r="J7" i="11"/>
  <c r="B8" i="11"/>
  <c r="I7" i="11"/>
  <c r="A7" i="11"/>
  <c r="H6" i="11"/>
  <c r="E6" i="11"/>
  <c r="E7" i="11" s="1"/>
  <c r="G7" i="11"/>
  <c r="F6" i="11"/>
  <c r="C6" i="11"/>
  <c r="C7" i="11" s="1"/>
  <c r="F7" i="11" l="1"/>
  <c r="F8" i="11" s="1"/>
  <c r="J8" i="11"/>
  <c r="C8" i="11"/>
  <c r="G8" i="11"/>
  <c r="H7" i="11"/>
  <c r="D8" i="11"/>
  <c r="E8" i="11"/>
  <c r="B9" i="11"/>
  <c r="B10" i="11" s="1"/>
  <c r="A8" i="11"/>
  <c r="I8" i="11"/>
  <c r="I9" i="11" s="1"/>
  <c r="C9" i="11" l="1"/>
  <c r="H8" i="11"/>
  <c r="F9" i="11"/>
  <c r="F10" i="11" s="1"/>
  <c r="D9" i="11"/>
  <c r="J9" i="11"/>
  <c r="I10" i="11"/>
  <c r="A9" i="11"/>
  <c r="B11" i="11"/>
  <c r="E9" i="11"/>
  <c r="G9" i="11"/>
  <c r="I11" i="11" l="1"/>
  <c r="I12" i="11" s="1"/>
  <c r="I13" i="11" s="1"/>
  <c r="C10" i="11"/>
  <c r="C11" i="11" s="1"/>
  <c r="B12" i="11"/>
  <c r="J10" i="11"/>
  <c r="J11" i="11" s="1"/>
  <c r="J12" i="11" s="1"/>
  <c r="J13" i="11" s="1"/>
  <c r="D10" i="11"/>
  <c r="H9" i="11"/>
  <c r="A10" i="11"/>
  <c r="F11" i="11"/>
  <c r="F12" i="11" s="1"/>
  <c r="F13" i="11" s="1"/>
  <c r="G10" i="11"/>
  <c r="E10" i="11"/>
  <c r="F14" i="11" l="1"/>
  <c r="D11" i="11"/>
  <c r="A11" i="11"/>
  <c r="E11" i="11"/>
  <c r="E12" i="11" s="1"/>
  <c r="H10" i="11"/>
  <c r="G11" i="11"/>
  <c r="I14" i="11"/>
  <c r="B13" i="11"/>
  <c r="B14" i="11" s="1"/>
  <c r="C12" i="11"/>
  <c r="C13" i="11" s="1"/>
  <c r="J14" i="11"/>
  <c r="E13" i="11" l="1"/>
  <c r="E14" i="11" s="1"/>
  <c r="H11" i="11"/>
  <c r="H12" i="11" s="1"/>
  <c r="H13" i="11" s="1"/>
  <c r="C14" i="11"/>
  <c r="D12" i="11"/>
  <c r="D13" i="11" s="1"/>
  <c r="A12" i="11"/>
  <c r="A13" i="11" s="1"/>
  <c r="G12" i="11"/>
  <c r="G13" i="11" s="1"/>
  <c r="H14" i="11" l="1"/>
  <c r="D14" i="11"/>
  <c r="G14" i="11"/>
  <c r="A14" i="11"/>
</calcChain>
</file>

<file path=xl/sharedStrings.xml><?xml version="1.0" encoding="utf-8"?>
<sst xmlns="http://schemas.openxmlformats.org/spreadsheetml/2006/main" count="5249" uniqueCount="3147">
  <si>
    <t xml:space="preserve"> - Bruno</t>
  </si>
  <si>
    <t xml:space="preserve"> - Clayton</t>
  </si>
  <si>
    <t xml:space="preserve"> - Jefferson</t>
  </si>
  <si>
    <t>XXX</t>
  </si>
  <si>
    <t>NLF</t>
  </si>
  <si>
    <t>NAGMP/HRSM</t>
  </si>
  <si>
    <t>NECFM</t>
  </si>
  <si>
    <t>NLF/HRSM</t>
  </si>
  <si>
    <t>NECFM/HRSM</t>
  </si>
  <si>
    <t>NAGMP</t>
  </si>
  <si>
    <t>NMPAT/HRSM</t>
  </si>
  <si>
    <t xml:space="preserve"> - Lorena</t>
  </si>
  <si>
    <t>Status</t>
  </si>
  <si>
    <t>Responsável</t>
  </si>
  <si>
    <t>Bimestres</t>
  </si>
  <si>
    <t>Setores</t>
  </si>
  <si>
    <t>NMPAT</t>
  </si>
  <si>
    <t>E-mail</t>
  </si>
  <si>
    <t>Físico</t>
  </si>
  <si>
    <t>Ok</t>
  </si>
  <si>
    <t>Bruno</t>
  </si>
  <si>
    <t>Clayton</t>
  </si>
  <si>
    <t>Jefferson</t>
  </si>
  <si>
    <t>Nº</t>
  </si>
  <si>
    <t>BRB</t>
  </si>
  <si>
    <t>CAIXA</t>
  </si>
  <si>
    <t>SANTANDER</t>
  </si>
  <si>
    <t>BRADESCO</t>
  </si>
  <si>
    <t>BRASIL</t>
  </si>
  <si>
    <t>SICOOB</t>
  </si>
  <si>
    <t>188/2016</t>
  </si>
  <si>
    <t>A/A</t>
  </si>
  <si>
    <t>empresa</t>
  </si>
  <si>
    <t>178/2017</t>
  </si>
  <si>
    <t>S</t>
  </si>
  <si>
    <t>T</t>
  </si>
  <si>
    <t>Adjudicado</t>
  </si>
  <si>
    <t>203/2017</t>
  </si>
  <si>
    <t>212/2017</t>
  </si>
  <si>
    <t>213/2017</t>
  </si>
  <si>
    <t>214/2017</t>
  </si>
  <si>
    <t>215/2017</t>
  </si>
  <si>
    <t>216/2017</t>
  </si>
  <si>
    <t>217/2017</t>
  </si>
  <si>
    <t>MAFRA (703141)</t>
  </si>
  <si>
    <t>218/2017</t>
  </si>
  <si>
    <t>219/2017</t>
  </si>
  <si>
    <t>220/2017</t>
  </si>
  <si>
    <t>221/2017</t>
  </si>
  <si>
    <t>223/2017</t>
  </si>
  <si>
    <t>224/2017</t>
  </si>
  <si>
    <t>225/2017</t>
  </si>
  <si>
    <t>226/2017</t>
  </si>
  <si>
    <t>227/2017</t>
  </si>
  <si>
    <t>228/2017</t>
  </si>
  <si>
    <t>ARTWARE (702395)</t>
  </si>
  <si>
    <t>229/2017</t>
  </si>
  <si>
    <t>CIENTÍFICA (700617)</t>
  </si>
  <si>
    <t>230/2017</t>
  </si>
  <si>
    <t>231/2017</t>
  </si>
  <si>
    <t>233/2017</t>
  </si>
  <si>
    <t>234/2017</t>
  </si>
  <si>
    <t>238/2017</t>
  </si>
  <si>
    <t>240/2017</t>
  </si>
  <si>
    <t>PRÓ SAÚDE (702918)</t>
  </si>
  <si>
    <t>242/2017</t>
  </si>
  <si>
    <t>DMI (2073)</t>
  </si>
  <si>
    <t>CBA (700380)</t>
  </si>
  <si>
    <t>Oberdan</t>
  </si>
  <si>
    <t>Robson</t>
  </si>
  <si>
    <t xml:space="preserve"> - Oberdan</t>
  </si>
  <si>
    <t xml:space="preserve"> - Robson</t>
  </si>
  <si>
    <t>244/2017</t>
  </si>
  <si>
    <t>245/2017</t>
  </si>
  <si>
    <t>247/2017</t>
  </si>
  <si>
    <t>248/2017</t>
  </si>
  <si>
    <t>249/2017</t>
  </si>
  <si>
    <t>250/2017</t>
  </si>
  <si>
    <t>251/2017</t>
  </si>
  <si>
    <t>252/2017</t>
  </si>
  <si>
    <t>PHARMÉDICE (702085)</t>
  </si>
  <si>
    <t>254/2017</t>
  </si>
  <si>
    <t>255/2017</t>
  </si>
  <si>
    <t>256/2017</t>
  </si>
  <si>
    <t>258/2017</t>
  </si>
  <si>
    <t>260/2017</t>
  </si>
  <si>
    <t>263/2017</t>
  </si>
  <si>
    <t>268/2017</t>
  </si>
  <si>
    <t>269/2017</t>
  </si>
  <si>
    <t>VIDAMED (701448)</t>
  </si>
  <si>
    <t>001</t>
  </si>
  <si>
    <t>HSBC</t>
  </si>
  <si>
    <t>399</t>
  </si>
  <si>
    <t>Banco</t>
  </si>
  <si>
    <t>CHEQUE</t>
  </si>
  <si>
    <t>ITAU</t>
  </si>
  <si>
    <t>033</t>
  </si>
  <si>
    <t>756</t>
  </si>
  <si>
    <t>VÃO 4º Bimestre</t>
  </si>
  <si>
    <t>ECOPRINT (701495)</t>
  </si>
  <si>
    <t>SEMED (703277)</t>
  </si>
  <si>
    <t>SEI</t>
  </si>
  <si>
    <t>LUZ.COM (703106)</t>
  </si>
  <si>
    <t>ÉTICA (703252)</t>
  </si>
  <si>
    <t>NFH</t>
  </si>
  <si>
    <t>MUNDO DOS COUROS (700773)</t>
  </si>
  <si>
    <t>1 - Matrix de cotação gerada.</t>
  </si>
  <si>
    <t>2 - Matrix de cotação - pedido de cotação gerado.</t>
  </si>
  <si>
    <t>3 - Interrupção - aguardando liberação de códigos.</t>
  </si>
  <si>
    <t>4 - SIS - cadastro iniciado.</t>
  </si>
  <si>
    <t>5 - SEI - Pedido de cotação anexada ao processo.</t>
  </si>
  <si>
    <t>6 - SEI - Pedido de cotação incluído no Bloco de Assinatura.</t>
  </si>
  <si>
    <t>7 - SEI - Pedido de cotação assinado.</t>
  </si>
  <si>
    <t>8 - Pedido de cotação publicado.</t>
  </si>
  <si>
    <t>9 - Matrix de cotação - 2ª publicação</t>
  </si>
  <si>
    <t>10 - SEI - E-mail(s) anexado(s).</t>
  </si>
  <si>
    <t>11 - Prazo para recebimento de propostas encerrado.</t>
  </si>
  <si>
    <t>12 - Matrix de cotação - Propostas apuradas.</t>
  </si>
  <si>
    <t>13 - Matrix de cotação - Adjudicação e Orden(s) de compra(s) geradas.</t>
  </si>
  <si>
    <t>14 - SIS - Cadastro realizado até a fase de parecer.</t>
  </si>
  <si>
    <t>15 - SIS - Pedido de cotação SIS e mapa comparativo gerados</t>
  </si>
  <si>
    <t>17 - SEI - Adjudicação e Ordem(ns) de compra(s) incluídos no Bloco de Assinatura</t>
  </si>
  <si>
    <t>18 - SEI - Adjudicação e Ordem(ns) de compra(s) assinados.</t>
  </si>
  <si>
    <t>19 - Ordem(ns) de compra enviada(s) ao fornecedor.</t>
  </si>
  <si>
    <t>20 - SEI - Processo encaminhado ao setor solicitante para inclusão de nota fiscal.</t>
  </si>
  <si>
    <t>21 - Matrix geral - Nota Fiscal cadastrada</t>
  </si>
  <si>
    <t>22 - Matrix geral - TED anexada.</t>
  </si>
  <si>
    <t>16 - SEI - Pedido SIS, prop., mapa, adju. e Orden(s) de anexadas ao processo.</t>
  </si>
  <si>
    <t>24 - Processo finalizado.</t>
  </si>
  <si>
    <t>23 - SEI - certidões compiladas anexadas.</t>
  </si>
  <si>
    <t>LABS (703021)</t>
  </si>
  <si>
    <t>PHARMATEX (701093)</t>
  </si>
  <si>
    <t>CIRÚRGICA FERNANDES (3510)</t>
  </si>
  <si>
    <t>ATD (700657)</t>
  </si>
  <si>
    <t>BIOSYS (6514)</t>
  </si>
  <si>
    <t>RV GRÁFICA (703134)</t>
  </si>
  <si>
    <t>METHABIO (701878)</t>
  </si>
  <si>
    <t>Roseli</t>
  </si>
  <si>
    <t>GLOBAL (702998)</t>
  </si>
  <si>
    <t>MARTINS (700168)</t>
  </si>
  <si>
    <t>PLANTÃO (2303)</t>
  </si>
  <si>
    <t>ASTEM (3864)</t>
  </si>
  <si>
    <t>CEI (4067)</t>
  </si>
  <si>
    <t>CIRÚRGICA RIBEIRÃO PRETO (702755)</t>
  </si>
  <si>
    <t>ACRIlPLAC (702856)</t>
  </si>
  <si>
    <t>ORION (703410)</t>
  </si>
  <si>
    <t>SUPERMÉDICA (702730)</t>
  </si>
  <si>
    <t>CID (703462)</t>
  </si>
  <si>
    <t>BIOLOG (396)</t>
  </si>
  <si>
    <t>ALIMED MEDICAL (703436)</t>
  </si>
  <si>
    <t>NR HOSPITALAR (703435)</t>
  </si>
  <si>
    <t>ATAX (703508)</t>
  </si>
  <si>
    <t>MONTEGGIA (702210)</t>
  </si>
  <si>
    <t>SANTÉ (3869)</t>
  </si>
  <si>
    <t>BHIO SUPPLY (703205)</t>
  </si>
  <si>
    <t>HOSPFAR (2875)</t>
  </si>
  <si>
    <t>SITEC (5757)</t>
  </si>
  <si>
    <t>DROGALARES (703509)</t>
  </si>
  <si>
    <t>CONFITECH (701796)</t>
  </si>
  <si>
    <t>CARDIOBRAS (1195)</t>
  </si>
  <si>
    <t>NL (SUPERMEDICAL) (700820)</t>
  </si>
  <si>
    <t>DIAGLAB (701027)</t>
  </si>
  <si>
    <t>JJT AMARAL (703513)</t>
  </si>
  <si>
    <t>LARISSA (703011)</t>
  </si>
  <si>
    <t>MAIS SOLUÇÕES (702759)</t>
  </si>
  <si>
    <t>PERFIL (702720)</t>
  </si>
  <si>
    <t>REOBOTE (702935)</t>
  </si>
  <si>
    <t>RHOSS 2 (703189)</t>
  </si>
  <si>
    <t>SG DISTRIBUIDORA (702766)</t>
  </si>
  <si>
    <t>WERBRAN (700722)</t>
  </si>
  <si>
    <t>HOSPDROGAS (700179)</t>
  </si>
  <si>
    <t>PROMEDICAL (701273)</t>
  </si>
  <si>
    <t>APOLLO (703256)</t>
  </si>
  <si>
    <t>CENTRAL MEDICA (3579)</t>
  </si>
  <si>
    <t>PMH (347)</t>
  </si>
  <si>
    <t>MEDLINN (702570)</t>
  </si>
  <si>
    <t>FLUKKA (702981)</t>
  </si>
  <si>
    <t>MG HOSPITALAR (703430)</t>
  </si>
  <si>
    <t>DMG (3149)</t>
  </si>
  <si>
    <t>CINCO CONFIANÇA (702125)</t>
  </si>
  <si>
    <t>MED VITTA (703491)</t>
  </si>
  <si>
    <t>FJ COMÉRCIO (703245)</t>
  </si>
  <si>
    <t>PLAST LABOR (3537)</t>
  </si>
  <si>
    <t>RIOCLARENSE (3374)</t>
  </si>
  <si>
    <t>CRISTÁLIA (114)</t>
  </si>
  <si>
    <t>VERA CRUZ (703207)</t>
  </si>
  <si>
    <t>TCA FARMA (3360)</t>
  </si>
  <si>
    <t>RT COMERCIO (702949)</t>
  </si>
  <si>
    <t>DS MEDICAL (702905)</t>
  </si>
  <si>
    <t>MACOM (701406)</t>
  </si>
  <si>
    <t>SHALON (700809)</t>
  </si>
  <si>
    <t>DELTRONIX (703599)</t>
  </si>
  <si>
    <t>VITTAMED (702957)</t>
  </si>
  <si>
    <t>SAÚDE (1822)</t>
  </si>
  <si>
    <t>FPS (703054)</t>
  </si>
  <si>
    <t>VIVA (6500)</t>
  </si>
  <si>
    <r>
      <t xml:space="preserve">CERTIDÕES PARA </t>
    </r>
    <r>
      <rPr>
        <b/>
        <sz val="14"/>
        <rFont val="Calibri"/>
        <family val="2"/>
        <scheme val="minor"/>
      </rPr>
      <t>08/04</t>
    </r>
    <r>
      <rPr>
        <b/>
        <sz val="12"/>
        <rFont val="Calibri"/>
        <family val="2"/>
        <scheme val="minor"/>
      </rPr>
      <t>/2019</t>
    </r>
  </si>
  <si>
    <t>CANTINHO DA MAMAE (703358)</t>
  </si>
  <si>
    <t>ELETRO TERRÍVEL (2118)</t>
  </si>
  <si>
    <t>FERRAGENS LÍDER (700064)</t>
  </si>
  <si>
    <t>LM FARMA (692)</t>
  </si>
  <si>
    <t>PRIMEIRA LINHA (878)</t>
  </si>
  <si>
    <t>FARMATEX DO BRASIL (703448)</t>
  </si>
  <si>
    <t>FENIX MATERIAIS ()</t>
  </si>
  <si>
    <t>FARMATEX do BRASIL (703448)</t>
  </si>
  <si>
    <t>UNIÃO QUÍMICA (702665)</t>
  </si>
  <si>
    <t>CITOPHARMA (701352)</t>
  </si>
  <si>
    <t>CFB (703591)</t>
  </si>
  <si>
    <t>ELÉTRICA REGIONAL (701099)</t>
  </si>
  <si>
    <t>HAOXI (702729)</t>
  </si>
  <si>
    <r>
      <t>CERTIDÕES PARA</t>
    </r>
    <r>
      <rPr>
        <b/>
        <sz val="14"/>
        <rFont val="Calibri"/>
        <family val="2"/>
        <scheme val="minor"/>
      </rPr>
      <t xml:space="preserve"> 06/05</t>
    </r>
    <r>
      <rPr>
        <b/>
        <sz val="12"/>
        <rFont val="Calibri"/>
        <family val="2"/>
        <scheme val="minor"/>
      </rPr>
      <t>/2019</t>
    </r>
  </si>
  <si>
    <t>FENIX MATERIAIS (703244)</t>
  </si>
  <si>
    <t>GENÉTICA (418)</t>
  </si>
  <si>
    <t>ÚNICA MEDICAL (703633)</t>
  </si>
  <si>
    <r>
      <t>CERTIDÕES PARA</t>
    </r>
    <r>
      <rPr>
        <b/>
        <sz val="14"/>
        <color rgb="FFFFFF00"/>
        <rFont val="Calibri"/>
        <family val="2"/>
        <scheme val="minor"/>
      </rPr>
      <t xml:space="preserve"> 28/05</t>
    </r>
    <r>
      <rPr>
        <b/>
        <sz val="12"/>
        <color rgb="FFFFFF00"/>
        <rFont val="Calibri"/>
        <family val="2"/>
        <scheme val="minor"/>
      </rPr>
      <t>/2019</t>
    </r>
  </si>
  <si>
    <t>TOP ODONTO (703627)</t>
  </si>
  <si>
    <t>CTA ()</t>
  </si>
  <si>
    <t>BIOTEC (701860)</t>
  </si>
  <si>
    <t>ELETROSPITALAR (162)</t>
  </si>
  <si>
    <t>MEDICAL TECH (701542)</t>
  </si>
  <si>
    <t>RKP (703642)</t>
  </si>
  <si>
    <t>PRIME (702886)</t>
  </si>
  <si>
    <r>
      <t>CERTIDÕES PARA</t>
    </r>
    <r>
      <rPr>
        <b/>
        <sz val="14"/>
        <rFont val="Calibri"/>
        <family val="2"/>
        <scheme val="minor"/>
      </rPr>
      <t xml:space="preserve"> 14/06</t>
    </r>
    <r>
      <rPr>
        <b/>
        <sz val="12"/>
        <rFont val="Calibri"/>
        <family val="2"/>
        <scheme val="minor"/>
      </rPr>
      <t>/2019</t>
    </r>
  </si>
  <si>
    <t>BRAKKO (1365)</t>
  </si>
  <si>
    <r>
      <t>CERTIDÕES PARA</t>
    </r>
    <r>
      <rPr>
        <b/>
        <sz val="14"/>
        <rFont val="Calibri"/>
        <family val="2"/>
        <scheme val="minor"/>
      </rPr>
      <t xml:space="preserve"> </t>
    </r>
    <r>
      <rPr>
        <b/>
        <sz val="18"/>
        <rFont val="Calibri"/>
        <family val="2"/>
        <scheme val="minor"/>
      </rPr>
      <t>09</t>
    </r>
    <r>
      <rPr>
        <b/>
        <sz val="14"/>
        <rFont val="Calibri"/>
        <family val="2"/>
        <scheme val="minor"/>
      </rPr>
      <t>/07</t>
    </r>
    <r>
      <rPr>
        <b/>
        <sz val="12"/>
        <rFont val="Calibri"/>
        <family val="2"/>
        <scheme val="minor"/>
      </rPr>
      <t>/2019</t>
    </r>
  </si>
  <si>
    <t>MÉDICA PRO (1229)</t>
  </si>
  <si>
    <t>FÓRMULAS MAGISTRAIS (702511)</t>
  </si>
  <si>
    <t>MEDICAL INNOVATION (700214)</t>
  </si>
  <si>
    <t>GENESYS (703574)</t>
  </si>
  <si>
    <t>WINNER (3979)</t>
  </si>
  <si>
    <t>VITALMED (702891)</t>
  </si>
  <si>
    <t>ELÉTRICA PISTÃO (702896)</t>
  </si>
  <si>
    <t>TOP DESCARTÁVEIS (703221)</t>
  </si>
  <si>
    <r>
      <t>CERTIDÕES PARA</t>
    </r>
    <r>
      <rPr>
        <b/>
        <sz val="14"/>
        <rFont val="Calibri"/>
        <family val="2"/>
        <scheme val="minor"/>
      </rPr>
      <t xml:space="preserve"> </t>
    </r>
    <r>
      <rPr>
        <b/>
        <sz val="18"/>
        <rFont val="Calibri"/>
        <family val="2"/>
        <scheme val="minor"/>
      </rPr>
      <t>02</t>
    </r>
    <r>
      <rPr>
        <b/>
        <sz val="14"/>
        <rFont val="Calibri"/>
        <family val="2"/>
        <scheme val="minor"/>
      </rPr>
      <t>/08</t>
    </r>
    <r>
      <rPr>
        <b/>
        <sz val="12"/>
        <rFont val="Calibri"/>
        <family val="2"/>
        <scheme val="minor"/>
      </rPr>
      <t>/2019</t>
    </r>
  </si>
  <si>
    <t>PAPELARIA FARAGO (701094)</t>
  </si>
  <si>
    <t>FICXAR (703647)</t>
  </si>
  <si>
    <t>DOMAX (703241)</t>
  </si>
  <si>
    <t>SÃO BERNARDO (83)</t>
  </si>
  <si>
    <t>CMC (702562)</t>
  </si>
  <si>
    <r>
      <t>CERTIDÕES PARA</t>
    </r>
    <r>
      <rPr>
        <b/>
        <sz val="14"/>
        <rFont val="Calibri"/>
        <family val="2"/>
        <scheme val="minor"/>
      </rPr>
      <t xml:space="preserve"> 26</t>
    </r>
    <r>
      <rPr>
        <b/>
        <sz val="14"/>
        <rFont val="Calibri"/>
        <family val="2"/>
        <scheme val="minor"/>
      </rPr>
      <t>/08</t>
    </r>
    <r>
      <rPr>
        <b/>
        <sz val="12"/>
        <rFont val="Calibri"/>
        <family val="2"/>
        <scheme val="minor"/>
      </rPr>
      <t>/2019</t>
    </r>
  </si>
  <si>
    <t>VITTA HOSPITALAR (702980)</t>
  </si>
  <si>
    <r>
      <t>CERTIDÕES PARA</t>
    </r>
    <r>
      <rPr>
        <b/>
        <sz val="14"/>
        <rFont val="Calibri"/>
        <family val="2"/>
        <scheme val="minor"/>
      </rPr>
      <t xml:space="preserve"> 30/09</t>
    </r>
    <r>
      <rPr>
        <b/>
        <sz val="12"/>
        <rFont val="Calibri"/>
        <family val="2"/>
        <scheme val="minor"/>
      </rPr>
      <t>/2019</t>
    </r>
  </si>
  <si>
    <r>
      <t>CERTIDÕES PARA</t>
    </r>
    <r>
      <rPr>
        <b/>
        <sz val="14"/>
        <rFont val="Calibri"/>
        <family val="2"/>
        <scheme val="minor"/>
      </rPr>
      <t xml:space="preserve"> 30/10</t>
    </r>
    <r>
      <rPr>
        <b/>
        <sz val="12"/>
        <rFont val="Calibri"/>
        <family val="2"/>
        <scheme val="minor"/>
      </rPr>
      <t>/2019</t>
    </r>
  </si>
  <si>
    <r>
      <t>CERTIDÕES PARA</t>
    </r>
    <r>
      <rPr>
        <b/>
        <sz val="14"/>
        <rFont val="Calibri"/>
        <family val="2"/>
        <scheme val="minor"/>
      </rPr>
      <t xml:space="preserve"> 01/12</t>
    </r>
    <r>
      <rPr>
        <b/>
        <sz val="12"/>
        <rFont val="Calibri"/>
        <family val="2"/>
        <scheme val="minor"/>
      </rPr>
      <t>/2019</t>
    </r>
  </si>
  <si>
    <r>
      <t>CERTIDÕES PARA</t>
    </r>
    <r>
      <rPr>
        <b/>
        <sz val="14"/>
        <rFont val="Calibri"/>
        <family val="2"/>
        <scheme val="minor"/>
      </rPr>
      <t xml:space="preserve"> 27/08</t>
    </r>
    <r>
      <rPr>
        <b/>
        <sz val="12"/>
        <rFont val="Calibri"/>
        <family val="2"/>
        <scheme val="minor"/>
      </rPr>
      <t>/2019</t>
    </r>
  </si>
  <si>
    <t>CIA SUPRIMENTOS (703699)</t>
  </si>
  <si>
    <t>FARMARIM (701211)</t>
  </si>
  <si>
    <t>MEDICINI (703641)</t>
  </si>
  <si>
    <t>POLARFIX (3815)</t>
  </si>
  <si>
    <t>TECMED (703305)</t>
  </si>
  <si>
    <r>
      <t>CERTIDÕES PARA</t>
    </r>
    <r>
      <rPr>
        <b/>
        <sz val="14"/>
        <rFont val="Calibri"/>
        <family val="2"/>
        <scheme val="minor"/>
      </rPr>
      <t xml:space="preserve"> 29/11</t>
    </r>
    <r>
      <rPr>
        <b/>
        <sz val="12"/>
        <rFont val="Calibri"/>
        <family val="2"/>
        <scheme val="minor"/>
      </rPr>
      <t>/2019</t>
    </r>
  </si>
  <si>
    <r>
      <t>CERTIDÕES PARA</t>
    </r>
    <r>
      <rPr>
        <b/>
        <sz val="14"/>
        <rFont val="Calibri"/>
        <family val="2"/>
        <scheme val="minor"/>
      </rPr>
      <t xml:space="preserve"> 30/12</t>
    </r>
    <r>
      <rPr>
        <b/>
        <sz val="12"/>
        <rFont val="Calibri"/>
        <family val="2"/>
        <scheme val="minor"/>
      </rPr>
      <t>/2019</t>
    </r>
  </si>
  <si>
    <t>AGIMED (700378)</t>
  </si>
  <si>
    <r>
      <t>CERTIDÕES PARA</t>
    </r>
    <r>
      <rPr>
        <b/>
        <sz val="14"/>
        <rFont val="Calibri"/>
        <family val="2"/>
        <scheme val="minor"/>
      </rPr>
      <t xml:space="preserve"> 31/12</t>
    </r>
    <r>
      <rPr>
        <b/>
        <sz val="12"/>
        <rFont val="Calibri"/>
        <family val="2"/>
        <scheme val="minor"/>
      </rPr>
      <t>/2019</t>
    </r>
  </si>
  <si>
    <t>CERTIDÕES PARA 03/01/2020</t>
  </si>
  <si>
    <t>IMPRIMINDO (703535)</t>
  </si>
  <si>
    <t>CEPHEID (703752)</t>
  </si>
  <si>
    <t>ESPIRITO SANTO (703683)</t>
  </si>
  <si>
    <t>STRATTNER (329)</t>
  </si>
  <si>
    <r>
      <t>CERTIDÕES PARA</t>
    </r>
    <r>
      <rPr>
        <b/>
        <sz val="14"/>
        <rFont val="Calibri"/>
        <family val="2"/>
        <scheme val="minor"/>
      </rPr>
      <t xml:space="preserve"> 31/01</t>
    </r>
    <r>
      <rPr>
        <b/>
        <sz val="12"/>
        <rFont val="Calibri"/>
        <family val="2"/>
        <scheme val="minor"/>
      </rPr>
      <t>/2020</t>
    </r>
  </si>
  <si>
    <t>Fornecedores e Código</t>
  </si>
  <si>
    <t>Fornecedores</t>
  </si>
  <si>
    <t>Contato</t>
  </si>
  <si>
    <t>Telefone</t>
  </si>
  <si>
    <t>CODIGO SES</t>
  </si>
  <si>
    <t>CNPJ</t>
  </si>
  <si>
    <t>BANCO</t>
  </si>
  <si>
    <t>AGÊNCIA</t>
  </si>
  <si>
    <t>Nº CONTA</t>
  </si>
  <si>
    <t>*CANCELADO</t>
  </si>
  <si>
    <t>*OBSERVAÇÃO</t>
  </si>
  <si>
    <t>*SUSPENSO</t>
  </si>
  <si>
    <t>*URGENTE</t>
  </si>
  <si>
    <t>1000 MARCAS SAFETY BRASIL EIRELI</t>
  </si>
  <si>
    <t>RONALDO AMORAS</t>
  </si>
  <si>
    <t>23.622.391/0001-81</t>
  </si>
  <si>
    <t>1000 MARCAS</t>
  </si>
  <si>
    <t>ACCORD FARMA</t>
  </si>
  <si>
    <t>JOAQUIM NETO</t>
  </si>
  <si>
    <t>(61) 99651-3314</t>
  </si>
  <si>
    <t>ACCORD</t>
  </si>
  <si>
    <t>ACRILPLAC (CLEIDSON SOUSA AGUIAR)</t>
  </si>
  <si>
    <t>CLEIDSON SOUSA AGUIAR</t>
  </si>
  <si>
    <t>(61) 3967-8927</t>
  </si>
  <si>
    <t>15.236.054/0001-28</t>
  </si>
  <si>
    <t>Itaú</t>
  </si>
  <si>
    <t>5079</t>
  </si>
  <si>
    <t>66.592-2</t>
  </si>
  <si>
    <t>ACRIlPLAC</t>
  </si>
  <si>
    <t>ADESIFLEX (REIS GRÁFICA E COMÉRCIO DE ETIQUETAS EIRELI ME)</t>
  </si>
  <si>
    <t>MANOELA SIMONE</t>
  </si>
  <si>
    <t>(61) 3427-1399 / (61) 8125-1406</t>
  </si>
  <si>
    <t>22.233.033/0001-14</t>
  </si>
  <si>
    <t>4364</t>
  </si>
  <si>
    <t>25.657-9</t>
  </si>
  <si>
    <t xml:space="preserve">ADESIFLEX </t>
  </si>
  <si>
    <t>AGIMED COMÉRCIO DE EQUIPAMENTOS LTDA.</t>
  </si>
  <si>
    <t>ANDRÉIA ESTELITA PERNÉ</t>
  </si>
  <si>
    <t>(61) 3522-2401</t>
  </si>
  <si>
    <t>03.852.519/0001-96</t>
  </si>
  <si>
    <t>AGIMED</t>
  </si>
  <si>
    <t>AIR LIQUIDE BRASIL LTDA</t>
  </si>
  <si>
    <t>CÉSAR AMBROSI / MARILENE SILVA</t>
  </si>
  <si>
    <t>(61) 3568-5666 César / (21) 3541 3913 Mari.</t>
  </si>
  <si>
    <t>00.331.788/0057-73</t>
  </si>
  <si>
    <t>ITAÚ</t>
  </si>
  <si>
    <t>0654</t>
  </si>
  <si>
    <t>02.866-1</t>
  </si>
  <si>
    <t>ALEX SARKIS COMÉRCIO E SERVIÇOS EM AÇO INOX LTDA - ME.</t>
  </si>
  <si>
    <t>03.959.708/0001-62</t>
  </si>
  <si>
    <t>ALEX SARKIS</t>
  </si>
  <si>
    <t>ALFA COMERCIO DE PRODUTOS HOSPITALARES LTDA ME</t>
  </si>
  <si>
    <t>ALEXCILENIO</t>
  </si>
  <si>
    <t>(61) 3554-9002</t>
  </si>
  <si>
    <t>30.337.889/0001-68</t>
  </si>
  <si>
    <t>Brasil</t>
  </si>
  <si>
    <t>1507-5</t>
  </si>
  <si>
    <t>73091-2</t>
  </si>
  <si>
    <t>ALFA</t>
  </si>
  <si>
    <t>ALIMED MEDICAL (MARCIA SILVA CAMPOS)</t>
  </si>
  <si>
    <t>MARCIA</t>
  </si>
  <si>
    <t>(61) 3373-5504</t>
  </si>
  <si>
    <t>30.296.576/0001-09</t>
  </si>
  <si>
    <t>2892-4</t>
  </si>
  <si>
    <t>52637-1</t>
  </si>
  <si>
    <t>ALIMED MEDICAL</t>
  </si>
  <si>
    <t>ALLIMED COMÉRCIO DE MATERIAL MEDICO LTDA.</t>
  </si>
  <si>
    <t>ADRIANA LIRA</t>
  </si>
  <si>
    <t>(61) 3201-1300</t>
  </si>
  <si>
    <t>03.022.982/0001-00</t>
  </si>
  <si>
    <t>ALLIMED</t>
  </si>
  <si>
    <t>ALPHA SUPRIMENTOS DE INFORMATICA LTDA-ME.</t>
  </si>
  <si>
    <t>ANGELA CAMPOS</t>
  </si>
  <si>
    <t>(61) 3045-4215</t>
  </si>
  <si>
    <t>10.772.736/0001-31</t>
  </si>
  <si>
    <t>3380-4</t>
  </si>
  <si>
    <t>35.738-3</t>
  </si>
  <si>
    <t xml:space="preserve">ALPHA </t>
  </si>
  <si>
    <t>ANMED PRODUTOS E SERVIÇOS MEDICOS HOSPITALARES LTDA.</t>
  </si>
  <si>
    <t>ANÍBAL</t>
  </si>
  <si>
    <t>(61) 3033-7535</t>
  </si>
  <si>
    <t>01.378.750/0001-64</t>
  </si>
  <si>
    <t>3.413-4</t>
  </si>
  <si>
    <t>6.132-8</t>
  </si>
  <si>
    <t>ANMED</t>
  </si>
  <si>
    <t>AP TORTELLI COMÉRCIO E REP. DE PROD. MED.E HOSP. LTDA.</t>
  </si>
  <si>
    <t>LUCIANO TORTELLI</t>
  </si>
  <si>
    <t>(41) 3327-4333</t>
  </si>
  <si>
    <t>78.451.614/0001-87</t>
  </si>
  <si>
    <t>07.560</t>
  </si>
  <si>
    <t>33.205-4</t>
  </si>
  <si>
    <t>AP TORTELLI</t>
  </si>
  <si>
    <t>APOLLO MATERIAIS MEDICO HOSPITALARES LTDA ME</t>
  </si>
  <si>
    <t>25.453.279/0001-90</t>
  </si>
  <si>
    <t>2912-2</t>
  </si>
  <si>
    <t>399.699-9</t>
  </si>
  <si>
    <t>APOLLO</t>
  </si>
  <si>
    <t>ARS - PAPELARIA INFORMÁTICA E SERVIÇOS - ME.</t>
  </si>
  <si>
    <t>ANILSON RAMOS</t>
  </si>
  <si>
    <t>(61) 99417-7021 / (61) 3711-1044</t>
  </si>
  <si>
    <t>27.241.535/0001-00</t>
  </si>
  <si>
    <t>0522</t>
  </si>
  <si>
    <t>20.716-6</t>
  </si>
  <si>
    <t xml:space="preserve">ARS </t>
  </si>
  <si>
    <t>ARTMED HOSPITALAR LTDA.</t>
  </si>
  <si>
    <t>SILVANA ROCHA</t>
  </si>
  <si>
    <t>(62) 3636-5877 / (62) 3636-5877 Silvana</t>
  </si>
  <si>
    <t>04.094.782/0001-26</t>
  </si>
  <si>
    <t xml:space="preserve">ARTMED </t>
  </si>
  <si>
    <t>ARTWARE PRODUTOS E SERVIÇOS LTDA.</t>
  </si>
  <si>
    <t>PEDRO BARBOSA</t>
  </si>
  <si>
    <t>(61) 3386-0161 / 9981-8930</t>
  </si>
  <si>
    <t>02.820.312/0001-77</t>
  </si>
  <si>
    <t>2901-7</t>
  </si>
  <si>
    <t>26.313-3</t>
  </si>
  <si>
    <t>ARTWARE</t>
  </si>
  <si>
    <t>AS3 HOSPITALAR LTDA</t>
  </si>
  <si>
    <t>62-3586-3307</t>
  </si>
  <si>
    <t>26.129.177/0001-86</t>
  </si>
  <si>
    <t>AS3 HOSPITALAR</t>
  </si>
  <si>
    <t>ASTEM COMÉRCIO, REPRESENTAÇÕES E SERVIÇOS LTDA.</t>
  </si>
  <si>
    <t>LUANA / LEWANDER</t>
  </si>
  <si>
    <t>(61) 3233-8191</t>
  </si>
  <si>
    <t>03.864.631/0001-47</t>
  </si>
  <si>
    <t>05.154-5</t>
  </si>
  <si>
    <t>ASTEM</t>
  </si>
  <si>
    <t>ASTHAMED COMÉRCIO DE PROD. E EQUIP. HOSP. LTDA.</t>
  </si>
  <si>
    <t>ANDRESSA CRISTINA</t>
  </si>
  <si>
    <t>(62) 3092-3817</t>
  </si>
  <si>
    <t>07.955.424/0001-59</t>
  </si>
  <si>
    <t>4.534-9</t>
  </si>
  <si>
    <t>6.325-8</t>
  </si>
  <si>
    <t>ASTHAMED</t>
  </si>
  <si>
    <t>ATALAIA HOSPITALAR LTDA ME.</t>
  </si>
  <si>
    <t>ELAIS GOMES</t>
  </si>
  <si>
    <t>(62) 3706-1110</t>
  </si>
  <si>
    <t>13.333.966/0001-92</t>
  </si>
  <si>
    <t>ATALAIA</t>
  </si>
  <si>
    <t>ATAX EMPREENDIMENTOS COMERCIAIS EIRELE - ME</t>
  </si>
  <si>
    <t>EDGAR ROCHA</t>
  </si>
  <si>
    <t>(61) 3026 - 0927</t>
  </si>
  <si>
    <t>11.493.941/0001-20</t>
  </si>
  <si>
    <t>062</t>
  </si>
  <si>
    <t>006062-0</t>
  </si>
  <si>
    <t>ATAX</t>
  </si>
  <si>
    <t>ATD DIAGNÓSTICA COMPERCIO E IMPORTAÇÃO LTDA.</t>
  </si>
  <si>
    <t>RENATO</t>
  </si>
  <si>
    <t>(61) 3201-7336 / 99119-8773 / 3964-0266</t>
  </si>
  <si>
    <t>05.896.738/0001-00</t>
  </si>
  <si>
    <t>050</t>
  </si>
  <si>
    <t>014.508-3</t>
  </si>
  <si>
    <t>ATD</t>
  </si>
  <si>
    <t>ATIVA MÉDICO CIRÚRGICA EIRELI</t>
  </si>
  <si>
    <t>TATIANA GUIDINE</t>
  </si>
  <si>
    <t>(32) 2101-1556</t>
  </si>
  <si>
    <t>09.182.725/0001-12</t>
  </si>
  <si>
    <t>0126</t>
  </si>
  <si>
    <t>2159-8</t>
  </si>
  <si>
    <t>ATIVA</t>
  </si>
  <si>
    <t>AUROBINDO PHARMA INDÚSTRIA FARMACEUTICA LTDA.</t>
  </si>
  <si>
    <t>VILMA</t>
  </si>
  <si>
    <t>(62) 4015-3500</t>
  </si>
  <si>
    <t>04.301.884/0001-75</t>
  </si>
  <si>
    <t>AUROBINDO</t>
  </si>
  <si>
    <t>BALONNY CARIMBOS INDÚSTRIA E COMÉRCIO LTDA.</t>
  </si>
  <si>
    <t>ITALO CRUZ</t>
  </si>
  <si>
    <t>(61) 3556-8420</t>
  </si>
  <si>
    <t>11.966.923/0001-19</t>
  </si>
  <si>
    <t>BALONNY</t>
  </si>
  <si>
    <t>BASZI COMERCIAL EIRELI - ME.</t>
  </si>
  <si>
    <t>LEONARDO SILVA</t>
  </si>
  <si>
    <t>(62) 3548-1194 / 3085-4131</t>
  </si>
  <si>
    <t>15.086.174/0001-96</t>
  </si>
  <si>
    <t>0.656</t>
  </si>
  <si>
    <t>02.482-5</t>
  </si>
  <si>
    <t>BASZI</t>
  </si>
  <si>
    <t>BAUMER HOSPITALAR LTDA.</t>
  </si>
  <si>
    <t>KELLY LEMES</t>
  </si>
  <si>
    <t>(11) 3670-0008/0007</t>
  </si>
  <si>
    <t>59.870.816/0001-19</t>
  </si>
  <si>
    <t>BAUMER</t>
  </si>
  <si>
    <t>BBRAUN (LABORATÓRIOS B. BRAUN S.A)</t>
  </si>
  <si>
    <t>NAYGILA</t>
  </si>
  <si>
    <t>(61) 8111-4423</t>
  </si>
  <si>
    <t>31.673.254/0001-02</t>
  </si>
  <si>
    <t>00.001-2</t>
  </si>
  <si>
    <t>BBRAUN</t>
  </si>
  <si>
    <t>BELBI COMÉRCIO IMPORTAÇÃO E EXPORTAÇÃO</t>
  </si>
  <si>
    <t>(61) 3201-1312</t>
  </si>
  <si>
    <t>27.901.764/0001-04</t>
  </si>
  <si>
    <t>106</t>
  </si>
  <si>
    <t>057.190-8</t>
  </si>
  <si>
    <t>BELBI</t>
  </si>
  <si>
    <t>BENENUTRI COMERCIAL LTDA - ME</t>
  </si>
  <si>
    <t>VÂNIA</t>
  </si>
  <si>
    <t>(61) 3365-1028 / 61 99251-6739</t>
  </si>
  <si>
    <t>20.720.905/0001-43</t>
  </si>
  <si>
    <t>3599-8</t>
  </si>
  <si>
    <t>21.082-X</t>
  </si>
  <si>
    <t>BENENUTRI</t>
  </si>
  <si>
    <t>BHIO SUPPLY - INDÚSTRIA E COMÉRCIO DE EQUIPAMENTOS MÉDICOS LTDA.</t>
  </si>
  <si>
    <t>DENISE DIAS</t>
  </si>
  <si>
    <t>(51) 3459-4000 / (51) 3458-4479</t>
  </si>
  <si>
    <t>73.297.509/0001-11</t>
  </si>
  <si>
    <t>3415-0</t>
  </si>
  <si>
    <t>5238-8</t>
  </si>
  <si>
    <t>BHIO SUPPLY</t>
  </si>
  <si>
    <t>BIOLOG ENGENHARIA BIOMEDICA LTDA.</t>
  </si>
  <si>
    <t>LUIZ A. PINEDO</t>
  </si>
  <si>
    <t>(61) 3248-6496</t>
  </si>
  <si>
    <t>00.673.426/0001-06</t>
  </si>
  <si>
    <t>3.129-1</t>
  </si>
  <si>
    <t>75.815-9</t>
  </si>
  <si>
    <t>BIOLOG</t>
  </si>
  <si>
    <t>BIOPLASMA PRODUTOS PARA LABORATÓRIO E CORRELATOS LTDA.</t>
  </si>
  <si>
    <t>MARCELINO ANDRADE</t>
  </si>
  <si>
    <t>(61) 3362-7993</t>
  </si>
  <si>
    <t>04.086.552/0001-15</t>
  </si>
  <si>
    <t>BIOPLASMA</t>
  </si>
  <si>
    <t>BIOSYS LTDA</t>
  </si>
  <si>
    <t>JUCELIO ARAUJO</t>
  </si>
  <si>
    <t>61-99977-3804</t>
  </si>
  <si>
    <t>02.220.795/0001-79</t>
  </si>
  <si>
    <t>4767-8</t>
  </si>
  <si>
    <t>103.944-X</t>
  </si>
  <si>
    <t>BIOSYS</t>
  </si>
  <si>
    <t>BIOTEC PRODUTOS HOSPITALARES LTDA</t>
  </si>
  <si>
    <t>MAURICIO ARRUDA / FABIANA</t>
  </si>
  <si>
    <t>(61) 99212-7139 M / (11) 4818-9000 F</t>
  </si>
  <si>
    <t>07.204.591/0001-68</t>
  </si>
  <si>
    <t>1.204-1</t>
  </si>
  <si>
    <t>29.379-2</t>
  </si>
  <si>
    <t>BIOTEC</t>
  </si>
  <si>
    <t>BIOTÉCNICA COMÉRCIO E ASS. DE EQUIP. HOSPITALARES LTDA</t>
  </si>
  <si>
    <t>BRUNO / MILTON AIRES</t>
  </si>
  <si>
    <t>(61) 3346-1300</t>
  </si>
  <si>
    <t>37.107.117/0001-89</t>
  </si>
  <si>
    <t>BIOTÉCNICA</t>
  </si>
  <si>
    <t>BR DANTAI DISTRIBUIDOR ATACADISTA LTDA</t>
  </si>
  <si>
    <t>JAIME / DANIEL ROSSI</t>
  </si>
  <si>
    <t>(62) 3280-5152</t>
  </si>
  <si>
    <t>10.761.735/0001-91</t>
  </si>
  <si>
    <t xml:space="preserve"> 1452-4</t>
  </si>
  <si>
    <t xml:space="preserve"> 43719-0</t>
  </si>
  <si>
    <t>BR DANTAI</t>
  </si>
  <si>
    <t>BRAKKO COMÉRCIO E IMPORTAÇÃO LTDA.</t>
  </si>
  <si>
    <t>MADLEYNE MATOS / MARCELLO CHAGAS</t>
  </si>
  <si>
    <t>(61) 3349-7006</t>
  </si>
  <si>
    <t>01.085.207/0001-79</t>
  </si>
  <si>
    <t>2.219-5</t>
  </si>
  <si>
    <t>8.777-7</t>
  </si>
  <si>
    <t>BRAKKO</t>
  </si>
  <si>
    <t>BRASFREEZER REFRIGERAÇÃO E SERVIÇOS LTDA.</t>
  </si>
  <si>
    <t>ALEXANDRE ALARCÃO</t>
  </si>
  <si>
    <t>(61) 3562-1069 / 3562-2068</t>
  </si>
  <si>
    <t>01.587.856/0001-78</t>
  </si>
  <si>
    <t>BRASFREEZER</t>
  </si>
  <si>
    <t>BRASÍLIA CARTUCHOS E SUPRIMENTOS DE INFORMATICA LTDA - ME.</t>
  </si>
  <si>
    <t>ANILSON</t>
  </si>
  <si>
    <t>(61) 3223-3202 / 3965-3302</t>
  </si>
  <si>
    <t>05.371.858/0001-86</t>
  </si>
  <si>
    <t>BRASÍLIA CARTUCHOS</t>
  </si>
  <si>
    <t>BRASÍLIA SCIENTIFIC PRODUTOS HOSPITALARES LTDA-EPP.</t>
  </si>
  <si>
    <t>MAURÍSIO / JANAÍNA</t>
  </si>
  <si>
    <t>(61) 3021-2203 / 9502-9119</t>
  </si>
  <si>
    <t>10.552.138/0001-57</t>
  </si>
  <si>
    <t>BRASILIA SCIENTIFIC</t>
  </si>
  <si>
    <t>BRASÍLIA UTILIDADES (KARINA OLIVEIRA DA SILVA - EPP).</t>
  </si>
  <si>
    <t>KARINA OLIVEIRA DA SILVA</t>
  </si>
  <si>
    <t>(61) 3022-4010 / 9215-0423</t>
  </si>
  <si>
    <t>BRASÍLIA UTILIDADES</t>
  </si>
  <si>
    <t>BRASMÉDICA HOSPITALAR E ORTOPÉDICA LTDA.</t>
  </si>
  <si>
    <t>WAGNER SANTOS</t>
  </si>
  <si>
    <t>(61) 3273-3620</t>
  </si>
  <si>
    <t>00.625.186/0001-74</t>
  </si>
  <si>
    <t>1.003-0</t>
  </si>
  <si>
    <t>430.913-8</t>
  </si>
  <si>
    <t>BRASMÉDICA</t>
  </si>
  <si>
    <t>BS MADEIRAS (BS MATERIAL DE CONSTRUÇÃO LTDA)</t>
  </si>
  <si>
    <t>SELMA ALVES FERREIRA</t>
  </si>
  <si>
    <t>(61) 8550-7952</t>
  </si>
  <si>
    <t>26.426.817/0001-10</t>
  </si>
  <si>
    <t>BS MADEIRAS</t>
  </si>
  <si>
    <t>BSB DISTRIBUIÇÃO (BSB CENTRO DE DISTRIBUIÇÃO E LOGÍSTICA EIRELLI-EPP.)</t>
  </si>
  <si>
    <t>04.246.726/0001-60</t>
  </si>
  <si>
    <t>7929</t>
  </si>
  <si>
    <t>16.666-3</t>
  </si>
  <si>
    <t>BSB DISTRIBUIÇÃO</t>
  </si>
  <si>
    <t>BSB GASES E EQUIPAMENTOS MEDICINAIS LTDA - ME.</t>
  </si>
  <si>
    <t>MANUELA / GERALDO VELOSO</t>
  </si>
  <si>
    <t xml:space="preserve">(61) 3354-5882 / 9658-8778 </t>
  </si>
  <si>
    <t>15.361.476/0001-25</t>
  </si>
  <si>
    <t>1842-2</t>
  </si>
  <si>
    <t>3.324-3</t>
  </si>
  <si>
    <t>BSB GASES</t>
  </si>
  <si>
    <t>BSB HOSPITALAR (BSB COMÉRCIO DE PRODUTOS HOSPITALARES LTDA)</t>
  </si>
  <si>
    <t>FACOS / ADJAILTON "TOM"</t>
  </si>
  <si>
    <t>(61) 2104-3444/8139-1153/8418-8951 Facos</t>
  </si>
  <si>
    <t>05.777.772/0001-58</t>
  </si>
  <si>
    <t>1916-X</t>
  </si>
  <si>
    <t>5.817-3</t>
  </si>
  <si>
    <t>BSB HOSPITALAR</t>
  </si>
  <si>
    <t>BSB MEDICAL LTDA.</t>
  </si>
  <si>
    <t>GLEIDSON PASSO</t>
  </si>
  <si>
    <t>(61) 3381-8106 / 9989-8984</t>
  </si>
  <si>
    <t>07.195.028/0001-70</t>
  </si>
  <si>
    <t>054</t>
  </si>
  <si>
    <t>009.825-6</t>
  </si>
  <si>
    <t>BSB MEDICAL</t>
  </si>
  <si>
    <t>BSD DROGARIA E HOSPITLAR LTDA - ME.</t>
  </si>
  <si>
    <t>PATRÍCIA MEDEIROS / PABLO MIRANDA</t>
  </si>
  <si>
    <t>(62) 4107-1010/ 3645-3753 / 3954-8639</t>
  </si>
  <si>
    <t>20.680.760/0001-02</t>
  </si>
  <si>
    <t>BSD DROGARIA</t>
  </si>
  <si>
    <t>CALL MED DISTRIBUIDORA DE PRODUTOS FARMACÊUTICOS LTDA.</t>
  </si>
  <si>
    <t>ACACCIO ALVES CAVALCANTE</t>
  </si>
  <si>
    <t>(62) 3091-1041</t>
  </si>
  <si>
    <t>09.135.378/0001-77</t>
  </si>
  <si>
    <t>3485-1</t>
  </si>
  <si>
    <t>41.935-4</t>
  </si>
  <si>
    <t>CALL MED</t>
  </si>
  <si>
    <t>CAMB COMÉRCIO E REPRESENTACOES LTDA</t>
  </si>
  <si>
    <t>FLÁVIO / RENAN</t>
  </si>
  <si>
    <t>(31) 3421-2658</t>
  </si>
  <si>
    <t>42.901.835/0001-62</t>
  </si>
  <si>
    <t>1614-4</t>
  </si>
  <si>
    <t>9079-4</t>
  </si>
  <si>
    <t>CAMB</t>
  </si>
  <si>
    <t>CAMP MED COMÉRCIO E REPRESENTAÇÕES EIRELI-EPP.</t>
  </si>
  <si>
    <t>JACSON ANDRADE</t>
  </si>
  <si>
    <t>(61) 8103-7393</t>
  </si>
  <si>
    <t>19.082.400/0001-11</t>
  </si>
  <si>
    <t>16.695-2</t>
  </si>
  <si>
    <t>CAMP MED</t>
  </si>
  <si>
    <t>CANTINHO DA MAMAE LOCAÇÃO DE BOMBAS E COMÉRCIO DE ARTIGOS INFANTIS LTDA EPP</t>
  </si>
  <si>
    <t>LUISA / GRACIELE</t>
  </si>
  <si>
    <t>(11) 2348-4444 R 33</t>
  </si>
  <si>
    <t>09.118.115/0001-50</t>
  </si>
  <si>
    <t>6507</t>
  </si>
  <si>
    <t>05138-8</t>
  </si>
  <si>
    <t>CANTINHO DA MAMAE</t>
  </si>
  <si>
    <t>CARDIOBRAS EQUIPAMENTOS HOSPITALARES E ASSISTÊNCIA TÉCNICA LTDA.</t>
  </si>
  <si>
    <t>TANIO C. RAEFF</t>
  </si>
  <si>
    <t>(61) 3399-8013</t>
  </si>
  <si>
    <t>00.680.966/0001-17</t>
  </si>
  <si>
    <t>CARDIOBRAS</t>
  </si>
  <si>
    <t>CASA DA QUÍMICA LTDA</t>
  </si>
  <si>
    <t>ROBERTO MARTINS</t>
  </si>
  <si>
    <t>(61) 3354-9200 / 3354-9229</t>
  </si>
  <si>
    <t>05.823.296/0001-64</t>
  </si>
  <si>
    <t>1235-1</t>
  </si>
  <si>
    <t>24.264-0</t>
  </si>
  <si>
    <t>CASA DA QUIMICA</t>
  </si>
  <si>
    <t>CASA DAS ETIQUETAS BSB LTDA ME.</t>
  </si>
  <si>
    <t>LAÍS BITTENCOURT</t>
  </si>
  <si>
    <t>(61) 3562-2129 / 9382-8892</t>
  </si>
  <si>
    <t>00.494.560/0001-40</t>
  </si>
  <si>
    <t>CASA DAS ETIQUETAS</t>
  </si>
  <si>
    <t>CBA COMÉRCIO DE PRODUTOS HOSPITALARES LTDA.</t>
  </si>
  <si>
    <t>THIAGO MENDES</t>
  </si>
  <si>
    <t>(61) 3255-5000</t>
  </si>
  <si>
    <t>38.071.866/0001-66</t>
  </si>
  <si>
    <t>205.541-4</t>
  </si>
  <si>
    <t>CBA</t>
  </si>
  <si>
    <t>CDB - CIRURGICA DOM BOSCO</t>
  </si>
  <si>
    <t>Kléia Leite</t>
  </si>
  <si>
    <t>(62) 4012-2222 /4012-2225</t>
  </si>
  <si>
    <t>CDB</t>
  </si>
  <si>
    <t>CEI COMÉRCIO, EXPORTAÇÃO E IMPORTAÇÃO DE MATERIAIS MÉDICOS LTDA.</t>
  </si>
  <si>
    <t>BIANCA GUEDES/ PAULA TAVARES</t>
  </si>
  <si>
    <t>(21) 3525-9450 / (61) 9144-9126 Paula</t>
  </si>
  <si>
    <t>40.175.705/0001-64</t>
  </si>
  <si>
    <t>3455-x</t>
  </si>
  <si>
    <t>6256-1</t>
  </si>
  <si>
    <t>CEI</t>
  </si>
  <si>
    <t>CENTRAL MÉDICA LTDA</t>
  </si>
  <si>
    <t>GLAUBER HUDSON</t>
  </si>
  <si>
    <t>(61) 3964-2095</t>
  </si>
  <si>
    <t>05.747.352/0001-29</t>
  </si>
  <si>
    <t>1231-9</t>
  </si>
  <si>
    <t>53.172-3</t>
  </si>
  <si>
    <t>CENTRAL MEDICA</t>
  </si>
  <si>
    <t>CENTRO OESTE HOSPITALAR LTDA.</t>
  </si>
  <si>
    <t>BRUNO / RONALDO</t>
  </si>
  <si>
    <t>(67) 3042-2565 / (61) 9615-7892 Ronaldo</t>
  </si>
  <si>
    <t>10.983.327/0001-84</t>
  </si>
  <si>
    <t>CENTRO OESTE</t>
  </si>
  <si>
    <t>CEPHEID BRASIL IMPORTAÇÃO, EXPORTAÇÃO E COMÉRCIO DE PRODUTOS DE DIAGNÓSTICOS LTDA</t>
  </si>
  <si>
    <t>ANDRÉA CASTRO</t>
  </si>
  <si>
    <t>(11) 3524 8383 / (11) 98953 5688</t>
  </si>
  <si>
    <t>18.628.083/0002-04</t>
  </si>
  <si>
    <t>CEPHEID</t>
  </si>
  <si>
    <t>CFB MEDICAL PRODUTOS HOSPITALARES E COMERCIO DE MEDICAMENTOS EIRELI</t>
  </si>
  <si>
    <t>CELSO FELIX BRUN</t>
  </si>
  <si>
    <t>(61) 4141-9955 / (61) 983513041</t>
  </si>
  <si>
    <t>28.806.866/0001-03</t>
  </si>
  <si>
    <t>5606</t>
  </si>
  <si>
    <t>31.615-5</t>
  </si>
  <si>
    <t>CFB</t>
  </si>
  <si>
    <t>CIA SUPRIMENTOS (AEJ IMPORTAÇÃO E EXPORTAÇÃO DE MATERIAIS HOSPITALARES E EDUCACIONAIS LTDA)</t>
  </si>
  <si>
    <t>MEYBEL BRANDÃO</t>
  </si>
  <si>
    <t>(61) 3387-2808</t>
  </si>
  <si>
    <t>34.384.756/0001-01</t>
  </si>
  <si>
    <t>107</t>
  </si>
  <si>
    <t>046.859-0</t>
  </si>
  <si>
    <t>CIA SUPRIMENTOS</t>
  </si>
  <si>
    <t>CID PRODUTOS MEDICOS HOSPITALARES LTDA EPP</t>
  </si>
  <si>
    <t>ELISANGELA OLIVEIRA</t>
  </si>
  <si>
    <t>(61) 3254-1147</t>
  </si>
  <si>
    <t>28.467.674/0001-10</t>
  </si>
  <si>
    <t>18800-6</t>
  </si>
  <si>
    <t>CID</t>
  </si>
  <si>
    <t>CIENTÍFICA MÉDICA HOSPITALAR LTDA.</t>
  </si>
  <si>
    <t>ALESSANDRA</t>
  </si>
  <si>
    <t>(62) 3088-9700</t>
  </si>
  <si>
    <t>07.847.837/0001-10</t>
  </si>
  <si>
    <t>3483-5</t>
  </si>
  <si>
    <t>24.396-5</t>
  </si>
  <si>
    <t>CIENTÍFICA</t>
  </si>
  <si>
    <t>CINCO CONFIANÇA INDÚSTRIA E COMÉRCIOLTDA.</t>
  </si>
  <si>
    <t>05.075.964/0001-12</t>
  </si>
  <si>
    <t>3455-X</t>
  </si>
  <si>
    <t>5482-8</t>
  </si>
  <si>
    <t>CINCO CONFIANÇA</t>
  </si>
  <si>
    <t>CIRÚRGICA ALSTYN EIRELI - ME.</t>
  </si>
  <si>
    <t>RUTE TRINDADE</t>
  </si>
  <si>
    <t>(62) 3284-8732</t>
  </si>
  <si>
    <t>23.141.314/0001-00</t>
  </si>
  <si>
    <t>1216-5</t>
  </si>
  <si>
    <t>7.266-4</t>
  </si>
  <si>
    <t>CIRURGICA ALSTYN</t>
  </si>
  <si>
    <t>CIRÚRGICA FERNANDES COMÉRCIO DE MATERIAIS CIRÚRGICOS E HOSP.</t>
  </si>
  <si>
    <t>Eduardo-Marcela / JULIANA</t>
  </si>
  <si>
    <t>(61) 3026-5140 /99937-3652 E /  (11) 4152-0525 Juliana</t>
  </si>
  <si>
    <t>61.418.042/0001-31</t>
  </si>
  <si>
    <t>3355-3</t>
  </si>
  <si>
    <t>301.097-X</t>
  </si>
  <si>
    <t>CIRÚRGICA FERNANDES</t>
  </si>
  <si>
    <t>CIRÚRGICA RIBEIRÃO PRETO</t>
  </si>
  <si>
    <t>MARCOS VINÍCIUS</t>
  </si>
  <si>
    <t>(16)  3963-2829 /99364-3235</t>
  </si>
  <si>
    <t>02.736.951/0001-59</t>
  </si>
  <si>
    <t>6504-8</t>
  </si>
  <si>
    <t>1.062-6</t>
  </si>
  <si>
    <t>CITOPHARMA - MANIPULAÇÕES PARENTERAIS.</t>
  </si>
  <si>
    <t>JOSÉ JORGE</t>
  </si>
  <si>
    <t>(31) 3115-6000</t>
  </si>
  <si>
    <t>01.640.262/0001-83</t>
  </si>
  <si>
    <t>3102</t>
  </si>
  <si>
    <t>12139-3</t>
  </si>
  <si>
    <t>CITOPHARMA</t>
  </si>
  <si>
    <t>CLASSE A - COMÉRCIO E SERVIÇOS LTDA - ME.</t>
  </si>
  <si>
    <t>EDMILSON</t>
  </si>
  <si>
    <t>(61) 3036-3309</t>
  </si>
  <si>
    <t>CLASSE A</t>
  </si>
  <si>
    <t>CMC PRODUTOS HOSPITALARES LTDA</t>
  </si>
  <si>
    <t>CAMILE PRADO / Alessandra</t>
  </si>
  <si>
    <t>(62) 3942-7141 / 99294-8047 /62 98153-8549-Alessandra</t>
  </si>
  <si>
    <t>13.470.384/0001-58</t>
  </si>
  <si>
    <t>4.198-X</t>
  </si>
  <si>
    <t>11.186-4</t>
  </si>
  <si>
    <t>CMC</t>
  </si>
  <si>
    <t>COMERCIAL PLENITUDE (CLÉIA REGINA DE SOUSA)</t>
  </si>
  <si>
    <t>(61) 3491-2062</t>
  </si>
  <si>
    <t>05.653.000/0001-04</t>
  </si>
  <si>
    <t>024</t>
  </si>
  <si>
    <t>020.941-9</t>
  </si>
  <si>
    <t>COMERCIAL PLENITUDE</t>
  </si>
  <si>
    <t>COMERCIAL RIO (EDMILSON FRANCISCO DE OLIVEIRA - ME)</t>
  </si>
  <si>
    <t>(61) 3047-2094</t>
  </si>
  <si>
    <t>19.449.959/0001-37</t>
  </si>
  <si>
    <t>COMERCIAL RIO</t>
  </si>
  <si>
    <t>COMLAB PARTES E SERVICOS LTDA</t>
  </si>
  <si>
    <t>KELCY HAYANNA</t>
  </si>
  <si>
    <t>(61) 3245-6892</t>
  </si>
  <si>
    <t>04.186.630/0001-53</t>
  </si>
  <si>
    <t>285</t>
  </si>
  <si>
    <t>000.138-9</t>
  </si>
  <si>
    <t>COMLAB</t>
  </si>
  <si>
    <t>CONDOR COMÉRCIO DE SUPRIMENTOS DE INFORMÁTICA LTDA-ME.</t>
  </si>
  <si>
    <t>GISLENE DE FÁTIMA</t>
  </si>
  <si>
    <t>(61) 3034-0909</t>
  </si>
  <si>
    <t>09.665.157/0001-00</t>
  </si>
  <si>
    <t>CONDOR</t>
  </si>
  <si>
    <t>CONFECÇÕES SÃO PAULO</t>
  </si>
  <si>
    <t>MAURO SÍRIO SIMON</t>
  </si>
  <si>
    <t>00.533.596/0001-95</t>
  </si>
  <si>
    <t>CONFITECH ASSISTÊNCIA TÉCNICA HOSPITALAR LTDA.</t>
  </si>
  <si>
    <t>GILSON SANTOS</t>
  </si>
  <si>
    <t>(61) 8545-9766</t>
  </si>
  <si>
    <t>12.419.502/0001-30</t>
  </si>
  <si>
    <t>3001</t>
  </si>
  <si>
    <t>OP:003 CC:958-8</t>
  </si>
  <si>
    <t>CONFITECH</t>
  </si>
  <si>
    <t>CONTROL - THERM AQUECIMENTO E REFRIGERAÇÃO LTDA</t>
  </si>
  <si>
    <t>Edivan</t>
  </si>
  <si>
    <t>(61) 99598-0480</t>
  </si>
  <si>
    <t>03.890.724/0001-46</t>
  </si>
  <si>
    <t>CONTROL THERM</t>
  </si>
  <si>
    <t>CRISTÁLIA PRODUTOS QUÍMICOS FARMACÊUTICOS LTDA.</t>
  </si>
  <si>
    <t>44.734.671/0001-51</t>
  </si>
  <si>
    <t>5115-2</t>
  </si>
  <si>
    <t>2.014-1</t>
  </si>
  <si>
    <t>CRISTÁLIA</t>
  </si>
  <si>
    <t>CTA - CENTRO TECNÓLOGICO EM ADAPTAÇÕES LTDA - ME</t>
  </si>
  <si>
    <t>(11) 5093-2527</t>
  </si>
  <si>
    <t>11.113.880/0001-29</t>
  </si>
  <si>
    <t>2980</t>
  </si>
  <si>
    <t>15087-0</t>
  </si>
  <si>
    <t>CTA</t>
  </si>
  <si>
    <t>CTI COMÉRCIO REPRESENTAÇÕES E ASSISTENCIA TÉCNICA LTDA.</t>
  </si>
  <si>
    <t>JOSENI BASTOS DE MOURA</t>
  </si>
  <si>
    <t>(61) 3314-6256</t>
  </si>
  <si>
    <t>26.462.804/0001-04</t>
  </si>
  <si>
    <t xml:space="preserve">CTI </t>
  </si>
  <si>
    <t>CVS DE OLIVEIRA COMERCIAL E SERVIÇOS EIRELI-ME</t>
  </si>
  <si>
    <t>(61) 3257-9943</t>
  </si>
  <si>
    <t>24.497.941/0001-40</t>
  </si>
  <si>
    <t>CVS</t>
  </si>
  <si>
    <t>D2MA COMÉRCIO E SERVIÇOS DE INFORMATICA ME.</t>
  </si>
  <si>
    <t>JOSÉ LUIZ</t>
  </si>
  <si>
    <t>(61) 3038-1011 / 8190-0176</t>
  </si>
  <si>
    <t>08.777.561/0001-03</t>
  </si>
  <si>
    <t>Bradesco</t>
  </si>
  <si>
    <t>2219-5</t>
  </si>
  <si>
    <t>29176-5</t>
  </si>
  <si>
    <t>D2MA</t>
  </si>
  <si>
    <t>DALIA HOSPITALAR LTDA.</t>
  </si>
  <si>
    <t>KAIRITA</t>
  </si>
  <si>
    <t>(62) 8227-0006</t>
  </si>
  <si>
    <t>05.960.774/0001-88</t>
  </si>
  <si>
    <t>DALIA HOSPITALAR</t>
  </si>
  <si>
    <t>DEL GRANDI COMERCIAL LTDA - EPP.</t>
  </si>
  <si>
    <t>JOÃO DEL GRANDI JR.</t>
  </si>
  <si>
    <t>(11) 2977-8266</t>
  </si>
  <si>
    <t>47.683.602/0001-54</t>
  </si>
  <si>
    <t>DEL GRANDI</t>
  </si>
  <si>
    <t xml:space="preserve">DELTA MED COMÉRCIO DE PRODUTOS HOSPITALARES LTDA. </t>
  </si>
  <si>
    <t>FERNANDA</t>
  </si>
  <si>
    <t>(62) 3998-4950 / (62) 3945-8050</t>
  </si>
  <si>
    <t>08.835.955/0001-70</t>
  </si>
  <si>
    <t>3659-5</t>
  </si>
  <si>
    <t>40.248-6</t>
  </si>
  <si>
    <t>DELTA</t>
  </si>
  <si>
    <t>DELTRONIX EQUIPAMENTOS LTDA</t>
  </si>
  <si>
    <t>JOSÉ RAIMUNDO / LUCIANO</t>
  </si>
  <si>
    <t>(16) 4004-5454 / (61) 98101-6794 J</t>
  </si>
  <si>
    <t>56.014.475/0001-91</t>
  </si>
  <si>
    <t>104.161-4</t>
  </si>
  <si>
    <t>DELTRONIX</t>
  </si>
  <si>
    <t>DENTAL FORTE (RAFAEL SILVA ARAUJO 74509535104)</t>
  </si>
  <si>
    <t>RAFAEL SILVA</t>
  </si>
  <si>
    <t>(61) 3967-9186</t>
  </si>
  <si>
    <t>18.597.860/0001-10</t>
  </si>
  <si>
    <t>1894</t>
  </si>
  <si>
    <t>11.014-0</t>
  </si>
  <si>
    <t>DENTAL FORTE</t>
  </si>
  <si>
    <t>DENTAL PRINCIPAL (PRINCIPAL ARTIGOS DENTARIOS LTDA EPP).</t>
  </si>
  <si>
    <t>RIBEIRO DE JESUS MARTINS</t>
  </si>
  <si>
    <t>(61) 3037-3772</t>
  </si>
  <si>
    <t>09.485.458/0001-52</t>
  </si>
  <si>
    <t>DENTAL PRINCIPAL</t>
  </si>
  <si>
    <t>DESCARTEK</t>
  </si>
  <si>
    <t>MARCELO FEIJÓ</t>
  </si>
  <si>
    <t>(61) 8199-4595</t>
  </si>
  <si>
    <t>24.714.410/0001-62</t>
  </si>
  <si>
    <t>DIAGLAB PRODUTOS PARA LABORATÓRIO LTDA - EPP.</t>
  </si>
  <si>
    <t>PAULO LESSA</t>
  </si>
  <si>
    <t>(61) 3047-2222</t>
  </si>
  <si>
    <t>12.702.376/0001-27</t>
  </si>
  <si>
    <t>452-9</t>
  </si>
  <si>
    <t>419.742-9</t>
  </si>
  <si>
    <t>DIAGLAB</t>
  </si>
  <si>
    <t>DIMACI MATERIAL CIRURGICO LTDA.</t>
  </si>
  <si>
    <t>JULIO CESAR</t>
  </si>
  <si>
    <t>(61) 3381-3661</t>
  </si>
  <si>
    <t>90.251.109/0001-94</t>
  </si>
  <si>
    <t>DIMACI</t>
  </si>
  <si>
    <t>DIRK LABIMED LTDA ME</t>
  </si>
  <si>
    <t>VINICIUS</t>
  </si>
  <si>
    <t>01.624.271/0001-80</t>
  </si>
  <si>
    <t>DIRK</t>
  </si>
  <si>
    <t>DISPOMED PRODUTOS MÉDICOS LTDA.</t>
  </si>
  <si>
    <t>MARTINS - FERNANDO VECCHI</t>
  </si>
  <si>
    <t>(62) 3932-4611</t>
  </si>
  <si>
    <t>12.563.882/0001-82</t>
  </si>
  <si>
    <t>3648-X</t>
  </si>
  <si>
    <t>500.487-X</t>
  </si>
  <si>
    <t>DISPOMED</t>
  </si>
  <si>
    <t>DISTRIBUIDORA BRASIL COMÉRCIO PROD. HOSP. LTDA.</t>
  </si>
  <si>
    <t>07.640.617/0001-10</t>
  </si>
  <si>
    <t>DISTRIBUIDORA BRASIL</t>
  </si>
  <si>
    <t>DISTRIMIX DISTRIBUIDORA DE MEDICAMENTOS LTDA</t>
  </si>
  <si>
    <t>CYNDI HELEINNE</t>
  </si>
  <si>
    <t>(62) 3142-1952/ (62) 9 8154-1095</t>
  </si>
  <si>
    <t>DISTRIMIX</t>
  </si>
  <si>
    <t>DMG COMÉRCIO E REPRESENTACOES LTDA.</t>
  </si>
  <si>
    <t>FELIPE SEABRA</t>
  </si>
  <si>
    <t>(61) 9699-4908</t>
  </si>
  <si>
    <t>36.753.739/0001-11</t>
  </si>
  <si>
    <t>429.331-2</t>
  </si>
  <si>
    <t>DMG</t>
  </si>
  <si>
    <t>DMI MATERIAL MÉDICO HOPITALAR LTDA - ME.</t>
  </si>
  <si>
    <t>Washington / ADRIANA</t>
  </si>
  <si>
    <t>(61) 3048-7650</t>
  </si>
  <si>
    <t>37.109.097/0001-85</t>
  </si>
  <si>
    <t>13.002.691-3</t>
  </si>
  <si>
    <t>DMI</t>
  </si>
  <si>
    <t>DOMAX INDUSTRIA COMÉRCIO IMPORTAÇÃO E EXPORTAÇÃO DE EQUIPAMENTOS HOSPITALARES</t>
  </si>
  <si>
    <t>DAYSE DYANE</t>
  </si>
  <si>
    <t>(11) 56412445</t>
  </si>
  <si>
    <t>18.974.315/0001-03</t>
  </si>
  <si>
    <t>0837-0</t>
  </si>
  <si>
    <t>500-2</t>
  </si>
  <si>
    <t>DOMAX</t>
  </si>
  <si>
    <t>DROGALARES (ANDRE FELIPE LARES CAMARGO)</t>
  </si>
  <si>
    <t>ANDRE LARES</t>
  </si>
  <si>
    <t>(61) 992125758</t>
  </si>
  <si>
    <t>31.576.956/0001-60</t>
  </si>
  <si>
    <t>3085-6</t>
  </si>
  <si>
    <t>63290-2</t>
  </si>
  <si>
    <t>DROGALARES</t>
  </si>
  <si>
    <t>DS MEDICAL COMÉRCIO E SERVIÇOS DE EQUIPAMENTOS MÉD. HOSP. EIRELI.</t>
  </si>
  <si>
    <t>DIEGO CABRAL</t>
  </si>
  <si>
    <t>(61) 9644-2463 / (61) 8169-1157</t>
  </si>
  <si>
    <t>22.146.429/0001-24</t>
  </si>
  <si>
    <t>21.265-9</t>
  </si>
  <si>
    <t>DS MEDICAL</t>
  </si>
  <si>
    <t>DTUDO DISTRIBUIDORA HOSPITALAR EIRELI - ME.</t>
  </si>
  <si>
    <t>HALISSON</t>
  </si>
  <si>
    <t>(62) 3289-5959 / (62) 3295-1951</t>
  </si>
  <si>
    <t>17.270.495/0001-71</t>
  </si>
  <si>
    <t>015</t>
  </si>
  <si>
    <t>015.400-3</t>
  </si>
  <si>
    <t>DTUDO</t>
  </si>
  <si>
    <t>ECOMED COMÉRCIO DE PRODUTOS MEDICOS LTDA.</t>
  </si>
  <si>
    <t>29.992.682/0001-48</t>
  </si>
  <si>
    <t>3519-X</t>
  </si>
  <si>
    <t>23.446-X</t>
  </si>
  <si>
    <t>ECOMED</t>
  </si>
  <si>
    <t>ECOPRINT LOCAÇÃO E COMÉRCIO DE EQUIPAMENTOS ELETRÔNICOS</t>
  </si>
  <si>
    <t>TIAGO GOMES</t>
  </si>
  <si>
    <t>(61) 8154-4326 / 9333-5818</t>
  </si>
  <si>
    <t>15.410.164/0001-64</t>
  </si>
  <si>
    <t>57.128-8</t>
  </si>
  <si>
    <t>ECOPRINT</t>
  </si>
  <si>
    <t>4981</t>
  </si>
  <si>
    <t>294-1</t>
  </si>
  <si>
    <t>EFICÁCIA MANIPULAÇÕES E DROGARIA LTDA-ME.</t>
  </si>
  <si>
    <t>ANDERSON LEÃO MEIRELES BARBOSA</t>
  </si>
  <si>
    <t>(61) 3621-1160</t>
  </si>
  <si>
    <t>09.629.785/0001-30</t>
  </si>
  <si>
    <t>0941-5</t>
  </si>
  <si>
    <t>42.495-1</t>
  </si>
  <si>
    <t>EFICÁCIA</t>
  </si>
  <si>
    <t>ELETRICA ESTRELA LTDA.</t>
  </si>
  <si>
    <t>EDINALDO</t>
  </si>
  <si>
    <t>(61) 3434-7004</t>
  </si>
  <si>
    <t>00.927.007/0001-53</t>
  </si>
  <si>
    <t>ELÉTRICA ESTRELA</t>
  </si>
  <si>
    <t>ELÉTRICA PISTÃO (JAIRO LOPES FERREIRA - EPP)</t>
  </si>
  <si>
    <t>FANCIVALDO</t>
  </si>
  <si>
    <t>(61) 3033-7772</t>
  </si>
  <si>
    <t>02.907.464/0001-01</t>
  </si>
  <si>
    <t>1.887-2</t>
  </si>
  <si>
    <t>13.551-8</t>
  </si>
  <si>
    <t>ELÉTRICA PISTÃO</t>
  </si>
  <si>
    <t>ELÉTRICA REGIONAL (REGIONAL MATERIAL ELÉTRICO LTDA)</t>
  </si>
  <si>
    <t>RONIE TAVARES</t>
  </si>
  <si>
    <t>(61) 3384-2677</t>
  </si>
  <si>
    <t>72.619.265/0001-83</t>
  </si>
  <si>
    <t>2902-5</t>
  </si>
  <si>
    <t>419.627-9</t>
  </si>
  <si>
    <t>ELÉTRICA REGIONAL</t>
  </si>
  <si>
    <t>ELETRO TERRIVEL LTDA.</t>
  </si>
  <si>
    <t>PATRÍCIA</t>
  </si>
  <si>
    <t>(11) 3959-6875</t>
  </si>
  <si>
    <t>61.467.528/0001-60</t>
  </si>
  <si>
    <t>0442-1</t>
  </si>
  <si>
    <t>01.931-3</t>
  </si>
  <si>
    <t>ELETRO TERRÍVEL</t>
  </si>
  <si>
    <t>ELETROSPITALAR COMÉRCIO E ASSISTÊNCIA TÉCNICA LTDA</t>
  </si>
  <si>
    <t>JORNEI MONTEIRO</t>
  </si>
  <si>
    <t>(61) 3346-1443 / 9360-7019</t>
  </si>
  <si>
    <t>00.584.060/0001-07</t>
  </si>
  <si>
    <t>0452-9</t>
  </si>
  <si>
    <t>400.872-3</t>
  </si>
  <si>
    <t>ELETROSPITALAR</t>
  </si>
  <si>
    <t>ELLO DISTRIBUIÇÃO LTDA - EPP</t>
  </si>
  <si>
    <t>ANA LIVIA SOUZA ARAUJO</t>
  </si>
  <si>
    <t>(62) 3565-3354</t>
  </si>
  <si>
    <t>14.115.388/0001-80</t>
  </si>
  <si>
    <t>1242-4</t>
  </si>
  <si>
    <t>117.116-X</t>
  </si>
  <si>
    <t>ELLO</t>
  </si>
  <si>
    <t>EMEDCAL COMÉRCIO DE PRODUTOS HOSPITALARES LTDA</t>
  </si>
  <si>
    <t>EMILY PAZ</t>
  </si>
  <si>
    <t>(61) 3034-5026 - (61) 99147-0450</t>
  </si>
  <si>
    <t>10.747.420/0001-90</t>
  </si>
  <si>
    <t>1.231-9</t>
  </si>
  <si>
    <t>39.532-3</t>
  </si>
  <si>
    <t>EMEDCAL</t>
  </si>
  <si>
    <t>EQUIPEMED (JS PRODUTOS MEDICO-HOSPITALARES LTDA).</t>
  </si>
  <si>
    <t>JOSÉ AIRTON</t>
  </si>
  <si>
    <t>(61) 3356-6039 / 3356-6051</t>
  </si>
  <si>
    <t>10.661.383/0001-00</t>
  </si>
  <si>
    <t>EQUIPEMED</t>
  </si>
  <si>
    <t>EQUIPLEX INDÚSTRIA  FARMACEUTICA LTDA.</t>
  </si>
  <si>
    <t>(61) 3234-4395 / 8422-1598</t>
  </si>
  <si>
    <t>01.784.792/0001-03</t>
  </si>
  <si>
    <t>EQUIPLEX</t>
  </si>
  <si>
    <t>ERIDATA TELEINFORMATICA LTDA</t>
  </si>
  <si>
    <t>EDILSON/FÁTIMA RAMALHO</t>
  </si>
  <si>
    <t>(61)3322-2121</t>
  </si>
  <si>
    <t>00.893.372/0001-94</t>
  </si>
  <si>
    <t>3478-9</t>
  </si>
  <si>
    <t>459.951-9</t>
  </si>
  <si>
    <t>ERIDATA</t>
  </si>
  <si>
    <t>ESPIRITO SANTO DIST. DE PRODUTOS HOSP. EIRELI</t>
  </si>
  <si>
    <t>KAROLINA / ERIVELTO SILVA</t>
  </si>
  <si>
    <t>(27) 3030-1134 / (27) 3261-1877</t>
  </si>
  <si>
    <t>28.911.309/0001-52</t>
  </si>
  <si>
    <t xml:space="preserve"> 0924-5</t>
  </si>
  <si>
    <t>53.499-4</t>
  </si>
  <si>
    <t>ESPIRITO SANTO</t>
  </si>
  <si>
    <t>ÉTICA HOSPITALAR EIRELI-ME</t>
  </si>
  <si>
    <t>SILVANA MARQUES ROCHA LIMA</t>
  </si>
  <si>
    <t>(62) 3226-3263 / (62) 3636-5877</t>
  </si>
  <si>
    <t>28.685.008/0001-58</t>
  </si>
  <si>
    <t>ÉTICA</t>
  </si>
  <si>
    <t>ETIFLEX RÓTULOS E ETIQUETAS LTDA.</t>
  </si>
  <si>
    <t>SIMONE</t>
  </si>
  <si>
    <t>(61) 3465-2210 / 8125-1406</t>
  </si>
  <si>
    <t>ETIFLEX</t>
  </si>
  <si>
    <t>EUROPA MEDICO SERVICE LTDA.</t>
  </si>
  <si>
    <t>KELLY</t>
  </si>
  <si>
    <t>(81) 34237344</t>
  </si>
  <si>
    <t>00.118.694/0001-66</t>
  </si>
  <si>
    <t>EUROPA</t>
  </si>
  <si>
    <t>EXATECH INDÚSTRIA E COMÉRCIO LTDA.</t>
  </si>
  <si>
    <t>KELLY / RODRIGO TOLEDO</t>
  </si>
  <si>
    <t>(62) 3942-2225</t>
  </si>
  <si>
    <t>01.072.992/0001-25</t>
  </si>
  <si>
    <t>EXATECH</t>
  </si>
  <si>
    <t>FABRICON (ATHOS E.B. DA COSTA COM. E SERVIÇOS DE SERRALHERIA EPP).</t>
  </si>
  <si>
    <t>IVALDO JUNIOR</t>
  </si>
  <si>
    <t>(61) 3356-6107 / 6201-5641</t>
  </si>
  <si>
    <t>FABRICON</t>
  </si>
  <si>
    <t>FARMACE INDÚSTRIA QUIMICO FARMACEUTICA CEARENSE LTDA.</t>
  </si>
  <si>
    <t>CATIANE LANDIM</t>
  </si>
  <si>
    <t>(88) 3532-7000</t>
  </si>
  <si>
    <t>06.628.333/0001-46</t>
  </si>
  <si>
    <t>FARMACE</t>
  </si>
  <si>
    <t>FARMACONN LTDA.</t>
  </si>
  <si>
    <t>ANDREA / VERA</t>
  </si>
  <si>
    <t>(31) 2111-7575</t>
  </si>
  <si>
    <t>04.159.816/0001-13</t>
  </si>
  <si>
    <t>3394-4</t>
  </si>
  <si>
    <t>7.886-7</t>
  </si>
  <si>
    <t>FARMACONN</t>
  </si>
  <si>
    <t>FARMAGREEN MANIPULAÇÕES E HOMEOPATIA</t>
  </si>
  <si>
    <t>ALÍPIO GOMES</t>
  </si>
  <si>
    <t>(61) 3443-0581</t>
  </si>
  <si>
    <t>FARMAGREEN</t>
  </si>
  <si>
    <t>FARMARIN INDUSTRIA E COMERCIO LTDA</t>
  </si>
  <si>
    <t>58.635.830/0001-75</t>
  </si>
  <si>
    <t>3222-0</t>
  </si>
  <si>
    <t>6.219-7</t>
  </si>
  <si>
    <t>FARMATEX DO BRASIL S/A</t>
  </si>
  <si>
    <t>JOSEMAR RAMOS</t>
  </si>
  <si>
    <t>(41) 3023-7763</t>
  </si>
  <si>
    <t>21.284.068/0001-10</t>
  </si>
  <si>
    <t>45004</t>
  </si>
  <si>
    <t>45702-7</t>
  </si>
  <si>
    <t>FARMATEX DO BRASIL</t>
  </si>
  <si>
    <t>FARQUÍMICA DISTRIBUIDORA DE MEDICAMENTOS LTDA.</t>
  </si>
  <si>
    <t>JUNIOR</t>
  </si>
  <si>
    <t>(62) 3575-6534</t>
  </si>
  <si>
    <t>10.524.194/0001-88</t>
  </si>
  <si>
    <t>FARQUÍMICA</t>
  </si>
  <si>
    <t>FDF HOSPITALAR (FDF DISTRIBUIDORA DE MEDICAMENTOS HOSP LTDA).</t>
  </si>
  <si>
    <t>ADRIANO</t>
  </si>
  <si>
    <t>(62) 3549-8373</t>
  </si>
  <si>
    <t>18.117.137/0001-96</t>
  </si>
  <si>
    <t>FDF HOSPITALAR</t>
  </si>
  <si>
    <t>FENIX MATERIAIS DE CONSTRUÇÃO</t>
  </si>
  <si>
    <t>ALBERTO / ELISABETE CARLOS</t>
  </si>
  <si>
    <t>(61) 98593-6306 / (61) 3024-5212</t>
  </si>
  <si>
    <t>28.128.604/0001-37</t>
  </si>
  <si>
    <t>252</t>
  </si>
  <si>
    <t>012.959-4</t>
  </si>
  <si>
    <t>FENIX MATERIAIS</t>
  </si>
  <si>
    <t>FERRAGENS BRILHAR (JOSÉ ESPEDITO CAVALCANTI - ME)</t>
  </si>
  <si>
    <t>JOSÉ ESPEDITO CAVALCANTE</t>
  </si>
  <si>
    <t>(61) 3965-6885 – (61) 9222-3959</t>
  </si>
  <si>
    <t>02.055.765/0001-54</t>
  </si>
  <si>
    <t>034.694-7</t>
  </si>
  <si>
    <t>FERRAGENS BRILHAR</t>
  </si>
  <si>
    <t>FERRAGENS GAMA COMÉRCIO LTDA-ME.</t>
  </si>
  <si>
    <t>ADRIANO WESLEY. F. PAIVA</t>
  </si>
  <si>
    <t>(61) 3484-1313 / 1300</t>
  </si>
  <si>
    <t>05.407.881/0001-83</t>
  </si>
  <si>
    <t>104</t>
  </si>
  <si>
    <t>FERRAGENS GAMA</t>
  </si>
  <si>
    <t>FERRAGENS LÍDER COMÉRCIO E SERVIÇOS LTDA.</t>
  </si>
  <si>
    <t>VILMAR</t>
  </si>
  <si>
    <t>(61) 3384-3803</t>
  </si>
  <si>
    <t>01.649.554/0001-87</t>
  </si>
  <si>
    <t>13.237-3</t>
  </si>
  <si>
    <t>FERRAGENS LÍDER</t>
  </si>
  <si>
    <t>FERRAGENS LIDER GAMA COMÉRCIO E SERVIÇOS LTDA.</t>
  </si>
  <si>
    <t>19.915.068/0001-29</t>
  </si>
  <si>
    <t>2.902-5</t>
  </si>
  <si>
    <t>36.095-3</t>
  </si>
  <si>
    <t>FERRAGENS LÍDER GAMA</t>
  </si>
  <si>
    <t xml:space="preserve">FICXAR COMUNICAÇÃO EIRELI </t>
  </si>
  <si>
    <t>GLÊNIO RODRIGUES TIBA</t>
  </si>
  <si>
    <t>(61) 3475-1992</t>
  </si>
  <si>
    <t>07.713.424/0001-42</t>
  </si>
  <si>
    <t>223.987-6</t>
  </si>
  <si>
    <t>FICXAR</t>
  </si>
  <si>
    <t>FJ COMERCIO E DISTRIBUIÇÃO LTDA ME</t>
  </si>
  <si>
    <t>FÁBIO</t>
  </si>
  <si>
    <t>(62) 3996-5636 / 3996-5638 / 9-9184-5636</t>
  </si>
  <si>
    <t>28.423.605/0001-04</t>
  </si>
  <si>
    <t xml:space="preserve"> 3061</t>
  </si>
  <si>
    <t>31.898-1</t>
  </si>
  <si>
    <t>FJ COMÉRCIO</t>
  </si>
  <si>
    <t>FLUKKA LABORATÓRIO DE MANIPULAÇÃO.</t>
  </si>
  <si>
    <t>FELIPE NOVAES DE CARVALHO</t>
  </si>
  <si>
    <t>(11) 4421-9849</t>
  </si>
  <si>
    <t>10.450.805/0001-90</t>
  </si>
  <si>
    <t>3304-9</t>
  </si>
  <si>
    <t>590.100-6</t>
  </si>
  <si>
    <t>FLUKKA</t>
  </si>
  <si>
    <t>FÓRMULAS MAGISTRAIS MANIPULAÇÕES ESPECIAIS LTDA-EPP.</t>
  </si>
  <si>
    <t>JÉSSICA REIS / MÔNICA COPOLLA</t>
  </si>
  <si>
    <t>(21) 3593-0873 / (21) 2456-6865</t>
  </si>
  <si>
    <t>07.316.691/0001-86</t>
  </si>
  <si>
    <t>3517-3</t>
  </si>
  <si>
    <t>28.618-4</t>
  </si>
  <si>
    <t>FÓRMULAS MAGISTRAIS</t>
  </si>
  <si>
    <t>FORT PAPELARIA E INFORMÁTICA  E SERVIÇOS LTDA-ME</t>
  </si>
  <si>
    <t>11.948.365/0001-69</t>
  </si>
  <si>
    <t>FORT</t>
  </si>
  <si>
    <t>FPS REPRESENTAÇÃO E COMÉRCIO DE MATERIAL MÉDICO HOSPITALAR LTDA</t>
  </si>
  <si>
    <t>NILTON DOS SANTOS</t>
  </si>
  <si>
    <t>(61) 99982-5017</t>
  </si>
  <si>
    <t>07.628.264/0001-33</t>
  </si>
  <si>
    <t>45.091-X</t>
  </si>
  <si>
    <t>FPS</t>
  </si>
  <si>
    <t>FRADEL MED INDÚSTRIA E COMÉRCIO APAR. MEDICOS LTDA.</t>
  </si>
  <si>
    <t>ANTÔNIO UILAME FELIX DA SILVA</t>
  </si>
  <si>
    <t>(11) 5562-3541</t>
  </si>
  <si>
    <t>02.916.028/0001-07</t>
  </si>
  <si>
    <t>FRADEL</t>
  </si>
  <si>
    <t>FRAGA PRODUTOS HOSPITALARES LTDA.</t>
  </si>
  <si>
    <t>DAVID ROBERTO</t>
  </si>
  <si>
    <t>(62) 3094-9040 / (62) 9234-8107</t>
  </si>
  <si>
    <t>07.758.951/0001-73</t>
  </si>
  <si>
    <t>1.452-4</t>
  </si>
  <si>
    <t>122.276-7</t>
  </si>
  <si>
    <t>FRAGA</t>
  </si>
  <si>
    <t>G.A.C FREITAS COMERCIAL.</t>
  </si>
  <si>
    <t>(61) 8422-1598 / 3234-4395</t>
  </si>
  <si>
    <t>08.174.783/0001-31</t>
  </si>
  <si>
    <t>3373-1</t>
  </si>
  <si>
    <t>11.401-4</t>
  </si>
  <si>
    <t>G.A.C. FREITAS</t>
  </si>
  <si>
    <t>GAMACORP HOSPITALAR - COMÉRCIO DE MEDICAMENTOS LTDA - EPP.</t>
  </si>
  <si>
    <t>DANIELA G.</t>
  </si>
  <si>
    <t>(19) 3367-6913</t>
  </si>
  <si>
    <t>04.970.285/0001-44</t>
  </si>
  <si>
    <t>1969-0</t>
  </si>
  <si>
    <t>35076-1</t>
  </si>
  <si>
    <t>GAMACORP</t>
  </si>
  <si>
    <t>GENESYS COMÉRCIO DE MATERIAL MÉDICO HOSPITALAR LTDA</t>
  </si>
  <si>
    <t>(61) 9927-1449</t>
  </si>
  <si>
    <t>29.526.822/0001-92</t>
  </si>
  <si>
    <t>21.116-8</t>
  </si>
  <si>
    <t>GENESYS</t>
  </si>
  <si>
    <t>GENÉTICA COMÉRCIO IMPORTAÇÃO E EXPORTAÇÃO EIRELI.</t>
  </si>
  <si>
    <t>IVONETE PEREIRA/DEBORA SOUZA</t>
  </si>
  <si>
    <t>(61) 3361-4338/3048-9073</t>
  </si>
  <si>
    <t>00.596.529/0001-10</t>
  </si>
  <si>
    <t>430.339-3</t>
  </si>
  <si>
    <t>GENÉTICA</t>
  </si>
  <si>
    <t xml:space="preserve">GLOBAL HOSPITALAR IMPORTAÇÃO E COMÉRCIO LTDA </t>
  </si>
  <si>
    <t>FABIANA / ROSE</t>
  </si>
  <si>
    <t>(31) 3315-2020 / 2516-6198 / 2516-6199</t>
  </si>
  <si>
    <t>12.047.164/0001-53</t>
  </si>
  <si>
    <t>GLOBAL</t>
  </si>
  <si>
    <t>GOIÂNIA MÉDICA PRODUTOS HOSPITALARES LTDA.</t>
  </si>
  <si>
    <t>NATÁLIA LAVOR</t>
  </si>
  <si>
    <t>(61) 3386-0707 / (62) 3281-6462</t>
  </si>
  <si>
    <t>01.468.098/0001-79</t>
  </si>
  <si>
    <t>4.319</t>
  </si>
  <si>
    <t>07.933-3</t>
  </si>
  <si>
    <t>GOIÂNIA</t>
  </si>
  <si>
    <t>GOLD GÁS (BHC COMÉRCIO DE GASES E TRANSPORTES LTDA-ME)</t>
  </si>
  <si>
    <t>ÁUREA ALVES</t>
  </si>
  <si>
    <t>(61) 8472-3648 (61) 3484-1756</t>
  </si>
  <si>
    <t>GOLD GÁS</t>
  </si>
  <si>
    <t>GRIFOLS BRASIL LTDA</t>
  </si>
  <si>
    <t>JOÃO OLIVEIRA / GILMAR</t>
  </si>
  <si>
    <t>(41) 3375-5450 (61) 99201-2440 João</t>
  </si>
  <si>
    <t>02.513.899/0001-71</t>
  </si>
  <si>
    <t>2189</t>
  </si>
  <si>
    <t>13.000.029-1</t>
  </si>
  <si>
    <t>GRIFOLS</t>
  </si>
  <si>
    <t>H &amp; F SALES LTDA (TIRADENTES COMÉRCIO EXTERIOR)</t>
  </si>
  <si>
    <t>DALTON SANTOS</t>
  </si>
  <si>
    <t>(61) 3225-1020 / (62) 3221-8900 / (61) 99115-8748 DALTON</t>
  </si>
  <si>
    <t>09.415.220/0001-50</t>
  </si>
  <si>
    <t>143.897-1</t>
  </si>
  <si>
    <t>H &amp; F SALES</t>
  </si>
  <si>
    <t>HALEX ISTAR INDÚSTRIA FARMACEUTICA LTDA.</t>
  </si>
  <si>
    <t>PAULO CARVALO</t>
  </si>
  <si>
    <t>(62) 3265-6500</t>
  </si>
  <si>
    <t>01.571.702/0001-98</t>
  </si>
  <si>
    <t>HALEX ISTAR</t>
  </si>
  <si>
    <t>HAOXI - EQUIPAMENTOS MÉDICOS HOSPITALARES LTDA.</t>
  </si>
  <si>
    <t>(11) 5642-0587 - (11) 5642-0347</t>
  </si>
  <si>
    <t>05.678.146/0001-04</t>
  </si>
  <si>
    <t>6589-7</t>
  </si>
  <si>
    <t>42.421-8</t>
  </si>
  <si>
    <t>HAOXI</t>
  </si>
  <si>
    <t>HCS (HENRIQUE CANDIDO SANTANA HCS DISTRIBUIDORA ODONTO-HOSPITALAR - ME).</t>
  </si>
  <si>
    <t>HENRIQUE</t>
  </si>
  <si>
    <t>(62) 3575-6534 / (62) 8519-2265</t>
  </si>
  <si>
    <t>16.433.631/0001-34</t>
  </si>
  <si>
    <t>HCS</t>
  </si>
  <si>
    <t>HELP FARMA PRODUTOS FARMACÊUTICOS LTDA.</t>
  </si>
  <si>
    <t>CATARINA DE JESUS</t>
  </si>
  <si>
    <t>0800.2830.080 / (31) 3071-0667</t>
  </si>
  <si>
    <t>02.460.736/0001-78</t>
  </si>
  <si>
    <t>0.587</t>
  </si>
  <si>
    <t>34.010-0</t>
  </si>
  <si>
    <t>HELP FARMA</t>
  </si>
  <si>
    <t>HEMOGRAM IND E COMÉRCIO DE PROD. HOSP. LTDA.</t>
  </si>
  <si>
    <t>LUCIAMARA CARLINI</t>
  </si>
  <si>
    <t>(11) 4035-8500 / (11) 99363 1989</t>
  </si>
  <si>
    <t>59.300.418/0001-67</t>
  </si>
  <si>
    <t>0480</t>
  </si>
  <si>
    <t>60.590-5</t>
  </si>
  <si>
    <t>HEMOGRAM</t>
  </si>
  <si>
    <t>HOPEMED COMERCIO E DISTRIBUIÇÃO DE MATERIAIS MEDICOS</t>
  </si>
  <si>
    <t>WILIAN SILVA DE ALMEIDA</t>
  </si>
  <si>
    <t>30.060.762/0001-44</t>
  </si>
  <si>
    <t>1228</t>
  </si>
  <si>
    <t>00931349</t>
  </si>
  <si>
    <t>HOLPEMED</t>
  </si>
  <si>
    <t>HOSPCOM EQUIPAMENTOS HOSPITALARES LTDA</t>
  </si>
  <si>
    <t>ANGELICA ARAUJO</t>
  </si>
  <si>
    <t>(62) 3241-5555</t>
  </si>
  <si>
    <t>05.743.288/0001-08</t>
  </si>
  <si>
    <t>69869-5</t>
  </si>
  <si>
    <t>HOSPCOM</t>
  </si>
  <si>
    <t>HOSPDROGAS COMERCIAL LTDA</t>
  </si>
  <si>
    <t>HERMILTON ARAÚJO</t>
  </si>
  <si>
    <t>(62) 98503-4851 / (62) 3278-6000</t>
  </si>
  <si>
    <t>08.774.906/0001-75</t>
  </si>
  <si>
    <t>3137</t>
  </si>
  <si>
    <t>13.004.420-6</t>
  </si>
  <si>
    <t>HOSPDROGAS</t>
  </si>
  <si>
    <t>HOSPFAR INDÚTRIA E COMÉRCIO DE PRODUTOS HOSPITALARES LTDA.</t>
  </si>
  <si>
    <t>HELLEN BORGES (DF) / JANINE (Goiânia)</t>
  </si>
  <si>
    <t>(61) 3403-3500 / (62) 3269.3500</t>
  </si>
  <si>
    <t>26.921.908/0001-21</t>
  </si>
  <si>
    <t xml:space="preserve">3.307-3 </t>
  </si>
  <si>
    <t xml:space="preserve">313.073-8 </t>
  </si>
  <si>
    <t>HOSPFAR</t>
  </si>
  <si>
    <t>HOSPITECH (ROGENS LINO GONÇALVES BARBOSA ME)</t>
  </si>
  <si>
    <t>ROGENS LINO</t>
  </si>
  <si>
    <t>(61)3435-7918</t>
  </si>
  <si>
    <t>HOSPITECH</t>
  </si>
  <si>
    <t>HOSPSERVICE (RC &amp; A INDÚSTRIA E COMÉRCIO DE SERVIÇOS LTDA</t>
  </si>
  <si>
    <t>(61) 3435-7918</t>
  </si>
  <si>
    <t>HOSPSERVICE</t>
  </si>
  <si>
    <t>HOSPTECH SERVIÇO PARA SAÚDE EIRELI</t>
  </si>
  <si>
    <t>VITÓRIA / MESSIAS</t>
  </si>
  <si>
    <t>(62) 3088-2080</t>
  </si>
  <si>
    <t>26.736.747/0001-04</t>
  </si>
  <si>
    <t>5004</t>
  </si>
  <si>
    <t>113515-5</t>
  </si>
  <si>
    <t>HOSPTECH</t>
  </si>
  <si>
    <t>IBEX COMERCIAL DE ALIMENTOS LTDA.</t>
  </si>
  <si>
    <t>LUCINEIDE DIAS DOS SANTOS</t>
  </si>
  <si>
    <t>(61) 3365-1028</t>
  </si>
  <si>
    <t>29.511.026/0001-86</t>
  </si>
  <si>
    <t>IBEX</t>
  </si>
  <si>
    <t>IBF - INDÚSTRIA BRASILEIRA DE FILMES</t>
  </si>
  <si>
    <t>SÉRGIO DE LA-ROCQUE</t>
  </si>
  <si>
    <t>(21) 2103-1044 / (11) 2103-2000</t>
  </si>
  <si>
    <t>33.255.787/0001-91</t>
  </si>
  <si>
    <t>3437-1</t>
  </si>
  <si>
    <t>110.000-9</t>
  </si>
  <si>
    <t>IBF</t>
  </si>
  <si>
    <t>IGARAÇU - COMÉRCIO, LIMPEZA E PAPELARIA EM GERAL.</t>
  </si>
  <si>
    <t>(61) 3335-4721</t>
  </si>
  <si>
    <t>IGARAÇU</t>
  </si>
  <si>
    <t>IMAGEM PRODUTOS HOSPITALARES LTDA</t>
  </si>
  <si>
    <t>JACKSON AMARAL</t>
  </si>
  <si>
    <t>(62) 3252-1210 / (62) 3258-4089</t>
  </si>
  <si>
    <t>07.094.705/0001-64</t>
  </si>
  <si>
    <t>3246</t>
  </si>
  <si>
    <t>2018-4</t>
  </si>
  <si>
    <t>IMAGEM</t>
  </si>
  <si>
    <t>IMED SOLUÇÕES PARA SAÚDE</t>
  </si>
  <si>
    <t>CAIO</t>
  </si>
  <si>
    <t>(62) 3087-4606</t>
  </si>
  <si>
    <t>IMED</t>
  </si>
  <si>
    <t>IMPRIMINDO COMÉRCIO E SERVIÇOS EIRELI</t>
  </si>
  <si>
    <t>KARLA SILVA</t>
  </si>
  <si>
    <t>(61) 3591-9864</t>
  </si>
  <si>
    <t>31.456.997/0001-12</t>
  </si>
  <si>
    <t>4391</t>
  </si>
  <si>
    <t>13.003.152-2</t>
  </si>
  <si>
    <t>IMPRIMINDO</t>
  </si>
  <si>
    <t>INJEX INDÚSTRIAS CIRÚRGICAS LTDA.</t>
  </si>
  <si>
    <t>PAULO ROBERTO DE CARVALHO</t>
  </si>
  <si>
    <t>(62) 3541-3717 / (62) 99925-0333</t>
  </si>
  <si>
    <t>INJEX</t>
  </si>
  <si>
    <t>-</t>
  </si>
  <si>
    <t>ISS</t>
  </si>
  <si>
    <t>ITATIAIA COMERCIAL DE MATERIAL PARA CONSTRUÇÃO LTDA</t>
  </si>
  <si>
    <t>ALBERTO CARLOS</t>
  </si>
  <si>
    <t>(61) 3361-0003 / (61) 98593-6306</t>
  </si>
  <si>
    <t>06.862.927/0001-17</t>
  </si>
  <si>
    <t>8469</t>
  </si>
  <si>
    <t>01.587-2</t>
  </si>
  <si>
    <t>ITATIAIA</t>
  </si>
  <si>
    <t>JD PAPELARIA COMÉRCIO SUPRIMENTOS E SERVIÇOS EIRELI-ME</t>
  </si>
  <si>
    <t>61 3257-9943</t>
  </si>
  <si>
    <t>30.351.408/0001-79</t>
  </si>
  <si>
    <t>0006</t>
  </si>
  <si>
    <t>OP:003 CC 2487-0</t>
  </si>
  <si>
    <t>JD PAPELARIA</t>
  </si>
  <si>
    <t>JJT AMARAL (AMARAL PRODUTOS HOSPITALARES ME)</t>
  </si>
  <si>
    <t>JACKSON JOHN T AMARAL</t>
  </si>
  <si>
    <t>(61) 3973-6410 / (61) 98658-0986</t>
  </si>
  <si>
    <t>25.290.348/0001-91</t>
  </si>
  <si>
    <t>66478-2</t>
  </si>
  <si>
    <t>JJT AMARAL</t>
  </si>
  <si>
    <t>JL E B LOGISTICA E REPRESENTAÇÕES LTDA.</t>
  </si>
  <si>
    <t>DENISE BUENO</t>
  </si>
  <si>
    <t>(62) 3284-5727 / 5552</t>
  </si>
  <si>
    <t>03.581.869/0001-65</t>
  </si>
  <si>
    <t>JL E B</t>
  </si>
  <si>
    <t>JM COMÉRCIO DE VESTUÁRIO EIRELI-ME.</t>
  </si>
  <si>
    <t>JANILDA PEREIRA DOS SANTOS</t>
  </si>
  <si>
    <t>(61) 3465-5815 / 98564-8564</t>
  </si>
  <si>
    <t>12.430.221/0001-89</t>
  </si>
  <si>
    <t>0688</t>
  </si>
  <si>
    <t>OP:003 CC 2811-4</t>
  </si>
  <si>
    <t>JM COM</t>
  </si>
  <si>
    <t>KCA COMERCIAL EIRELI-ME.</t>
  </si>
  <si>
    <t>ADEMILTON DANTAS</t>
  </si>
  <si>
    <t>(62) 3922-3150</t>
  </si>
  <si>
    <t>08.754.008/0001-55</t>
  </si>
  <si>
    <t>KCA</t>
  </si>
  <si>
    <t>KOLPLAST CI LTDA.</t>
  </si>
  <si>
    <t>SUSANA PERES</t>
  </si>
  <si>
    <t>(11) 3874-6157</t>
  </si>
  <si>
    <t>59.231.530/0005-17</t>
  </si>
  <si>
    <t>KOLPLAST</t>
  </si>
  <si>
    <t>KOMPAZO SAUDE SERVIÇOS HOSPITALARES LTDA.</t>
  </si>
  <si>
    <t>RAMON ESPINDOLA</t>
  </si>
  <si>
    <t>(84) 3231-0973</t>
  </si>
  <si>
    <t>05.992.055/0001-49</t>
  </si>
  <si>
    <t>0022-1</t>
  </si>
  <si>
    <t>34.026-X</t>
  </si>
  <si>
    <t>KOMPAZO SAÚDE</t>
  </si>
  <si>
    <t>KRISTA ELETRONICA LTDA.</t>
  </si>
  <si>
    <t>SALVANDI</t>
  </si>
  <si>
    <t>(61) 3214-9004</t>
  </si>
  <si>
    <t>38.058.475/0001-01</t>
  </si>
  <si>
    <t>KRISTA</t>
  </si>
  <si>
    <t>LABINBRAZ COMERCIAL LTDA.</t>
  </si>
  <si>
    <t>MARTA HONÓRIO / ANDRÉA BRANDÃO</t>
  </si>
  <si>
    <t>(11) 2162- 0226 / 0200</t>
  </si>
  <si>
    <t>73.008.682/0001-52</t>
  </si>
  <si>
    <t>3396-0</t>
  </si>
  <si>
    <t>62.000-9</t>
  </si>
  <si>
    <t>LABINBRAZ</t>
  </si>
  <si>
    <t>LABS DISTRIBUIDORA DE PROD, E SERV. PARA SAÚDE LTDA ME</t>
  </si>
  <si>
    <t>(61) 3036-7801 / (61) 98275-9324</t>
  </si>
  <si>
    <t>25.178.555/0001-59</t>
  </si>
  <si>
    <t>105</t>
  </si>
  <si>
    <t>LABS</t>
  </si>
  <si>
    <t>LARISSA AQUINO DE MEDEIROS – ME</t>
  </si>
  <si>
    <t>MÁRCIO</t>
  </si>
  <si>
    <t>(61) 3581-1054 / (61) 99112-6245</t>
  </si>
  <si>
    <t>21.638.856/0001-67</t>
  </si>
  <si>
    <t>2424-4</t>
  </si>
  <si>
    <t>28.263-4</t>
  </si>
  <si>
    <t>LARISSA</t>
  </si>
  <si>
    <t>LF MATERIAL HOSPITALAR CIRURGICA LTDA - EPP.</t>
  </si>
  <si>
    <t>CARLA HIDLAGO</t>
  </si>
  <si>
    <t>(61) 3328-4806</t>
  </si>
  <si>
    <t>04.068.541/0001-02</t>
  </si>
  <si>
    <t>3.475-4</t>
  </si>
  <si>
    <t>8.112-4</t>
  </si>
  <si>
    <t>LF</t>
  </si>
  <si>
    <t>LIFEMED INDUSTRIAL DE EQUIPAMENTOS E ARTIGOS MEDICOS E HOSPITALARES - FILIAL</t>
  </si>
  <si>
    <t>VANESSA</t>
  </si>
  <si>
    <t>(11) 5564-3232</t>
  </si>
  <si>
    <t>02.357.251/0016-30</t>
  </si>
  <si>
    <t>3.347-2</t>
  </si>
  <si>
    <t>4.319-2</t>
  </si>
  <si>
    <t>LIFEMED FILIAL</t>
  </si>
  <si>
    <t>LIFEMED INDUSTRIAL DE EQUIPAMENTOS E ARTIGOS MEDICOS E HOSPITALARES - MATRIZ</t>
  </si>
  <si>
    <t>02.357.251/0001-53</t>
  </si>
  <si>
    <t>LIFEMED MATRIZ</t>
  </si>
  <si>
    <t>LIMP BEM COMERCIAL DE PRODUTOS DE LIMPEZA.</t>
  </si>
  <si>
    <t>ROSE</t>
  </si>
  <si>
    <t>(61) 3042-1066</t>
  </si>
  <si>
    <t>23.304.005/0001-03</t>
  </si>
  <si>
    <t>021.328-4</t>
  </si>
  <si>
    <t>LIMP BEM</t>
  </si>
  <si>
    <t>LM COMUNICAÇÃO VISUAL DE PROJETOS LTDA - EPP.</t>
  </si>
  <si>
    <t>KÁTIA MOREIRA</t>
  </si>
  <si>
    <t>(61) 8626-0535</t>
  </si>
  <si>
    <t>LM DISTRIBUIDORA COMÉRCIO E REPRESENTACOES DE PAPEIS LTDA</t>
  </si>
  <si>
    <t>01.608.702/0001-15</t>
  </si>
  <si>
    <t>LM DISTRIBUIDORA</t>
  </si>
  <si>
    <t>LM FARMA INDÚSTRIA E COMÉRCIOLTDA.</t>
  </si>
  <si>
    <t>CIBELE CRISTINA / Alice (Asses. Técnica)</t>
  </si>
  <si>
    <t>(12) 3202-1300 / (61) 9196-6843 Alice</t>
  </si>
  <si>
    <t>57.532.343/0001-14</t>
  </si>
  <si>
    <t>2513-5</t>
  </si>
  <si>
    <t>206.551-7</t>
  </si>
  <si>
    <t>LM FARMA</t>
  </si>
  <si>
    <t>LUZ.COM ELETRICA LTDA ME</t>
  </si>
  <si>
    <t>ALMIR</t>
  </si>
  <si>
    <t>(61) 30424040</t>
  </si>
  <si>
    <t>11.047.184/0001-61</t>
  </si>
  <si>
    <t>2437</t>
  </si>
  <si>
    <t>OP 003:CC 1111-4</t>
  </si>
  <si>
    <t>LUZ.COM</t>
  </si>
  <si>
    <t>LUZICON PRODUTOS MÉDICOS E HOSPITALARES LTDA.</t>
  </si>
  <si>
    <t>GRACIELI LORENZETTI</t>
  </si>
  <si>
    <t>(61) 3622-8692</t>
  </si>
  <si>
    <t>19.332.698/0001-70</t>
  </si>
  <si>
    <t>SICREDI</t>
  </si>
  <si>
    <t>3.953</t>
  </si>
  <si>
    <t>21.804-9</t>
  </si>
  <si>
    <t>LUZICON</t>
  </si>
  <si>
    <t>59.650.556/0001-76</t>
  </si>
  <si>
    <t>MACOM</t>
  </si>
  <si>
    <t>MADEIREIRA RIBEIRO MATERIAIS PARA CONSTRUÇÃO</t>
  </si>
  <si>
    <t>02.738.657/0001-86</t>
  </si>
  <si>
    <t>MADEIREIRA RIBEIRO</t>
  </si>
  <si>
    <t>MADRE PRODUTOS MEDICOS HOSPITALARES LTDA - EPP</t>
  </si>
  <si>
    <t>Mário Cunha</t>
  </si>
  <si>
    <t>(61) 3967-6457</t>
  </si>
  <si>
    <t>23.696.820/0001-65</t>
  </si>
  <si>
    <t>0655</t>
  </si>
  <si>
    <t>OP:003 CC:4015-7</t>
  </si>
  <si>
    <t>MADRE</t>
  </si>
  <si>
    <t>MAFRA (CM HOSPITALAR S.A)</t>
  </si>
  <si>
    <t>WELLINGTON MONTEIRO / FACOS MOURA</t>
  </si>
  <si>
    <t>(61) 2104-3401</t>
  </si>
  <si>
    <t>12.420.164/0009-04</t>
  </si>
  <si>
    <t>7.143-9</t>
  </si>
  <si>
    <t>MAFRA</t>
  </si>
  <si>
    <t>MARK FREEZER (TERESA FILHA FONTINELE - ME).</t>
  </si>
  <si>
    <t>TERESA FILHA FONTINELE</t>
  </si>
  <si>
    <t>(61) 3581-1522 / 3373-3858-Fax</t>
  </si>
  <si>
    <t>MARK FREEZER</t>
  </si>
  <si>
    <t>MARTINS COMÉRCIO DE MEDICAMENTOS LTDA.</t>
  </si>
  <si>
    <t>02.614.637/0001-01</t>
  </si>
  <si>
    <t>1.841-4</t>
  </si>
  <si>
    <t>41.882-X</t>
  </si>
  <si>
    <t>MARTINS</t>
  </si>
  <si>
    <t xml:space="preserve">MAWED COMERCIAL LTDA - ME </t>
  </si>
  <si>
    <t>LIVIA</t>
  </si>
  <si>
    <t>(62) 9822-3030</t>
  </si>
  <si>
    <t>12.252.118/0001-96</t>
  </si>
  <si>
    <t>MAWED</t>
  </si>
  <si>
    <t>MAZIMUS ENGENHARIA EIRELI</t>
  </si>
  <si>
    <t>(61) 3012-1278</t>
  </si>
  <si>
    <t>30.253-0</t>
  </si>
  <si>
    <t>MAZIMUS</t>
  </si>
  <si>
    <t>MB TEXTIL LTDA.</t>
  </si>
  <si>
    <t>JOSÉ RAIMUNDO</t>
  </si>
  <si>
    <t>(61) 3543 - 8688 / (61) 98101-6794</t>
  </si>
  <si>
    <t>MB TEXTIL</t>
  </si>
  <si>
    <t>MED VITTA COMÉRCIO DE PRODUTOS HOSPTALARES LTDA ME</t>
  </si>
  <si>
    <t>JULIANA MONTEIRO</t>
  </si>
  <si>
    <t>(62) 3416-8300</t>
  </si>
  <si>
    <t>28.418.133/0001-00</t>
  </si>
  <si>
    <t>4148-3</t>
  </si>
  <si>
    <t>23.807-4</t>
  </si>
  <si>
    <t>MED VITTA</t>
  </si>
  <si>
    <t>MEDCAM COMÉRCIO E REPRESENTAÇÃO</t>
  </si>
  <si>
    <t>ROSILDA PESSOA PEREIRA</t>
  </si>
  <si>
    <t>(61) 3021-9008 / 9174-5378</t>
  </si>
  <si>
    <t>MEDCAM</t>
  </si>
  <si>
    <t>MEDCOMERCE COMERCIAL DE MEDICAMENTOS E PRODUTOS HOSPITALARES LTDA.</t>
  </si>
  <si>
    <t>ANA LÍDIA</t>
  </si>
  <si>
    <t>(61) 3399-9600</t>
  </si>
  <si>
    <t>37.396.017/0006-24</t>
  </si>
  <si>
    <t>3.388-x</t>
  </si>
  <si>
    <t>4.265-x</t>
  </si>
  <si>
    <t>MEDCOMERCE</t>
  </si>
  <si>
    <t>MEDCORP PRODUTOS HOSPITALARES LTDA.</t>
  </si>
  <si>
    <t>RICARDO / MARIA ROSADO</t>
  </si>
  <si>
    <t>(61) 3362-9814</t>
  </si>
  <si>
    <t>01.331.989/0001-89</t>
  </si>
  <si>
    <t>06.575-3</t>
  </si>
  <si>
    <t>MEDCORP</t>
  </si>
  <si>
    <t>MÉDICA PRODUTOS HOSPITALARES LTDA. (MÉDICA PRO)</t>
  </si>
  <si>
    <t>(61) 3033-6181</t>
  </si>
  <si>
    <t>02.278.922/0001-90</t>
  </si>
  <si>
    <t>MÉDICA PRO</t>
  </si>
  <si>
    <t>MEDICAL INNOVATION (MI COMÉRCIO DE PROD. HOSP. E EQUIPAMENTOS LTDA.)</t>
  </si>
  <si>
    <t>DANIELY ARAÚJO</t>
  </si>
  <si>
    <t>(61) 3393-6660 / 6331</t>
  </si>
  <si>
    <t>33.484.007/0001-85</t>
  </si>
  <si>
    <t>3.411-8</t>
  </si>
  <si>
    <t>24.369-8</t>
  </si>
  <si>
    <t>MEDICAL INNOVATION</t>
  </si>
  <si>
    <t>MEDICAL PEÇAS (RM VIEIRA COMERCIAL ME.)</t>
  </si>
  <si>
    <t>22.861.417/0001-81</t>
  </si>
  <si>
    <t>0710</t>
  </si>
  <si>
    <t>09960-7</t>
  </si>
  <si>
    <t>MEDICAL PEÇAS</t>
  </si>
  <si>
    <t>MEDICAL TECH COMÉRCIO DE PRODUTOS E EQUIPAMENTOS MÉDICOS E HOSPITALARES LTDA - ME</t>
  </si>
  <si>
    <t>SUZANA ROLLEMBERG</t>
  </si>
  <si>
    <t>(61) 3393-8922 / (61) 99575-2474</t>
  </si>
  <si>
    <t>15.388.471/0001-96</t>
  </si>
  <si>
    <t>064</t>
  </si>
  <si>
    <t>030.008-1</t>
  </si>
  <si>
    <t>MEDICAL TECH</t>
  </si>
  <si>
    <t>MEDICALMED (ANDERSON DE LIMA VERLINDO-ME)</t>
  </si>
  <si>
    <t>Ana Paula Sudatti</t>
  </si>
  <si>
    <t>(51) 3026-5636</t>
  </si>
  <si>
    <t>06.745.630/0001-71</t>
  </si>
  <si>
    <t>0439</t>
  </si>
  <si>
    <t>OP:003 CC:1625-1</t>
  </si>
  <si>
    <t>MEDICALMED</t>
  </si>
  <si>
    <t>MEDICINI COMERCIO HOSPITALAR LTDA</t>
  </si>
  <si>
    <t>RUTE LIMA</t>
  </si>
  <si>
    <t>(62) 3988-9252</t>
  </si>
  <si>
    <t>26.995.529/0001-86</t>
  </si>
  <si>
    <t>112.714-4</t>
  </si>
  <si>
    <t>MEDICINI</t>
  </si>
  <si>
    <t>MEDLINN HOSPITALAR LTDA-ME.</t>
  </si>
  <si>
    <t>(62) 3945-4005</t>
  </si>
  <si>
    <t>10.492.871/0001-23</t>
  </si>
  <si>
    <t>3444</t>
  </si>
  <si>
    <t>13.001.314-2</t>
  </si>
  <si>
    <t>MEDLIVE (MEDILAR IMPORTACAO E DISTRIBUICAO DE PRODUTOS MEDICO HOSPITALARES S/A)</t>
  </si>
  <si>
    <t>07.752.236/0001-23</t>
  </si>
  <si>
    <t>4.044-4</t>
  </si>
  <si>
    <t>13.845-2</t>
  </si>
  <si>
    <t>MEDLIVE</t>
  </si>
  <si>
    <t>MEDSONDA INDÚSTRIA E COMÉRCIO DE PRODUTOS HOSPITALARES LTDA.</t>
  </si>
  <si>
    <t>FERNANDO SEMEDO</t>
  </si>
  <si>
    <t>(43) 3512-2800</t>
  </si>
  <si>
    <t>05.150.338/0001-43</t>
  </si>
  <si>
    <t>1347-1</t>
  </si>
  <si>
    <t>8401-8</t>
  </si>
  <si>
    <t>MEDSONDA</t>
  </si>
  <si>
    <t>META COMERCIAL EIRELI - ME</t>
  </si>
  <si>
    <t>(62) 3285-6650 / (62) 3636-5877 Silvana</t>
  </si>
  <si>
    <t>20.139.294/0001-44</t>
  </si>
  <si>
    <t>3648-x</t>
  </si>
  <si>
    <t>500603-1</t>
  </si>
  <si>
    <t>META</t>
  </si>
  <si>
    <t>METHABIO FARMACÊUTICA DO BRASIL LTDA.</t>
  </si>
  <si>
    <t>STAIKOS</t>
  </si>
  <si>
    <t>(61) 3052-2525</t>
  </si>
  <si>
    <t>08.766.992/0001-74</t>
  </si>
  <si>
    <t>METHABIO</t>
  </si>
  <si>
    <t>METRÓPOLE COMÉRCIO E REP. DE PRODUTOS HOSPITALARES LTDA.</t>
  </si>
  <si>
    <t>RODYNEI DARELLA</t>
  </si>
  <si>
    <t>(61) 3327-5290</t>
  </si>
  <si>
    <t>26.453.860/0001-74</t>
  </si>
  <si>
    <t>METRÓPOLE</t>
  </si>
  <si>
    <t>MF HOSPITALAR (MENDES MOURA MATERIAL HOSPITALAR CIRURGICA EIRELLI-ME)</t>
  </si>
  <si>
    <t>LUIZ OLIVEIRA</t>
  </si>
  <si>
    <t>(61) 3328-3388 / 99300-5256</t>
  </si>
  <si>
    <t>26.228.413/0001-11</t>
  </si>
  <si>
    <t>1.228-9</t>
  </si>
  <si>
    <t>88.917-2</t>
  </si>
  <si>
    <t>MF HOSPITALAR</t>
  </si>
  <si>
    <t>MG HOSPITALAR - PRODUTOS HOSPITALARES</t>
  </si>
  <si>
    <t>RAFAELA MONTEIRO CARMELLO</t>
  </si>
  <si>
    <t>(43) 3242-3333</t>
  </si>
  <si>
    <t>10.596.721/0001-60</t>
  </si>
  <si>
    <t>2755-3</t>
  </si>
  <si>
    <t>85.290-2</t>
  </si>
  <si>
    <t>MG HOSPITALAR</t>
  </si>
  <si>
    <t>MICROMEDICAL MATERIAL MÉDICO HOSPITALAR LTDA</t>
  </si>
  <si>
    <t>Marcos David Toledo Bernardino</t>
  </si>
  <si>
    <t xml:space="preserve">(61) 3327-0700 </t>
  </si>
  <si>
    <t>00.653.494/0001-03</t>
  </si>
  <si>
    <t>MICROMEDICAL</t>
  </si>
  <si>
    <t>MILESKI INDÚSTRIA E COMÉRCIO DE DESCARTÁVEIS EIRELLI - EPP</t>
  </si>
  <si>
    <t>Mauricio Pereira/Patricia</t>
  </si>
  <si>
    <t>(61) 3387-3909 / 8564-9531 / 98616-6635</t>
  </si>
  <si>
    <t>37.131.679/0001-68</t>
  </si>
  <si>
    <t>MILESKI</t>
  </si>
  <si>
    <t>MISSNER &amp; MISSNER LTDA.</t>
  </si>
  <si>
    <t>JÚLIO CÉSAR XAVIER</t>
  </si>
  <si>
    <t>03.225.411/0001-73</t>
  </si>
  <si>
    <t>1299</t>
  </si>
  <si>
    <t>06.831-29</t>
  </si>
  <si>
    <t xml:space="preserve">MISSNER </t>
  </si>
  <si>
    <t>MIX MED PRODUTOS HOSPITALAR LTDA.</t>
  </si>
  <si>
    <t>GISELE / TÂNIA</t>
  </si>
  <si>
    <t>(62) 3954-8570</t>
  </si>
  <si>
    <t>11.207.257/0001-35</t>
  </si>
  <si>
    <t>MIX MED</t>
  </si>
  <si>
    <t>ML COMÉRCIO, IMPORTAÇÃO E EXPORTAÇÃO DE MAT. MÉDICO HOSP. LTDA.</t>
  </si>
  <si>
    <t>MARIANA ALVES DOS SANTOS</t>
  </si>
  <si>
    <t>(11) 4071-1520</t>
  </si>
  <si>
    <t>04.909.848/0002-70</t>
  </si>
  <si>
    <t>3061-9</t>
  </si>
  <si>
    <t>10.515-5</t>
  </si>
  <si>
    <t>ML COMÉRCIO</t>
  </si>
  <si>
    <t>MM MIX (MM LIVROS E PAPEIS).</t>
  </si>
  <si>
    <t>MARINA LACERDA</t>
  </si>
  <si>
    <t>(61) 3274-4340</t>
  </si>
  <si>
    <t>05.248.279/0001-40</t>
  </si>
  <si>
    <t>MM MIX</t>
  </si>
  <si>
    <t>MONTEGGIA - PRODUTOS HOSPITALARES LTDA.</t>
  </si>
  <si>
    <t>ISABEL FERNANDES / VINÍCIUS LOBO</t>
  </si>
  <si>
    <t>(51) 3439-4518</t>
  </si>
  <si>
    <t>05.032.608/0001-11</t>
  </si>
  <si>
    <t>2867-3</t>
  </si>
  <si>
    <t>26.392-3</t>
  </si>
  <si>
    <t>MONTEGGIA</t>
  </si>
  <si>
    <t>MS HOSPITALAR LTDA - ME.</t>
  </si>
  <si>
    <t>THAYANE MENDEZ / SILVANA</t>
  </si>
  <si>
    <t>(62) 3088-5858 / (62) 3636-5877 Silvana</t>
  </si>
  <si>
    <t>15.224.444/0001-88</t>
  </si>
  <si>
    <t>1.216-5</t>
  </si>
  <si>
    <t>5.480-1</t>
  </si>
  <si>
    <t>MS</t>
  </si>
  <si>
    <t>MULTIWORKS COMÉRCIO DE PRODUTOS E EQUIPAMENTOS PROFISSIONAIS LTDA.</t>
  </si>
  <si>
    <t>SOLANGE</t>
  </si>
  <si>
    <t>(61) 3568-7206 / (61) 9184-2615</t>
  </si>
  <si>
    <t>02.176.719/0001-03</t>
  </si>
  <si>
    <t>MULTIWORKS</t>
  </si>
  <si>
    <t>MUNDO DOS COUROS E PLASTICOS LTDA - ME.</t>
  </si>
  <si>
    <t>BRUNO ALVES</t>
  </si>
  <si>
    <t>(61) 3351-1419 / 8428-7873</t>
  </si>
  <si>
    <t>04.516.032/0001-03</t>
  </si>
  <si>
    <t>1.235-1</t>
  </si>
  <si>
    <t>209.317-0</t>
  </si>
  <si>
    <t>MUNDO DOS COUROS</t>
  </si>
  <si>
    <t>MW DISTRIBUIDORA DE MEDICAMENTOS LTDA EPP.</t>
  </si>
  <si>
    <t>MEURIN R MAIA</t>
  </si>
  <si>
    <t>(62) 3240-5748 / (62) 3093-0005</t>
  </si>
  <si>
    <t>14.459.413/0001-43</t>
  </si>
  <si>
    <t>MW</t>
  </si>
  <si>
    <t>NEOMED COMÉRCIO E SERVIÇOS DE PRODUTOS MEDICOS E HOSPITALAR ME.</t>
  </si>
  <si>
    <t>THUANE MELO</t>
  </si>
  <si>
    <t>(61) 3462-1062 / 3462-1061</t>
  </si>
  <si>
    <t>11.158.653/0001-10</t>
  </si>
  <si>
    <t>NEOMED</t>
  </si>
  <si>
    <t>NEW DESC INDÚSTRIA DESCARTAVEIS MEDICOS E HOSPITALARES.</t>
  </si>
  <si>
    <t>03.720.369/0001-67</t>
  </si>
  <si>
    <t>NEW DESC</t>
  </si>
  <si>
    <t>ANGÉLICA DAYANE / PRISCILA ROSA</t>
  </si>
  <si>
    <t>(62) 3088-5468 / 3088-5462</t>
  </si>
  <si>
    <t>10.750.894/0001-90</t>
  </si>
  <si>
    <t>41483</t>
  </si>
  <si>
    <t>35.641-7</t>
  </si>
  <si>
    <t>NOVA ANALITICA IMPORTACAO E EXPORTACAO LTDA.</t>
  </si>
  <si>
    <t>JAQUELINE LIMA</t>
  </si>
  <si>
    <t>(11) 2162-8080</t>
  </si>
  <si>
    <t>67.774.679/0001-47</t>
  </si>
  <si>
    <t>NOVA ANALÍTICA</t>
  </si>
  <si>
    <t>NOVA HOSPITALAR LTDA-ME.</t>
  </si>
  <si>
    <t>ADRIANO CIPRIANO</t>
  </si>
  <si>
    <t>(62) 3218-7040</t>
  </si>
  <si>
    <t>10.792.105/0001-84</t>
  </si>
  <si>
    <t>3.486-X</t>
  </si>
  <si>
    <t>43.579-1</t>
  </si>
  <si>
    <t>NOVA HOSPITALAR</t>
  </si>
  <si>
    <t>NOVA GOIÁS COMÉRCIO E SERVICOS TÉCNICOS LTDA-ME.</t>
  </si>
  <si>
    <t>PATRÍCIO</t>
  </si>
  <si>
    <t>(61) 8407-8814</t>
  </si>
  <si>
    <t>09.404.116/0001-60</t>
  </si>
  <si>
    <t>6986</t>
  </si>
  <si>
    <t>17.665-6</t>
  </si>
  <si>
    <t>NOVAMED MATERIAL MÉDICO HOSPITALAR E REPRESENTAÇÕES LTDA.</t>
  </si>
  <si>
    <t>SUZANA / WILLIAN SANTOS</t>
  </si>
  <si>
    <t>(61) 3373-1936 / 0223</t>
  </si>
  <si>
    <t>09.641.828/0001-01</t>
  </si>
  <si>
    <t>053</t>
  </si>
  <si>
    <t>055.852-1</t>
  </si>
  <si>
    <t>NOVAMED</t>
  </si>
  <si>
    <t>NR GOIÁS (NR INDÚSTRIA E COMÉRCIO LTDA)</t>
  </si>
  <si>
    <t>NR GOIÁS</t>
  </si>
  <si>
    <t>NR HOSPITALAR (NR INDUSTRIA E COMERCIO DE PRODUTOS E ROUPAS HOSPITALRES EIRELI)</t>
  </si>
  <si>
    <t>25.976.418/0001-60</t>
  </si>
  <si>
    <t>540-1</t>
  </si>
  <si>
    <t>NR HOSPITALAR</t>
  </si>
  <si>
    <t>OCTALAB FARMÁCIA DE MANIPULAÇÃO LTDA.</t>
  </si>
  <si>
    <t>MAYARA SANTOS / CAROLINA RONDON</t>
  </si>
  <si>
    <t>(11) 4469-1818</t>
  </si>
  <si>
    <t>04.943.149/0001-65</t>
  </si>
  <si>
    <t>6549-8</t>
  </si>
  <si>
    <t>160.002-8</t>
  </si>
  <si>
    <t>OCTALAB</t>
  </si>
  <si>
    <t>OLTEC DO BRASIL LTDA.</t>
  </si>
  <si>
    <t>IOLANDA PIMENTA</t>
  </si>
  <si>
    <t>(62) 3094-3584</t>
  </si>
  <si>
    <t>02.941.559/0001-41</t>
  </si>
  <si>
    <t>2.071-0</t>
  </si>
  <si>
    <t>OLTEC</t>
  </si>
  <si>
    <t>OPX DIAGNÓSTICA (PEIXOTO TECNOLOGIA IMP E EXP DE PROD. E SERV. LABORATORIAIS EIRELI - ME.</t>
  </si>
  <si>
    <t>RAFAEL PEIXOTO</t>
  </si>
  <si>
    <t>(61) 3026-5053</t>
  </si>
  <si>
    <t>OPX DIAGNÓSTICA</t>
  </si>
  <si>
    <t>OREGON FARMACEUTICA LTDA.EPP.</t>
  </si>
  <si>
    <t>FLÁVIA FERREURA</t>
  </si>
  <si>
    <t>(21) 3184-7500</t>
  </si>
  <si>
    <t>06.027.816/0001-95</t>
  </si>
  <si>
    <t>OREGON</t>
  </si>
  <si>
    <t>ORION HEALTH CARE (MURILO DA SILVA BURITIZAL)</t>
  </si>
  <si>
    <t>MURILO / LÍVIA</t>
  </si>
  <si>
    <t>(62) 98223 0303 /(62) 4141-1621 / (62) 99686-3538</t>
  </si>
  <si>
    <t>30.390.592/0001-66</t>
  </si>
  <si>
    <t>2179-2</t>
  </si>
  <si>
    <t>34.666-7</t>
  </si>
  <si>
    <t>ORION</t>
  </si>
  <si>
    <t>ORTOP INSTRUMENTAL CIRURGICO LTDA.</t>
  </si>
  <si>
    <t>NAYANE</t>
  </si>
  <si>
    <t>(31) 2559-5500</t>
  </si>
  <si>
    <t>02.510.577/0001-79</t>
  </si>
  <si>
    <t>3368-5</t>
  </si>
  <si>
    <t>2.672-7</t>
  </si>
  <si>
    <t>ORTOP</t>
  </si>
  <si>
    <t>PAPELARIA ÁGAPE</t>
  </si>
  <si>
    <t>IGOR DA SILVA ROSA</t>
  </si>
  <si>
    <t>(61) 8415-2454</t>
  </si>
  <si>
    <t>16.895.454/0001-08</t>
  </si>
  <si>
    <t>PAPELARIA FARAGO (HÉLIO FARAGO GUEDES - ME)</t>
  </si>
  <si>
    <t>(61) 3045-9063</t>
  </si>
  <si>
    <t>13.166.594/0001-57</t>
  </si>
  <si>
    <t>1041</t>
  </si>
  <si>
    <t>OP:003 CC:1535-1</t>
  </si>
  <si>
    <t>PAPELARIA FARAGO</t>
  </si>
  <si>
    <t>PAPELARIA LÍDER (PAPELARIA E LIVRARIA LÍDER).</t>
  </si>
  <si>
    <t>ALEXANDRE / TALITA</t>
  </si>
  <si>
    <t>(61) 3556-2693</t>
  </si>
  <si>
    <t>38.004.529/0001-56</t>
  </si>
  <si>
    <t>0216</t>
  </si>
  <si>
    <t>604.134-0</t>
  </si>
  <si>
    <t>PAPELARIA LÍDER</t>
  </si>
  <si>
    <t>PASSEVIP - SISTEMA DE IDENTIFICAÇÃO</t>
  </si>
  <si>
    <t>GEISIANE</t>
  </si>
  <si>
    <t>(21) 3575-4464</t>
  </si>
  <si>
    <t>PASSEVIP</t>
  </si>
  <si>
    <t>PEDAGÓGICA.COM (JBF COMÉRCIO DE EQUIPAMENTOS LTDA)</t>
  </si>
  <si>
    <t>SÔNIA RODRIGUES</t>
  </si>
  <si>
    <t>(61) 3045-5653</t>
  </si>
  <si>
    <t>PEDAGÓGICA</t>
  </si>
  <si>
    <t>PERFIL HOSPITALAR LTDA</t>
  </si>
  <si>
    <t>(62) 99989-1191 / 62 3626-3263</t>
  </si>
  <si>
    <t>19.430.036/0001-33</t>
  </si>
  <si>
    <t>7.647-3</t>
  </si>
  <si>
    <t>PERFIL</t>
  </si>
  <si>
    <t>PERMUTION (E.J.KRIEGER E CIA LTDA.)</t>
  </si>
  <si>
    <t>02.074.242/0001-55</t>
  </si>
  <si>
    <t>2.803-7</t>
  </si>
  <si>
    <t>10.018-8</t>
  </si>
  <si>
    <t>PERMUTION</t>
  </si>
  <si>
    <t>PETROSOLO DIESEL LTDA (PAPAGAIO DIESEL)</t>
  </si>
  <si>
    <t>GIULIANO / ELVIS</t>
  </si>
  <si>
    <t>(62) 8213-8627 / (63) 9224-2458 E</t>
  </si>
  <si>
    <t>03.283.785/0001-45</t>
  </si>
  <si>
    <t>0638-6</t>
  </si>
  <si>
    <t>50718-0</t>
  </si>
  <si>
    <t>PETROSOLO</t>
  </si>
  <si>
    <t>PHARMAC (PHARMACIA MAMEDE LTDA.)</t>
  </si>
  <si>
    <t>KÉLVIA / ANA CAROLINA</t>
  </si>
  <si>
    <t>(61) 3364-3640 / 1594</t>
  </si>
  <si>
    <t>04.745.752/0001-32</t>
  </si>
  <si>
    <t>2881-9</t>
  </si>
  <si>
    <t>5.877-7</t>
  </si>
  <si>
    <t>PHARMAC</t>
  </si>
  <si>
    <t>PHARMATEX COMERCIAL DE PRODUTOS HOSPITALARES LTDA.</t>
  </si>
  <si>
    <t>JOSEMAR, RUBIANE / ITALO BELON</t>
  </si>
  <si>
    <t>(41) 3044-7606 OP 06 / (41) 97420131</t>
  </si>
  <si>
    <t>07.946.202/0001-70</t>
  </si>
  <si>
    <t>3848-2</t>
  </si>
  <si>
    <t>22.896-6</t>
  </si>
  <si>
    <t>PHARMATEX</t>
  </si>
  <si>
    <t>PHARMÉDICE MANIPULAÇÕES ESPECIALIZADAS LTDA.</t>
  </si>
  <si>
    <t>(31) 3223-1170</t>
  </si>
  <si>
    <t>10.461.807/0001-85</t>
  </si>
  <si>
    <t>27.458-5</t>
  </si>
  <si>
    <t>PHARMÉDICE</t>
  </si>
  <si>
    <t>PLANTÃO COMÉRCIO E REPRESENTAÇÕES LTDA.</t>
  </si>
  <si>
    <t>MARILENE</t>
  </si>
  <si>
    <t>(61) 3344-5205 / (61) 3202-8965</t>
  </si>
  <si>
    <t>01.830.715/0001-34</t>
  </si>
  <si>
    <t>40.458-6</t>
  </si>
  <si>
    <t>PLANTÃO</t>
  </si>
  <si>
    <t>PLAST LABOR INDÚSTRIA E COMÉRCIO DE E H LAB LTDA.</t>
  </si>
  <si>
    <t>CLAUDIA NUNES / GISELE BADAUY</t>
  </si>
  <si>
    <t>(21) 2501-0888 Claudia (61) 3403-2459</t>
  </si>
  <si>
    <t>31.864.051/0001-95</t>
  </si>
  <si>
    <t>0101-5</t>
  </si>
  <si>
    <t>200.572-7</t>
  </si>
  <si>
    <t>PLAST LABOR</t>
  </si>
  <si>
    <t>PMH PRODUTOS MEDICO HOSPITALARES LTDA.</t>
  </si>
  <si>
    <t>TEUNÍSIO / FRANCISCO REIS / GIVAN</t>
  </si>
  <si>
    <t>(61) 3403-1300</t>
  </si>
  <si>
    <t>00.740.696/0001-92</t>
  </si>
  <si>
    <t>3382-0</t>
  </si>
  <si>
    <t>427.148-3</t>
  </si>
  <si>
    <t>PMH</t>
  </si>
  <si>
    <t>POINT SUTURE DO BRASIL INDÚSTRIA DE FIOS CIRÚRGICOS LTDA.</t>
  </si>
  <si>
    <t>RODRIGO TOLEDO</t>
  </si>
  <si>
    <t>(62) 3942-2225 Rodrigo (85) 3211-2700 Indústria</t>
  </si>
  <si>
    <t>12.340.717/0001-61</t>
  </si>
  <si>
    <t>2608-5</t>
  </si>
  <si>
    <t>1016-2</t>
  </si>
  <si>
    <t>POINT SUTURE</t>
  </si>
  <si>
    <t>POINTER HOSPITALAR LTDA.</t>
  </si>
  <si>
    <t>TÂNIA F. DOURADO</t>
  </si>
  <si>
    <t>(61) 3349-7006 / (61) 8146- 0607</t>
  </si>
  <si>
    <t>03.098.826/0001-23</t>
  </si>
  <si>
    <t>209</t>
  </si>
  <si>
    <t>007.646-6</t>
  </si>
  <si>
    <t>POINTER</t>
  </si>
  <si>
    <t>POLAR FIX INDÚSTRIA E COMÉRCIO DE PRODUTOS HOSPITALARES LTDA</t>
  </si>
  <si>
    <t>JUSCILENE</t>
  </si>
  <si>
    <t>(11) 4512-8612</t>
  </si>
  <si>
    <t>02.881.877/0001-64</t>
  </si>
  <si>
    <t>3359-6</t>
  </si>
  <si>
    <t>11.878-8</t>
  </si>
  <si>
    <t>POLARFIX</t>
  </si>
  <si>
    <t>POLITEC IMPORTAÇÃO E COMÉRCIO LTDA</t>
  </si>
  <si>
    <t>(11) 4195.6001 / (61) 98101.6794</t>
  </si>
  <si>
    <t>43.894.609/0001–64</t>
  </si>
  <si>
    <t>1626-8</t>
  </si>
  <si>
    <t>3348-0</t>
  </si>
  <si>
    <t>POLITEC</t>
  </si>
  <si>
    <t>PREMIER COMERCIO DE PRODUTOS HOSPITALARES LTDA</t>
  </si>
  <si>
    <t>MARCOS BURITIZAL</t>
  </si>
  <si>
    <t>(62) 3952-0071</t>
  </si>
  <si>
    <t>12.828.039/0001-80</t>
  </si>
  <si>
    <t>PREMIER</t>
  </si>
  <si>
    <t>PREMIER INDUSTRIA E COMERCIO EIRELI-ME</t>
  </si>
  <si>
    <t>28.264.179/0001-03</t>
  </si>
  <si>
    <t>PREMIER INDUSTRIA</t>
  </si>
  <si>
    <t>PRIME COMÉRCIO DE PRODUTOS HOSPITALARES LTDA.</t>
  </si>
  <si>
    <t>FÁBIO ALVES PEREIRA</t>
  </si>
  <si>
    <t>(62) 4018-5882 / (62) 8500-2815</t>
  </si>
  <si>
    <t>22.577.298/0001-30</t>
  </si>
  <si>
    <t>2274-8</t>
  </si>
  <si>
    <t>35.191-1</t>
  </si>
  <si>
    <t>PRIME</t>
  </si>
  <si>
    <t>PRIME TEXTEIS (PRIME FABRICACAO E COMERCIO DE ARTEFATOS TEXTEIS EIRELI)</t>
  </si>
  <si>
    <t>DIEGO</t>
  </si>
  <si>
    <t>(11) 2069-3500</t>
  </si>
  <si>
    <t>30.002.631/0001-00</t>
  </si>
  <si>
    <t>PRIME TEXTEIS</t>
  </si>
  <si>
    <t>PRIMEIRA LINHA COMERCIAL ROLAMENTOS LTDA.</t>
  </si>
  <si>
    <t>RAIMUNDO NONATO</t>
  </si>
  <si>
    <t>(61) 3462-5046 / (61) 3462-5020</t>
  </si>
  <si>
    <t>24.907.602/0001-95</t>
  </si>
  <si>
    <t>PRIMEIRA LINHA</t>
  </si>
  <si>
    <t>PRINT MASTER COMÉRCIO E SERVIÇOS LTDA.</t>
  </si>
  <si>
    <t>(61) 3027-1029 / (61) 8476-9355</t>
  </si>
  <si>
    <t>16.674.627/0001-68</t>
  </si>
  <si>
    <t>PRINT MASTER</t>
  </si>
  <si>
    <t>PRISMA (JA PRODUTOS HOSPITALARES LDTA).</t>
  </si>
  <si>
    <t>(62) 3089-0592 / 8557-8682</t>
  </si>
  <si>
    <t>13.043.719/0001-51</t>
  </si>
  <si>
    <t>PRISMA</t>
  </si>
  <si>
    <t>PRO ÁGUA (BIOPURE COMÉRCIO DE PRODUTOS PARA LIMPEZA DE ÁGUA).</t>
  </si>
  <si>
    <t>MARCOS JOSÉ</t>
  </si>
  <si>
    <t>(61) 8471-3650 / (61) 9180-9152</t>
  </si>
  <si>
    <t>13.332.007/0001-52</t>
  </si>
  <si>
    <t>PRÓ ÁGUA</t>
  </si>
  <si>
    <t>PRO DOCTOR (A F MANUTENÇÃO ODONTO-HOSPITALAR LTDA - ME.)</t>
  </si>
  <si>
    <t>PRO DOCTOR</t>
  </si>
  <si>
    <t>PRÓ SAÚDE DISTRIBUIDORA DE MEDICAMENTOS EIRELI - ME</t>
  </si>
  <si>
    <t>21.297.758/0001-03</t>
  </si>
  <si>
    <t>PRÓ SAÚDE</t>
  </si>
  <si>
    <t>PROMEDH PRODUTOS MEDICO HOSPITALARES LTDA.</t>
  </si>
  <si>
    <t>MURILO FERNANDES</t>
  </si>
  <si>
    <t>(61) 3274-1537</t>
  </si>
  <si>
    <t>00.372.797/0001-58</t>
  </si>
  <si>
    <t>208</t>
  </si>
  <si>
    <t>600.924-5</t>
  </si>
  <si>
    <t>PROMEDH</t>
  </si>
  <si>
    <t>PROMEDIC - COMÉRCIO DE PRODUTOS MÉDICO HOSPITLARES LTDA - ME.</t>
  </si>
  <si>
    <t>DAIANE MILLARCH</t>
  </si>
  <si>
    <t xml:space="preserve">(41) 3078-2200 </t>
  </si>
  <si>
    <t>PROMEDIC</t>
  </si>
  <si>
    <t>PROMÉDICA PRODUTOS HOSPITALARES LTDA.</t>
  </si>
  <si>
    <t>02.004.624/0001-02</t>
  </si>
  <si>
    <t>PROMÉDICA</t>
  </si>
  <si>
    <t>PROMEDICAL EQUIPAMENTOS MÉDICOS LTDA.</t>
  </si>
  <si>
    <t>JULIANA / ROSANA</t>
  </si>
  <si>
    <t>(32) 3313-6902 / 6904</t>
  </si>
  <si>
    <t>10.829.779/0001-06</t>
  </si>
  <si>
    <t>3398</t>
  </si>
  <si>
    <t>OP:003 CC:222-2</t>
  </si>
  <si>
    <t>PROMEDICAL</t>
  </si>
  <si>
    <t>PROTEC INDÚSTRIA, COMÉRCIO, IMPORTAÇÃO DE EQUIP. MED. HOSP. LTDA.</t>
  </si>
  <si>
    <t>06.207.441/0001-45</t>
  </si>
  <si>
    <t>PROTEC</t>
  </si>
  <si>
    <t>PUBLICART (ALAN JORGE PEREIRA MACIEL-MEI).</t>
  </si>
  <si>
    <t>ALAN JORGE PEREIRA MACIEL</t>
  </si>
  <si>
    <t>(61) 3358-2226 / (61) 3358-6941</t>
  </si>
  <si>
    <t>10.933.354/0001-42</t>
  </si>
  <si>
    <t>PUBLICART</t>
  </si>
  <si>
    <t>QUALIMED COMÉRCIO E REPRSENTAÇÕES.</t>
  </si>
  <si>
    <t>DAIANY GONÇALVES</t>
  </si>
  <si>
    <t>(62) 3225-2011</t>
  </si>
  <si>
    <t>01.933.422/0001-82</t>
  </si>
  <si>
    <t>QUALIMED</t>
  </si>
  <si>
    <t>QUALITY - FARMÁCIA DE MANIPULAÇÃO LTDA.</t>
  </si>
  <si>
    <t>FLÁVIA</t>
  </si>
  <si>
    <t>(61) 3048-0070 / 3048-0969</t>
  </si>
  <si>
    <t>13.416.841/0001-26</t>
  </si>
  <si>
    <t xml:space="preserve"> 2912-2</t>
  </si>
  <si>
    <t>34.559-8</t>
  </si>
  <si>
    <t>QUALITY</t>
  </si>
  <si>
    <t>QUINELATO</t>
  </si>
  <si>
    <t>R&amp;A MEDICAL DISTRIBUIDORA DE PRODUTOS MEDICOS HOSPITALARES LTDA.</t>
  </si>
  <si>
    <t>ROSÂNGELA</t>
  </si>
  <si>
    <t>(61) 3627-0275 / (61) 8151-1282</t>
  </si>
  <si>
    <t>10.583.635/0001-12</t>
  </si>
  <si>
    <t>R&amp;A MEDICAL</t>
  </si>
  <si>
    <t>R&amp;D MEDIQ EQUIPAMENTOS E SERVIÇOS ESP. LTDA.</t>
  </si>
  <si>
    <t>RENAN DE OLIVEIRA</t>
  </si>
  <si>
    <t>(11) 3132-9899</t>
  </si>
  <si>
    <t>01.212.789/0001-07</t>
  </si>
  <si>
    <t>R&amp;D</t>
  </si>
  <si>
    <t>RAVA EMBALAGENS INDÚSTRIA E COMÉRCIO LTDA.</t>
  </si>
  <si>
    <t>CAMILA SAMARA FERNANDES</t>
  </si>
  <si>
    <t>(83) 3048-1324 / (83) 3048-1332</t>
  </si>
  <si>
    <t>41.150.160/0001-02</t>
  </si>
  <si>
    <t>RAVA</t>
  </si>
  <si>
    <t>RBR COMERCIO DE PRODUTOS HOSPITALARES EIRELLI EPP</t>
  </si>
  <si>
    <t>(61) 3255-5000 / (61) 3247-9931</t>
  </si>
  <si>
    <t>17.908.982/0002-06</t>
  </si>
  <si>
    <t>RBR</t>
  </si>
  <si>
    <t>RECMED COMÉRCIO MAT, HOSPITALARES LTDA</t>
  </si>
  <si>
    <t>SUZANA / VALDINEIDE / JUAREZ</t>
  </si>
  <si>
    <t>(61) 3033-1002 / (62) 3088-7600</t>
  </si>
  <si>
    <t>06.696.359/0001-21</t>
  </si>
  <si>
    <t>3.656-0</t>
  </si>
  <si>
    <t>14.510-6</t>
  </si>
  <si>
    <t>RECMED</t>
  </si>
  <si>
    <t>REOBOTE HOSPITALAR</t>
  </si>
  <si>
    <t>MARCELO GOMES DE ALCANTARA</t>
  </si>
  <si>
    <t>(62) 3596-6228</t>
  </si>
  <si>
    <t>23.079.853/0001-66</t>
  </si>
  <si>
    <t>REOBOTE</t>
  </si>
  <si>
    <t>RF MEDICAL SERVIÇOS E EQUIPAMENTOS MÉDICOS LTDA</t>
  </si>
  <si>
    <t>AILTON FREITAS</t>
  </si>
  <si>
    <t>(31) 3337-2929</t>
  </si>
  <si>
    <t>08.306.090/0001-55</t>
  </si>
  <si>
    <t>RF MEDICAL</t>
  </si>
  <si>
    <t>RGN SOM ELETRÔNICA E INFORMÁTICA LTDA.</t>
  </si>
  <si>
    <t>WILLIAN LEAL</t>
  </si>
  <si>
    <t>(61) 3242-5563 / 8449-1425</t>
  </si>
  <si>
    <t>05.428.208/0001-20</t>
  </si>
  <si>
    <t>0198</t>
  </si>
  <si>
    <t>41.936-8</t>
  </si>
  <si>
    <t>RGN</t>
  </si>
  <si>
    <t>RHOSS 1 (MATERIAL CIRURGICO GONÇALVES)</t>
  </si>
  <si>
    <t>EMILIO</t>
  </si>
  <si>
    <t>(17) 3227-5432 / 3304-5432 / 5433</t>
  </si>
  <si>
    <t>02.729.476/0001-93</t>
  </si>
  <si>
    <t>1510-5</t>
  </si>
  <si>
    <t>020.614-8</t>
  </si>
  <si>
    <t>RHOSS 1</t>
  </si>
  <si>
    <t>RHOSS 2 (RAPHAEL CONÇALVES NICESIO - ME)</t>
  </si>
  <si>
    <t>(17) 3304-7701 / 3227-5432</t>
  </si>
  <si>
    <t>22.654.814/0001-82</t>
  </si>
  <si>
    <t>1.700-0</t>
  </si>
  <si>
    <t>RHOSS 2</t>
  </si>
  <si>
    <t>RIACHO TINTAS (JS COMÉRCIO DE TINTAS LTDA).</t>
  </si>
  <si>
    <t>CESAR</t>
  </si>
  <si>
    <t>(61) 3355-5001</t>
  </si>
  <si>
    <t>RIACHO TINTAS</t>
  </si>
  <si>
    <t>RIACHO TINTAS LTG (LTG COMÉRCIO DE TINTAS LTDA).</t>
  </si>
  <si>
    <t>TAIS</t>
  </si>
  <si>
    <t>(61) 3629-9444</t>
  </si>
  <si>
    <t>13.693.929/0001-95</t>
  </si>
  <si>
    <t>113871-5</t>
  </si>
  <si>
    <t>RIACHO TINTAS LTG</t>
  </si>
  <si>
    <t>RIMTEC MANUTENÇÃO DE EQUIPAMENTOS HOSPITALARES LTDA.</t>
  </si>
  <si>
    <t>PAULO HENRIQUE DE SOUZA RIBEIRO</t>
  </si>
  <si>
    <t>(61) 3346-7998</t>
  </si>
  <si>
    <t>06.157.808/0001-63</t>
  </si>
  <si>
    <t>RIMTEC</t>
  </si>
  <si>
    <t>RIOCLARENSE (COMERCIAL CIRURGICA RIOCLARENSE LTDA.)</t>
  </si>
  <si>
    <t>RAFAELA ARRUDA</t>
  </si>
  <si>
    <t>(19) 3522-5800</t>
  </si>
  <si>
    <t>67.729.178/0004-91</t>
  </si>
  <si>
    <t>5119-5</t>
  </si>
  <si>
    <t>700.000-6</t>
  </si>
  <si>
    <t>RIOCLARENSE</t>
  </si>
  <si>
    <t>RONALDO ROCHA</t>
  </si>
  <si>
    <t>(61) 3351-2126</t>
  </si>
  <si>
    <t>26.974.279/0001-06</t>
  </si>
  <si>
    <t>RISK</t>
  </si>
  <si>
    <t>RKM ASSISTÊNCIA E MANUTENÇÃO HOSPITALAR LTDA.</t>
  </si>
  <si>
    <t>RAIMUNDO MACEDO</t>
  </si>
  <si>
    <t>(61) 3359-4349 / 9638-5141</t>
  </si>
  <si>
    <t>11.028.928/0001-09</t>
  </si>
  <si>
    <t>0484-7</t>
  </si>
  <si>
    <t>129.597-7</t>
  </si>
  <si>
    <t>RKM</t>
  </si>
  <si>
    <t>RKP ENGENHARIA CLINICA LTDA</t>
  </si>
  <si>
    <t>SAMIRA SANGE</t>
  </si>
  <si>
    <t>(11) 5061-5088</t>
  </si>
  <si>
    <t>13.985.144/0001-96</t>
  </si>
  <si>
    <t>0069</t>
  </si>
  <si>
    <t>19788-7</t>
  </si>
  <si>
    <t>RKP</t>
  </si>
  <si>
    <t>RQ TECNOLOGIA (KARINA BACCAR QUEIROZ ME).</t>
  </si>
  <si>
    <t>DEISE</t>
  </si>
  <si>
    <t>(17) 3312-8008</t>
  </si>
  <si>
    <t>03.657.827/0001-60</t>
  </si>
  <si>
    <t>0715</t>
  </si>
  <si>
    <t>42.883-3</t>
  </si>
  <si>
    <t>RQ TECNOLOGIA</t>
  </si>
  <si>
    <t>RRX COMÉRCIO DE PRODUTOS HOSPITALARES EIRELI - EPP.</t>
  </si>
  <si>
    <t>RAFAEL ARATANI</t>
  </si>
  <si>
    <t>(61) 3345-6073 / 0800-647 4776 / (61) 8350-6060</t>
  </si>
  <si>
    <t>15.340.450/0001-09</t>
  </si>
  <si>
    <t>110.508-6</t>
  </si>
  <si>
    <t>RRX</t>
  </si>
  <si>
    <t>RT COMERCIO E SERVIÇOS LTDA-ME</t>
  </si>
  <si>
    <t>10.336.598/0001-48</t>
  </si>
  <si>
    <t>999000-3</t>
  </si>
  <si>
    <t>RT COMERCIO</t>
  </si>
  <si>
    <t>RV GRÁFICA (RV COMERCIO E SERVICOS LTDA EPP)</t>
  </si>
  <si>
    <t>(61) 4141-1880 / (61) 8125-1406</t>
  </si>
  <si>
    <t>02.071.707/0001-14</t>
  </si>
  <si>
    <t>4.364-8</t>
  </si>
  <si>
    <t>27.139-0</t>
  </si>
  <si>
    <t>RV GRÁFICA</t>
  </si>
  <si>
    <t>SANTÉ PRODUTOS HOSPITALARES LTDA.</t>
  </si>
  <si>
    <t>JOYCE</t>
  </si>
  <si>
    <t>(61) 3386-0707 / 9965-0054</t>
  </si>
  <si>
    <t>06.238.171/0001-30</t>
  </si>
  <si>
    <t>18497-7</t>
  </si>
  <si>
    <t>SANTÉ</t>
  </si>
  <si>
    <t>SÃO BERNARDO (CIRURGICA SÃO BERNARDO LTDA.)</t>
  </si>
  <si>
    <t>CLAUDINEY / DENISE</t>
  </si>
  <si>
    <t>(61) 3233-2958</t>
  </si>
  <si>
    <t>00.838.896/0001-82</t>
  </si>
  <si>
    <t>427.194-7</t>
  </si>
  <si>
    <t>SÃO BERNARDO</t>
  </si>
  <si>
    <t>SATÉLITE PROMOÇÕES E COMÉRCIO LTDA.</t>
  </si>
  <si>
    <t>MERIVAN SUELY / EDMILSON</t>
  </si>
  <si>
    <t>(61) 3045-8024 / 3491-2062</t>
  </si>
  <si>
    <t>05.927.075/0001-36</t>
  </si>
  <si>
    <t>049.931-7</t>
  </si>
  <si>
    <t>SATÉLITE</t>
  </si>
  <si>
    <t>SAÚDE COMÉRCIO DE PRODUTOS HOSPITALARES LTDA.</t>
  </si>
  <si>
    <t>JÚLIO CÉSAR</t>
  </si>
  <si>
    <t>(61) 3033-4174</t>
  </si>
  <si>
    <t>33.498.171/0001-41</t>
  </si>
  <si>
    <t>SAÚDE</t>
  </si>
  <si>
    <t>SCIENTIFIC COMÉRCIO E IMPORTAÇÃO LTDA.</t>
  </si>
  <si>
    <t>JÉSSICA FERNANDES / ELIANE PIRES</t>
  </si>
  <si>
    <t>(62) 3607-5700</t>
  </si>
  <si>
    <t>07.207.970/0001-01</t>
  </si>
  <si>
    <t>1604-7</t>
  </si>
  <si>
    <t>4997-2</t>
  </si>
  <si>
    <t>SCIENTIFIC</t>
  </si>
  <si>
    <t>SEMED EQUIPAMENTOS HOSPITALARES LTDA</t>
  </si>
  <si>
    <t xml:space="preserve">SEBASTIÃO FEITOSA </t>
  </si>
  <si>
    <t>(61) 8146-5342 / 9309-9416</t>
  </si>
  <si>
    <t>24.732.126/0001-19</t>
  </si>
  <si>
    <t>SEMED</t>
  </si>
  <si>
    <t>SG DISTRIBUIDORA HOSPITALAR EIRELI - ME</t>
  </si>
  <si>
    <t>MARCELO</t>
  </si>
  <si>
    <t>(62) 3295-9938</t>
  </si>
  <si>
    <t>22.047.810/0001-36</t>
  </si>
  <si>
    <t>4373</t>
  </si>
  <si>
    <t>32013-6</t>
  </si>
  <si>
    <t>SG DISTRIBUIDORA</t>
  </si>
  <si>
    <t>SHALON FIOS CIRÚRGICOS LTDA.</t>
  </si>
  <si>
    <t>LEILA REGIANE / MARINA</t>
  </si>
  <si>
    <t>(61) 3877-9478, 9205-1575 L / (62) 3259-4546</t>
  </si>
  <si>
    <t>33.348.467/0004-29</t>
  </si>
  <si>
    <t>4.148-3</t>
  </si>
  <si>
    <t>5.297-3</t>
  </si>
  <si>
    <t>SHALON</t>
  </si>
  <si>
    <t>04.068.690/0001-71</t>
  </si>
  <si>
    <t>139.680-3</t>
  </si>
  <si>
    <t>SHOPPING DO ALUNO</t>
  </si>
  <si>
    <t>SINGULAR PRODUTOS E EQUIPAMENTOS HOSPITALARES EIRELI -ME</t>
  </si>
  <si>
    <t>DANILO RIBEIRO</t>
  </si>
  <si>
    <t>(62)3636-1391 – (61) 9 8274-2723</t>
  </si>
  <si>
    <t>17.273.311/0001-27</t>
  </si>
  <si>
    <t>0971</t>
  </si>
  <si>
    <t>13.000.457-3</t>
  </si>
  <si>
    <t>SINGULAR</t>
  </si>
  <si>
    <t>SÍNTESE COMERCIAL HOSPITALAR LTDA.</t>
  </si>
  <si>
    <t>(62) 3212-3015</t>
  </si>
  <si>
    <t>24.801.201/0001-56</t>
  </si>
  <si>
    <t>SÍNTESE</t>
  </si>
  <si>
    <t>SITEC MEDICAL COMÉRCIO E MANUTENÇÃO DE EQUIPAMENTOS MÉDICOS.</t>
  </si>
  <si>
    <t>FLÁVIO MAIA</t>
  </si>
  <si>
    <t>(61) 9651-2637 / (61) 8470-3510</t>
  </si>
  <si>
    <t>14.016.934/0001-26</t>
  </si>
  <si>
    <t>65.987-2</t>
  </si>
  <si>
    <t>SITEC</t>
  </si>
  <si>
    <t>SMITHS MEDICAL DO BRASIL</t>
  </si>
  <si>
    <t>FÁBIO HOSOKAWA</t>
  </si>
  <si>
    <t>(61) 8279-9897</t>
  </si>
  <si>
    <t>06.019.570/0001-00</t>
  </si>
  <si>
    <t>SMITHS</t>
  </si>
  <si>
    <t>59.225.268/0001-74</t>
  </si>
  <si>
    <t>0045</t>
  </si>
  <si>
    <t>09.009-9</t>
  </si>
  <si>
    <t>SODROGAS DISTRIBUIDORA DE MEDICAMENTOS E MATERIAIS MEDICO HOSPITALARES LTDA</t>
  </si>
  <si>
    <t>ADRIANO ALFAIATE</t>
  </si>
  <si>
    <t>(17) 2139-3090 (17) 99153-8922</t>
  </si>
  <si>
    <t>09.615.457/0001-85</t>
  </si>
  <si>
    <t>SOLUÇÃO EPI COMERCIO DE EQUIPAMENTOS PROFISSIONAIS DE SEGURANÇA EIRELI</t>
  </si>
  <si>
    <t>JOSE DE MENDONÇA</t>
  </si>
  <si>
    <t>33.602.062/0001-22</t>
  </si>
  <si>
    <t>SOLUÇÃO EPI</t>
  </si>
  <si>
    <t>START UP COMÉRCIO E SERVIÇOS LTDA.</t>
  </si>
  <si>
    <t>00.708.768/0001-14</t>
  </si>
  <si>
    <t>4511</t>
  </si>
  <si>
    <t>OP:003  CC:102-7</t>
  </si>
  <si>
    <t xml:space="preserve">START UP </t>
  </si>
  <si>
    <t>STEFANY GOMES DE FREITAS LTDA</t>
  </si>
  <si>
    <t>KLÉLIA SILVA</t>
  </si>
  <si>
    <t>(62) 3518-7588 / (62) 3278-1094</t>
  </si>
  <si>
    <t>13.713.696/0001-45</t>
  </si>
  <si>
    <t>STEFANY GOMES</t>
  </si>
  <si>
    <t>STOCK COMERCIAL HOSPITALAR LTDA</t>
  </si>
  <si>
    <t>HUDSON</t>
  </si>
  <si>
    <t>(62) 3097-8000</t>
  </si>
  <si>
    <t>00.995.371/0001-50</t>
  </si>
  <si>
    <t>STOCK</t>
  </si>
  <si>
    <t>STRATTNER (H. STRATTNER E CIA LTDA)</t>
  </si>
  <si>
    <t>LORENA SILVA FLOR</t>
  </si>
  <si>
    <t>(61) 3323-1858 / (61) 99995-4530</t>
  </si>
  <si>
    <t>33.250.713/0002-43</t>
  </si>
  <si>
    <t>STRATTNER</t>
  </si>
  <si>
    <t>SUPERMÉDICA DISTRIBUIDORA HOSPITALAR EIRELI - ME.</t>
  </si>
  <si>
    <t>CAMILA ALVES</t>
  </si>
  <si>
    <t>(62) 3928-8989 / (62) 8557-8682</t>
  </si>
  <si>
    <t>06.065.614/0001-38</t>
  </si>
  <si>
    <t>41.297-X</t>
  </si>
  <si>
    <t>SUPERMÉDICA</t>
  </si>
  <si>
    <t>SYNTHES INDÚSTRIA E COMÉRCIO LTDA.</t>
  </si>
  <si>
    <t>SARAH BASSO / GABRIELA VARUSSA</t>
  </si>
  <si>
    <t xml:space="preserve">(19) 2112 6600 – Ramal: 6706 </t>
  </si>
  <si>
    <t>A02</t>
  </si>
  <si>
    <t>58.577.370/0001-76</t>
  </si>
  <si>
    <t>SYNTHES</t>
  </si>
  <si>
    <t>TAGUASUL (ELÉTRICA E HIDRÁULICA TAGUASUL LTDA.)</t>
  </si>
  <si>
    <t>PAULO SILVEIRA PASSOS</t>
  </si>
  <si>
    <t>(61) 3562-1002</t>
  </si>
  <si>
    <t>37.148.178/0001-94</t>
  </si>
  <si>
    <t>TAGUASUL</t>
  </si>
  <si>
    <t>TCA FARMA COMÉRCIO LTDA.</t>
  </si>
  <si>
    <t>JÉSSICA REIS / PEDRO RICARDO</t>
  </si>
  <si>
    <t>(21) 2456-7007</t>
  </si>
  <si>
    <t>73.679.623/0001-06</t>
  </si>
  <si>
    <t>200.095-4</t>
  </si>
  <si>
    <t>TCA FARMA</t>
  </si>
  <si>
    <t>TECMED MANUTENÇÃO HOSPITALAR (WELLINGTON COSTA DA SILVA)</t>
  </si>
  <si>
    <t>WELLIGTON COSTA DA SILVA</t>
  </si>
  <si>
    <t>61 98509-1372 / 61 99367-2401</t>
  </si>
  <si>
    <t>28.788.524/0001-08</t>
  </si>
  <si>
    <t>2272</t>
  </si>
  <si>
    <t>OP:003 CC:4684-1</t>
  </si>
  <si>
    <t>TECMED</t>
  </si>
  <si>
    <t>04.124.669/0001-46</t>
  </si>
  <si>
    <t>TECNO4</t>
  </si>
  <si>
    <t>TER FILTROS</t>
  </si>
  <si>
    <t>CAROLINE</t>
  </si>
  <si>
    <t>(61) 3022-4416</t>
  </si>
  <si>
    <t>12.302.694/0001-09</t>
  </si>
  <si>
    <t>THEMED PRODUTOS MÉDICOS E HOSPITALARES.</t>
  </si>
  <si>
    <t>(63) 3213-1437</t>
  </si>
  <si>
    <t>11.191.828/0001-90</t>
  </si>
  <si>
    <t>THEMED</t>
  </si>
  <si>
    <t>THYSSENKRUPP ELEVADORES SA.</t>
  </si>
  <si>
    <t>FERNANDO JOSÉ</t>
  </si>
  <si>
    <t>(61) 2108-2333</t>
  </si>
  <si>
    <t>90.347.840/0006-22</t>
  </si>
  <si>
    <t>THYSSENKRUPP</t>
  </si>
  <si>
    <t>TIRADENTES - FILIAL (TIRADENTES MÉDICO HOSPITALAR LTDA.)</t>
  </si>
  <si>
    <t>01.536.135/0002-10</t>
  </si>
  <si>
    <t>3288-3</t>
  </si>
  <si>
    <t>3692-7</t>
  </si>
  <si>
    <t>TIRADENTES - FILIAL</t>
  </si>
  <si>
    <t>TIRADENTES - MATRIZ (TIRADENTES MÉDICO HOSPITALAR LTDA.)</t>
  </si>
  <si>
    <t>01.536.135/0001-39</t>
  </si>
  <si>
    <t>TIRADENTES - MATRIZ</t>
  </si>
  <si>
    <t>TJDFT - BLOQUEIO JUDICIAL</t>
  </si>
  <si>
    <t>TJDFT</t>
  </si>
  <si>
    <t>TMR SILVA ME. (ENTREGUE REFORMAS E SERVIÇOS DE MANUTENÇÃO).</t>
  </si>
  <si>
    <t>ALEXANDRE</t>
  </si>
  <si>
    <t>(61) 3384-3463</t>
  </si>
  <si>
    <t>16.554.497/0001-20</t>
  </si>
  <si>
    <t>TMR</t>
  </si>
  <si>
    <t>TOP DESCARTÁVEIS (M.F PIRES - ME)</t>
  </si>
  <si>
    <t>HARLEY BORGES</t>
  </si>
  <si>
    <t>(62) 3581-0361</t>
  </si>
  <si>
    <t>27.842.225/0001-41</t>
  </si>
  <si>
    <t>904-5</t>
  </si>
  <si>
    <t>TOP DESCARTÁVEIS</t>
  </si>
  <si>
    <t>TOP ODONTO (PATRICIA RIBEIRO FEITOSA ME)</t>
  </si>
  <si>
    <t>PATRICIA RIBEIRO FEITOSA</t>
  </si>
  <si>
    <t>(11) 99240-3882</t>
  </si>
  <si>
    <t>22.502.125/0001-52</t>
  </si>
  <si>
    <t>0154-6</t>
  </si>
  <si>
    <t>6.885-3</t>
  </si>
  <si>
    <t>TOP ODONTO</t>
  </si>
  <si>
    <t>TOPMED PRODUTOS HOSPITALARES LTDA.</t>
  </si>
  <si>
    <t>ALESSANDRA CARDOSO</t>
  </si>
  <si>
    <t>(62) 3251-5340</t>
  </si>
  <si>
    <t>08.257.493/0001-51</t>
  </si>
  <si>
    <t>3311-1</t>
  </si>
  <si>
    <t>35.344-2</t>
  </si>
  <si>
    <t>TOPMED</t>
  </si>
  <si>
    <t>TOPMEDLAR NUTRIÇÃO CLÍNICA E PRODUTOS HOSPITALARES LTDA.</t>
  </si>
  <si>
    <t>MARAÍZA SILVA</t>
  </si>
  <si>
    <t>(61) 3381-1590</t>
  </si>
  <si>
    <t>10.266.935/0001-78</t>
  </si>
  <si>
    <t>30.969-9</t>
  </si>
  <si>
    <t>TOPMEDLAR</t>
  </si>
  <si>
    <t>TRAUMA SURGICAL PRODUTOS MEDICOS E HOSPITALARES LTDA.</t>
  </si>
  <si>
    <t>(61) 3242-4040</t>
  </si>
  <si>
    <t>07.722.554/0001-41</t>
  </si>
  <si>
    <t>TRAUMA SUGIRCAL</t>
  </si>
  <si>
    <t>TRINO HOSPITALAR LTDA.</t>
  </si>
  <si>
    <t>DANIEL BRASSL /CRIS JANUÁRIA</t>
  </si>
  <si>
    <t>(62) 3015-4100</t>
  </si>
  <si>
    <t>14.146.636/0001-50</t>
  </si>
  <si>
    <t>2733</t>
  </si>
  <si>
    <t>25.015-5</t>
  </si>
  <si>
    <t>TRINO</t>
  </si>
  <si>
    <t>TSL COMÉRCIO E REP. DE MATERIAL MEDICO HOSPITALAR LTDA</t>
  </si>
  <si>
    <t>XERXES LUIZ BORGES</t>
  </si>
  <si>
    <t>(61) 3234-3737</t>
  </si>
  <si>
    <t>37.065.885/0001-17</t>
  </si>
  <si>
    <t>TSL</t>
  </si>
  <si>
    <t>UNIÃO QUÍMICA FARMACÊUTICA NACIONAL S/A.</t>
  </si>
  <si>
    <t>Erika Ranieri</t>
  </si>
  <si>
    <t>(11) 5586-2067</t>
  </si>
  <si>
    <t>60.665.981/0009-75</t>
  </si>
  <si>
    <t>1912-7</t>
  </si>
  <si>
    <t>5.112-8</t>
  </si>
  <si>
    <t>UNIÃO QUÍMICA</t>
  </si>
  <si>
    <t>ÚNICA MEDICAL COMÉRCIO DE PRODUTOS HOSPITALARES LTDA</t>
  </si>
  <si>
    <t>FLAVIO G BENTO</t>
  </si>
  <si>
    <t>(61) 99276-9213</t>
  </si>
  <si>
    <t>33.485.151/0001-36</t>
  </si>
  <si>
    <t>7417</t>
  </si>
  <si>
    <t>66.697-6</t>
  </si>
  <si>
    <t>ÚNICA MEDICAL</t>
  </si>
  <si>
    <t>UNISCENCE DO BRASIL INDÚSTRIA COMÉRCIOLTDA.</t>
  </si>
  <si>
    <t>TASSIA BARROS</t>
  </si>
  <si>
    <t>(11) 3622-2250</t>
  </si>
  <si>
    <t>53.994.497/0001-77</t>
  </si>
  <si>
    <t>1.832-5</t>
  </si>
  <si>
    <t>7.622-8</t>
  </si>
  <si>
    <t xml:space="preserve">UNISCIENCE </t>
  </si>
  <si>
    <t>UNITEC INFORMÁTICA E SUPRIMENTOS</t>
  </si>
  <si>
    <t>RITHELY</t>
  </si>
  <si>
    <t>(61) 3967-3003 / (61) 92235322</t>
  </si>
  <si>
    <t>13.493.530/0001-60</t>
  </si>
  <si>
    <t>1.041</t>
  </si>
  <si>
    <t>OP:003 CC:1606-4</t>
  </si>
  <si>
    <t>UNITEC</t>
  </si>
  <si>
    <t>VERA CRUZ DISTRIBUIDORA DE PRODUTOS HOSPITALARES LTDA</t>
  </si>
  <si>
    <t>ANDREA</t>
  </si>
  <si>
    <t>(31) 3146-6606</t>
  </si>
  <si>
    <t>17.908.624/0001-04</t>
  </si>
  <si>
    <t>0643-2</t>
  </si>
  <si>
    <t>241533-X</t>
  </si>
  <si>
    <t>VERA CRUZ</t>
  </si>
  <si>
    <t>VIDAFARMA DISTRIBUIDORA DE MEDICAMENTOS LTDA.</t>
  </si>
  <si>
    <t>EDICLEIDE  / MÁRCIA</t>
  </si>
  <si>
    <t>(61) 3363-7474</t>
  </si>
  <si>
    <t>06.219.757/0001-57</t>
  </si>
  <si>
    <t>VIDAFARMA</t>
  </si>
  <si>
    <t>VIDAMED - PRODUTOS HOSPITALARES LTDA-ME.</t>
  </si>
  <si>
    <t>WILLIAN</t>
  </si>
  <si>
    <t>(61) 3585-0503 / (61) 3358-5077 / 3357-6707</t>
  </si>
  <si>
    <t>00.635.623/0001-30</t>
  </si>
  <si>
    <t>2024-9</t>
  </si>
  <si>
    <t>1440-0</t>
  </si>
  <si>
    <t>VIDAMED</t>
  </si>
  <si>
    <t>VILLI FARM MERCANTIL LTDA.</t>
  </si>
  <si>
    <t xml:space="preserve">TIRZA CINTRA BASTOS </t>
  </si>
  <si>
    <t>(62) 3999-5100</t>
  </si>
  <si>
    <t>08.713.922/0001-58</t>
  </si>
  <si>
    <t>3229-8</t>
  </si>
  <si>
    <t>42257-6</t>
  </si>
  <si>
    <t>VILLI FARM</t>
  </si>
  <si>
    <t>VITA MEDICAL MATERIAL MEDICO HOSPITALAR</t>
  </si>
  <si>
    <t>ALESSANDRA FARNEZE / THIAGO LAGE</t>
  </si>
  <si>
    <t>(61) 3225-8514 / 8512</t>
  </si>
  <si>
    <t>10.545.970/0001-26</t>
  </si>
  <si>
    <t>13.640-9</t>
  </si>
  <si>
    <t>VITA MEDICAL</t>
  </si>
  <si>
    <t>VITALMED PRODUTOS MÉDICOS E HOSPITALARES EIRELI</t>
  </si>
  <si>
    <t>14.631.657/0001-61</t>
  </si>
  <si>
    <t>4372</t>
  </si>
  <si>
    <t>44.075-2</t>
  </si>
  <si>
    <t>VITALMED</t>
  </si>
  <si>
    <t xml:space="preserve">VITTA INDÚSTRIA E COMÉRCIO DE PRODUTOS HOSPITALARES EIRELI-ME. </t>
  </si>
  <si>
    <t>(62) 3582-1008 / (62) 98557-8682</t>
  </si>
  <si>
    <t>21.086.030/0001-32</t>
  </si>
  <si>
    <t>1841-4</t>
  </si>
  <si>
    <t>59.231-5</t>
  </si>
  <si>
    <t>VITTA HOSPITALAR</t>
  </si>
  <si>
    <t>VITTAMED DISTRIBUIÇÃO DE MEDICAMENTOS E PRODUTOS PARA A SAÚDE</t>
  </si>
  <si>
    <t>Roney Ramos</t>
  </si>
  <si>
    <t>(61) 3702-0011/ (61) 99947-4165</t>
  </si>
  <si>
    <t>22.530.297/0001-30</t>
  </si>
  <si>
    <t>4346-X</t>
  </si>
  <si>
    <t>21.446-9</t>
  </si>
  <si>
    <t>VITTAMED</t>
  </si>
  <si>
    <t>VITTRA (DIAGNOSTICOS SUL PRODUTOS HOSPITALARES LTDA)</t>
  </si>
  <si>
    <t>BÁRBARA FERREIRA</t>
  </si>
  <si>
    <t>(31) 3371 - 0400</t>
  </si>
  <si>
    <t>12.417.179/0001-66</t>
  </si>
  <si>
    <t>4306-0</t>
  </si>
  <si>
    <t>71712-6</t>
  </si>
  <si>
    <t>VITTRA</t>
  </si>
  <si>
    <t>VIVA PRODUTOS HOSPITALARES LTDA.</t>
  </si>
  <si>
    <t>TAÍS PORTUGAL</t>
  </si>
  <si>
    <t>(62) 3996-7314 / 3091-2307</t>
  </si>
  <si>
    <t>07.173.013/0001-01</t>
  </si>
  <si>
    <t>6.051-8</t>
  </si>
  <si>
    <t>VIVA</t>
  </si>
  <si>
    <t>VOGUE TEXTIL LTDA.</t>
  </si>
  <si>
    <t>SILVANA</t>
  </si>
  <si>
    <t>(62) 3285-5151</t>
  </si>
  <si>
    <t>26.616.334/0001-88</t>
  </si>
  <si>
    <t>VOGUE</t>
  </si>
  <si>
    <t>VPHARMA HOSPITALAR LTDA - EPP.</t>
  </si>
  <si>
    <t>(62) 3636-5877</t>
  </si>
  <si>
    <t>21.595.412/0001-91</t>
  </si>
  <si>
    <t>44.923-7</t>
  </si>
  <si>
    <t>VPHARMA</t>
  </si>
  <si>
    <t>VULCÃO DA BORRACHA (W2 COMERCIAL LTDA).</t>
  </si>
  <si>
    <t>FRANCIVALDO</t>
  </si>
  <si>
    <t>(61) 3351-3322</t>
  </si>
  <si>
    <t>03.809.833/0001-96</t>
  </si>
  <si>
    <t>1887-2</t>
  </si>
  <si>
    <t>13.182-2</t>
  </si>
  <si>
    <t>VULCÃO DA BORRACHA</t>
  </si>
  <si>
    <t>WA REPAROS E FERRAGENS EIRELI</t>
  </si>
  <si>
    <t>(61) 3484-1313</t>
  </si>
  <si>
    <t>27.316.038/0001-24</t>
  </si>
  <si>
    <t>WA REPAROS</t>
  </si>
  <si>
    <t>WERBRAN DISTRIBUIDORA DE MEDICAMENTOS LTDA.</t>
  </si>
  <si>
    <t>NANCY TERESINHA</t>
  </si>
  <si>
    <t>(46) 3211-5000</t>
  </si>
  <si>
    <t>04.372.020/0001-44</t>
  </si>
  <si>
    <t>0616-5</t>
  </si>
  <si>
    <t>9.553-2</t>
  </si>
  <si>
    <t>WERBRAN</t>
  </si>
  <si>
    <t>WINNER INDÚSTRIA DE DESCATÁVEIS LTDA.</t>
  </si>
  <si>
    <t>ELISÂNGELA / RICARDO ARAÚJO.</t>
  </si>
  <si>
    <t>(61) 3435-6750</t>
  </si>
  <si>
    <t>05.421.585/0001-37</t>
  </si>
  <si>
    <t>16.263-9</t>
  </si>
  <si>
    <t>WINNER</t>
  </si>
  <si>
    <t>WL DE OLIVEIRA MATERAIS ELÉTRICOS.</t>
  </si>
  <si>
    <t>ODAIR FREITAS</t>
  </si>
  <si>
    <t>(61) 3361-5500</t>
  </si>
  <si>
    <t>00.101.253/0001-51</t>
  </si>
  <si>
    <t>WL DE OLIVEIRA</t>
  </si>
  <si>
    <t>WL SERVIÇOS E COMUNICAÇÃO VISUAL LTDA.</t>
  </si>
  <si>
    <t>NILVA SOUZA</t>
  </si>
  <si>
    <t>(61) 3301 1084 / 9972 6746</t>
  </si>
  <si>
    <t>06.254.659/0001-50</t>
  </si>
  <si>
    <t>3002</t>
  </si>
  <si>
    <t>WL SERVIÇOS</t>
  </si>
  <si>
    <t>ALFA (703521)</t>
  </si>
  <si>
    <t>DISTRIBUIDORA BRASIL (701810)</t>
  </si>
  <si>
    <t>ECOMED (701313)</t>
  </si>
  <si>
    <t>FERRAGENS LÍDER GAMA (702713)</t>
  </si>
  <si>
    <t>ITATIAIA (703193)</t>
  </si>
  <si>
    <t>JD PAPELARIA (703434)</t>
  </si>
  <si>
    <t>LABINBRAZ (1633)</t>
  </si>
  <si>
    <t>LIFEMED MATRIZ (3158)</t>
  </si>
  <si>
    <t>MAZIMUS ()</t>
  </si>
  <si>
    <t>MEDCOMERCE (2756)</t>
  </si>
  <si>
    <t>MEDLIVE (701879)</t>
  </si>
  <si>
    <t>MEDSONDA (700669)</t>
  </si>
  <si>
    <t>MICROMEDICAL (384)</t>
  </si>
  <si>
    <t>NR GOIÁS (702924)</t>
  </si>
  <si>
    <t>RISK (3874)</t>
  </si>
  <si>
    <t>SHOPPING DO ALUNO (700790)</t>
  </si>
  <si>
    <t>TIRADENTES - MATRIZ (295)</t>
  </si>
  <si>
    <t>FARMARIN (701211)</t>
  </si>
  <si>
    <t>SOQUIMICA (702925)</t>
  </si>
  <si>
    <t>NL-SUPERMEDICAL- (700820)</t>
  </si>
  <si>
    <r>
      <t>CERTIDÕES PARA</t>
    </r>
    <r>
      <rPr>
        <b/>
        <sz val="14"/>
        <rFont val="Calibri"/>
        <family val="2"/>
        <scheme val="minor"/>
      </rPr>
      <t xml:space="preserve"> 06/03</t>
    </r>
    <r>
      <rPr>
        <b/>
        <sz val="12"/>
        <rFont val="Calibri"/>
        <family val="2"/>
        <scheme val="minor"/>
      </rPr>
      <t>/2020</t>
    </r>
  </si>
  <si>
    <r>
      <t>CERTIDÕES PARA</t>
    </r>
    <r>
      <rPr>
        <b/>
        <sz val="14"/>
        <rFont val="Calibri"/>
        <family val="2"/>
        <scheme val="minor"/>
      </rPr>
      <t xml:space="preserve"> 13/03</t>
    </r>
    <r>
      <rPr>
        <b/>
        <sz val="12"/>
        <rFont val="Calibri"/>
        <family val="2"/>
        <scheme val="minor"/>
      </rPr>
      <t>/2020</t>
    </r>
  </si>
  <si>
    <r>
      <t>CERTIDÕES PARA</t>
    </r>
    <r>
      <rPr>
        <b/>
        <sz val="14"/>
        <rFont val="Calibri"/>
        <family val="2"/>
        <scheme val="minor"/>
      </rPr>
      <t xml:space="preserve"> 31/03</t>
    </r>
    <r>
      <rPr>
        <b/>
        <sz val="12"/>
        <rFont val="Calibri"/>
        <family val="2"/>
        <scheme val="minor"/>
      </rPr>
      <t>/2020</t>
    </r>
  </si>
  <si>
    <t>JRG (701950)</t>
  </si>
  <si>
    <r>
      <t>CERTIDÕES PARA</t>
    </r>
    <r>
      <rPr>
        <b/>
        <sz val="14"/>
        <rFont val="Calibri"/>
        <family val="2"/>
        <scheme val="minor"/>
      </rPr>
      <t xml:space="preserve"> 08/04</t>
    </r>
    <r>
      <rPr>
        <b/>
        <sz val="12"/>
        <rFont val="Calibri"/>
        <family val="2"/>
        <scheme val="minor"/>
      </rPr>
      <t>/2020</t>
    </r>
  </si>
  <si>
    <t>Retiradas de 15/04/2020</t>
  </si>
  <si>
    <r>
      <t>CERTIDÕES PARA</t>
    </r>
    <r>
      <rPr>
        <b/>
        <sz val="14"/>
        <rFont val="Calibri"/>
        <family val="2"/>
        <scheme val="minor"/>
      </rPr>
      <t xml:space="preserve"> 16/04</t>
    </r>
    <r>
      <rPr>
        <b/>
        <sz val="12"/>
        <rFont val="Calibri"/>
        <family val="2"/>
        <scheme val="minor"/>
      </rPr>
      <t>/2020</t>
    </r>
  </si>
  <si>
    <t>LINK MED (701254)</t>
  </si>
  <si>
    <t>M. G. PAULIN (703811)</t>
  </si>
  <si>
    <t>LINK MED DISTRIBUIDORA DE MEDICAMENTOS LTDA</t>
  </si>
  <si>
    <t>CLAUDIO SANTOS / LUIZA SANTOS</t>
  </si>
  <si>
    <t>(61) 3456-9500 / (61) 98117-9043 Claudio</t>
  </si>
  <si>
    <t>08.486.302/0001-23</t>
  </si>
  <si>
    <t>3598-X</t>
  </si>
  <si>
    <t>24722-7</t>
  </si>
  <si>
    <t>LINK MED</t>
  </si>
  <si>
    <t>M. G. PAULIN SERVICOS DE MANUTENCAO</t>
  </si>
  <si>
    <t>JOSÉ RAIMUNDO / ROGÉRIO LEITE</t>
  </si>
  <si>
    <t>(16) 3632-5262 / (61) 98101-6794 J</t>
  </si>
  <si>
    <t>33.132.331/0001-34</t>
  </si>
  <si>
    <t>M. G. PAULIN</t>
  </si>
  <si>
    <r>
      <t>CERTIDÕES PARA</t>
    </r>
    <r>
      <rPr>
        <b/>
        <sz val="14"/>
        <rFont val="Calibri"/>
        <family val="2"/>
        <scheme val="minor"/>
      </rPr>
      <t xml:space="preserve"> 30/04</t>
    </r>
    <r>
      <rPr>
        <b/>
        <sz val="12"/>
        <rFont val="Calibri"/>
        <family val="2"/>
        <scheme val="minor"/>
      </rPr>
      <t>/2020</t>
    </r>
  </si>
  <si>
    <r>
      <t>CERTIDÕES PARA</t>
    </r>
    <r>
      <rPr>
        <b/>
        <sz val="14"/>
        <rFont val="Calibri"/>
        <family val="2"/>
        <scheme val="minor"/>
      </rPr>
      <t xml:space="preserve"> 05/05</t>
    </r>
    <r>
      <rPr>
        <b/>
        <sz val="12"/>
        <rFont val="Calibri"/>
        <family val="2"/>
        <scheme val="minor"/>
      </rPr>
      <t>/2020</t>
    </r>
  </si>
  <si>
    <t>CRUZEIRO SERVIÇOS (703877)</t>
  </si>
  <si>
    <t>GA HOSPITALAR (703786)</t>
  </si>
  <si>
    <t>CRUZEIRO SERVIÇOS TÉCNICOS EIRELLI -ME</t>
  </si>
  <si>
    <t>JOHNNY SODRE</t>
  </si>
  <si>
    <t xml:space="preserve">(61) 9 9949 2824 /(61) 3234-6028 / 3234-1868 </t>
  </si>
  <si>
    <t>22.575.793/0001-00</t>
  </si>
  <si>
    <t>067</t>
  </si>
  <si>
    <t>010957-6</t>
  </si>
  <si>
    <t>CRUZEIRO SERVIÇOS</t>
  </si>
  <si>
    <t>GA HOSPITALAR LTDA</t>
  </si>
  <si>
    <t>(62) 3639-6613 / (62) 3636-5877 Silvana</t>
  </si>
  <si>
    <t>37.014.586/0001-53</t>
  </si>
  <si>
    <t>13000702-6</t>
  </si>
  <si>
    <t>GA HOSPITALAR</t>
  </si>
  <si>
    <r>
      <t>CERTIDÕES PARA</t>
    </r>
    <r>
      <rPr>
        <b/>
        <sz val="14"/>
        <rFont val="Calibri"/>
        <family val="2"/>
        <scheme val="minor"/>
      </rPr>
      <t xml:space="preserve"> 05/06</t>
    </r>
    <r>
      <rPr>
        <b/>
        <sz val="12"/>
        <rFont val="Calibri"/>
        <family val="2"/>
        <scheme val="minor"/>
      </rPr>
      <t>/2020</t>
    </r>
  </si>
  <si>
    <r>
      <t>CERTIDÕES PARA</t>
    </r>
    <r>
      <rPr>
        <b/>
        <sz val="14"/>
        <rFont val="Calibri"/>
        <family val="2"/>
        <scheme val="minor"/>
      </rPr>
      <t xml:space="preserve"> 19/06</t>
    </r>
    <r>
      <rPr>
        <b/>
        <sz val="12"/>
        <rFont val="Calibri"/>
        <family val="2"/>
        <scheme val="minor"/>
      </rPr>
      <t>/2020</t>
    </r>
  </si>
  <si>
    <t>CAPITAL MEDH (703518)</t>
  </si>
  <si>
    <t>32859</t>
  </si>
  <si>
    <t>552089</t>
  </si>
  <si>
    <t>MEDIC VITTAL (SAYONE TALITA QUINTAL)</t>
  </si>
  <si>
    <t>SAYONE TALITA</t>
  </si>
  <si>
    <t>(61) 98652-5617</t>
  </si>
  <si>
    <t>34.782.400/0001-18</t>
  </si>
  <si>
    <t>BRASALI DEDETIZADORA</t>
  </si>
  <si>
    <t>ALMIR CARDOSO</t>
  </si>
  <si>
    <t>(61) 3054 1298/ 99903-2188</t>
  </si>
  <si>
    <t>28.036.224/0001-72</t>
  </si>
  <si>
    <t>BRASALI</t>
  </si>
  <si>
    <t>CAPITAL MEDH IMPORTAÇÃO DISTRIBUIÇÃO E REPRESENTAÇÃO COMERCIAL LTDA.</t>
  </si>
  <si>
    <t>Elaine Dias</t>
  </si>
  <si>
    <t>(61) 3346-0348 / (62) 98199-3946</t>
  </si>
  <si>
    <t>24.702.356/0001-35</t>
  </si>
  <si>
    <t>5004-0</t>
  </si>
  <si>
    <t>116.365-5</t>
  </si>
  <si>
    <t>CAPITAL MEDH</t>
  </si>
  <si>
    <t>CASA LIMPA DEDETIADORA LTDA ME</t>
  </si>
  <si>
    <t>CASA LIMPA</t>
  </si>
  <si>
    <t>18805</t>
  </si>
  <si>
    <t>329126</t>
  </si>
  <si>
    <t>COBALTEC SOLUÇÕES ELETRICAS</t>
  </si>
  <si>
    <t>JEAN</t>
  </si>
  <si>
    <t>(61) 99300.6091</t>
  </si>
  <si>
    <t>27.745.000/0001-77</t>
  </si>
  <si>
    <t>COBALTEC</t>
  </si>
  <si>
    <t>DEDETIZADORA FOLHA ()</t>
  </si>
  <si>
    <t>DEDETIZADORA FOLHA EIRELLI</t>
  </si>
  <si>
    <t>CLAUDIANA MENEZES FOLHA NUNES,</t>
  </si>
  <si>
    <t>33891411/ 85759685</t>
  </si>
  <si>
    <t>15.539.906-0001-56</t>
  </si>
  <si>
    <t>DEDETIZADORA FOLHA</t>
  </si>
  <si>
    <t>DIMENSIONAL CENTELHA SOLUCOES LTDA</t>
  </si>
  <si>
    <t>Tami Cristina Porfirio</t>
  </si>
  <si>
    <t>(11) 3643-6977</t>
  </si>
  <si>
    <t>06.913.480/0015-63</t>
  </si>
  <si>
    <t>DIMENSIONAL</t>
  </si>
  <si>
    <t>DEISY</t>
  </si>
  <si>
    <t>(62) 3565-1600 / (62) 99147-6733  / (62)98222-0237</t>
  </si>
  <si>
    <t>DROGARIA LIBERAL E PEREIRA L EIRELI-ME</t>
  </si>
  <si>
    <t>13.544.130/0001-37</t>
  </si>
  <si>
    <t>DROGARIA LIBERAL</t>
  </si>
  <si>
    <t>ECOLOGIC -W&amp;E SERVIÇOS TÉCNICOS EIRELLI EPP-</t>
  </si>
  <si>
    <t>ECOLOGIC</t>
  </si>
  <si>
    <t>3770-2</t>
  </si>
  <si>
    <t>28770-9</t>
  </si>
  <si>
    <t>THAISSA BEUTEL / ROSANA QUEIROZ</t>
  </si>
  <si>
    <t>(11) 2402 8800 / (61) 98152-5191 T</t>
  </si>
  <si>
    <t>FARMARIN</t>
  </si>
  <si>
    <t>HUMAN TEC (VINICIUS PEREIRA MACHADO)</t>
  </si>
  <si>
    <t>VINICIUS LEMARC</t>
  </si>
  <si>
    <t>30.202.304/0001-00</t>
  </si>
  <si>
    <t>HUMAN TEC</t>
  </si>
  <si>
    <t>JRG DISTRIBUIDORA DE MEDICAMENTOS HOSPITALARES LTDA</t>
  </si>
  <si>
    <t>(27) 3324-1878</t>
  </si>
  <si>
    <t>04.380.569/0001-80</t>
  </si>
  <si>
    <t>1253-X</t>
  </si>
  <si>
    <t>128.795-8</t>
  </si>
  <si>
    <t>JRG</t>
  </si>
  <si>
    <t>KABU DEDETIZADORA ()</t>
  </si>
  <si>
    <t>KABU DEDETIZADORA-Bruno Cesar Torquato Da Silva- ME</t>
  </si>
  <si>
    <t>(61) 3374-2326 Telefone: (61) 98418-0230 / 99275-0327</t>
  </si>
  <si>
    <t>16.712.963/0001-58</t>
  </si>
  <si>
    <t>KABU DEDETIZADORA</t>
  </si>
  <si>
    <t>Ingrid Bezerra / DANIEL PELLISSARO</t>
  </si>
  <si>
    <t>22.272-0</t>
  </si>
  <si>
    <t xml:space="preserve">MEDIMAC COMERCIO DE ARTIGOS MEDICOS LTDA </t>
  </si>
  <si>
    <t>VANESSA GOMES</t>
  </si>
  <si>
    <t>(19) 3935-1723</t>
  </si>
  <si>
    <t>03.596.923/0001-46</t>
  </si>
  <si>
    <t>1244-0</t>
  </si>
  <si>
    <t>58.924-1</t>
  </si>
  <si>
    <t>MEDIMAC</t>
  </si>
  <si>
    <t>MEDSELL PRODUTOS HOSPITALARES EIRELLI</t>
  </si>
  <si>
    <t>ANA PAULA BRITO</t>
  </si>
  <si>
    <t>(61) 3964-3850</t>
  </si>
  <si>
    <t>26.480.160/0001-79</t>
  </si>
  <si>
    <t>286</t>
  </si>
  <si>
    <t>000014-8</t>
  </si>
  <si>
    <t>MEDSELL</t>
  </si>
  <si>
    <t>PEDRÃO DEDETIZADORA</t>
  </si>
  <si>
    <t>JOSE LAURENCIO / ELISÂNGELA</t>
  </si>
  <si>
    <t>(61)3254-1021 / (61) 99255-2469 E</t>
  </si>
  <si>
    <t>SEGLINE TECNOLOGIA</t>
  </si>
  <si>
    <t>DOUGLAS CARDOSO</t>
  </si>
  <si>
    <t xml:space="preserve">(61) 4103-4329 </t>
  </si>
  <si>
    <t xml:space="preserve">19.664.989/0001-66 </t>
  </si>
  <si>
    <t>SEGLINE</t>
  </si>
  <si>
    <t>0004</t>
  </si>
  <si>
    <t>3112-3 Op. 003</t>
  </si>
  <si>
    <t>SIMILAR &amp; COMPATÍVEL IND. DE EQUIP. MÉDICOS ODONTOLÓGICOS LTDA</t>
  </si>
  <si>
    <t>Mauricio Arrua</t>
  </si>
  <si>
    <t>(16) 3969-1836 / (61)99212-7139 M</t>
  </si>
  <si>
    <t>08.877.271/0001-31</t>
  </si>
  <si>
    <t>2890-8</t>
  </si>
  <si>
    <t>95074-2</t>
  </si>
  <si>
    <t>SIMILAR</t>
  </si>
  <si>
    <t>SODROGAS</t>
  </si>
  <si>
    <t>SOQUIMICA LABORATÓRIOS LTDA</t>
  </si>
  <si>
    <t>SOQUIMICA</t>
  </si>
  <si>
    <t>SUTUPAR (IMPORT SERVICE MATERIAL MEDICO HOSPITALAR LTDA)</t>
  </si>
  <si>
    <t>JEAN CARLO / VANESSA</t>
  </si>
  <si>
    <t>(61) 99313-6387 JEAN / (43) 3336-3330 V</t>
  </si>
  <si>
    <t>01.122.234/0001-74</t>
  </si>
  <si>
    <t>SUTUPAR</t>
  </si>
  <si>
    <t>(62) 3595-9238</t>
  </si>
  <si>
    <t>MEDIC VITTAL  (703910)</t>
  </si>
  <si>
    <r>
      <t>CERTIDÕES PARA</t>
    </r>
    <r>
      <rPr>
        <b/>
        <sz val="14"/>
        <rFont val="Calibri"/>
        <family val="2"/>
        <scheme val="minor"/>
      </rPr>
      <t xml:space="preserve"> 26/06</t>
    </r>
    <r>
      <rPr>
        <b/>
        <sz val="12"/>
        <rFont val="Calibri"/>
        <family val="2"/>
        <scheme val="minor"/>
      </rPr>
      <t>/2020</t>
    </r>
  </si>
  <si>
    <t>LM COMERCIAL (703909)</t>
  </si>
  <si>
    <r>
      <t>CERTIDÕES PARA</t>
    </r>
    <r>
      <rPr>
        <b/>
        <sz val="14"/>
        <rFont val="Calibri"/>
        <family val="2"/>
        <scheme val="minor"/>
      </rPr>
      <t xml:space="preserve"> 01/07</t>
    </r>
    <r>
      <rPr>
        <b/>
        <sz val="12"/>
        <rFont val="Calibri"/>
        <family val="2"/>
        <scheme val="minor"/>
      </rPr>
      <t>/2020</t>
    </r>
  </si>
  <si>
    <t>EUROMEDICAL (703762)</t>
  </si>
  <si>
    <t>MEDCOM Filial (703839)</t>
  </si>
  <si>
    <r>
      <t>CERTIDÕES PARA</t>
    </r>
    <r>
      <rPr>
        <b/>
        <sz val="14"/>
        <rFont val="Calibri"/>
        <family val="2"/>
        <scheme val="minor"/>
      </rPr>
      <t xml:space="preserve"> 04/08</t>
    </r>
    <r>
      <rPr>
        <b/>
        <sz val="12"/>
        <rFont val="Calibri"/>
        <family val="2"/>
        <scheme val="minor"/>
      </rPr>
      <t>/2020</t>
    </r>
  </si>
  <si>
    <t>FRESENIUS (1539)</t>
  </si>
  <si>
    <t>MEDIC VITTAL (703910)</t>
  </si>
  <si>
    <t>PREMIUM (703530)</t>
  </si>
  <si>
    <t>CERTIDÕES PARA 30/10/2020</t>
  </si>
  <si>
    <t>AXON HEALTHCARE BRASIL COMÉRCIO DE PRODUTOS HOSPITALARES EIRELI</t>
  </si>
  <si>
    <t>Rafael Pereira</t>
  </si>
  <si>
    <t>(61) 9 9961-6676</t>
  </si>
  <si>
    <t>24.565.039/0001-14</t>
  </si>
  <si>
    <t>AXON</t>
  </si>
  <si>
    <t>CATTIS MEDICAL  –  Comércio e Importação de Materiais Hospitalares</t>
  </si>
  <si>
    <t>KEILLA</t>
  </si>
  <si>
    <t>(61) 3207-0249</t>
  </si>
  <si>
    <t>30.963.700/0001-42</t>
  </si>
  <si>
    <t>2219</t>
  </si>
  <si>
    <t>29.453-5</t>
  </si>
  <si>
    <t>PAULA TAVARES</t>
  </si>
  <si>
    <t>(62) 3329-4300 / 61 9144-9126</t>
  </si>
  <si>
    <t>CIRURTECH COMERCIO E MANUTENÇÃO DE MATERIAIS CIRÚRGICOS</t>
  </si>
  <si>
    <t>RODRIGO DOS SANTOS</t>
  </si>
  <si>
    <t>(61) 99121-5443 R</t>
  </si>
  <si>
    <t>18.836.913/0001-08</t>
  </si>
  <si>
    <t>CONECTTA (703936)</t>
  </si>
  <si>
    <t>CONECTTA (Fabiana Melito Nemr Vest ME/Maikai Comercial)</t>
  </si>
  <si>
    <t>Mônica Melito</t>
  </si>
  <si>
    <t>11.99997.9555/11.98114.0064</t>
  </si>
  <si>
    <t>17.390.500/0001-80</t>
  </si>
  <si>
    <t>ORIGINAL</t>
  </si>
  <si>
    <t>0001</t>
  </si>
  <si>
    <t>1083493-1</t>
  </si>
  <si>
    <t>CONECTTA</t>
  </si>
  <si>
    <t>EDER MOURA / LUCIANA SANTOS/GLAUCIA LOGISTICA</t>
  </si>
  <si>
    <t>(61) 9 8256-7292 Eder / (19) 3863-9512/19 3863-9457 LOGISTICA</t>
  </si>
  <si>
    <t>DBLASSL (703930)</t>
  </si>
  <si>
    <t>DBLASSL (DANIEL HENRIQUE DE SOUZA BLASSL)</t>
  </si>
  <si>
    <t>DANIEL HENRIQUE</t>
  </si>
  <si>
    <t>(62) 99203-6841</t>
  </si>
  <si>
    <t>37.284.567/0001-47</t>
  </si>
  <si>
    <t>DBLASSL</t>
  </si>
  <si>
    <t>110</t>
  </si>
  <si>
    <t>070493-8</t>
  </si>
  <si>
    <t>DESCARTEK VENDAS E MANUTENÇÕES LTDA</t>
  </si>
  <si>
    <t>7742</t>
  </si>
  <si>
    <t>0088017-5</t>
  </si>
  <si>
    <t>32578-3</t>
  </si>
  <si>
    <t>MARCIA CRISTINA</t>
  </si>
  <si>
    <t>(21) 2558-1960</t>
  </si>
  <si>
    <t>EUROMEDICAL REPRESENTAÇÕES EIRELI</t>
  </si>
  <si>
    <t>22.727.121/0001-72</t>
  </si>
  <si>
    <t>0386-7</t>
  </si>
  <si>
    <t>91.180-1</t>
  </si>
  <si>
    <t>EUROMEDICAL</t>
  </si>
  <si>
    <t>EXCELENCIA (AL CEZAR COM. DE EQUIPAMENTOS MEDICOS)</t>
  </si>
  <si>
    <t>ANDRÉ LUIS CEZAR</t>
  </si>
  <si>
    <t>(11) 2289-2738 / 2338-2517 / 94713-2790</t>
  </si>
  <si>
    <t>25.264.916/0001-80</t>
  </si>
  <si>
    <t>021875-7</t>
  </si>
  <si>
    <t>FRESENIUS MEDICAL CARE LTDA</t>
  </si>
  <si>
    <t>NIELSEN FARIA / EDGAR</t>
  </si>
  <si>
    <t>(21) 2179-2525 / (62) 9679-8774 Edgar</t>
  </si>
  <si>
    <t>01.440.590/0001-36</t>
  </si>
  <si>
    <t>3309-X</t>
  </si>
  <si>
    <t>55005-1</t>
  </si>
  <si>
    <t>FRESENIUS</t>
  </si>
  <si>
    <t>3398-7</t>
  </si>
  <si>
    <t>818.608-1</t>
  </si>
  <si>
    <t>HARTE (703188)</t>
  </si>
  <si>
    <t>HARTE INSTRUMENTOS CIRURGICOS LTDA</t>
  </si>
  <si>
    <t>Leonardo Meirelles</t>
  </si>
  <si>
    <t>(16) 3013-5646</t>
  </si>
  <si>
    <t>10.452.774/0001-07</t>
  </si>
  <si>
    <t>HARTE</t>
  </si>
  <si>
    <t>HATRIL ()</t>
  </si>
  <si>
    <t>HATRIL EQUIPAMENTOS E SERVIÇOS LTDA. EPP</t>
  </si>
  <si>
    <t>ELVE DE SOUSA SANTOS</t>
  </si>
  <si>
    <t>(61) 3381-3700</t>
  </si>
  <si>
    <t>08.266.558/0001-25</t>
  </si>
  <si>
    <t>25.250-6</t>
  </si>
  <si>
    <t>HATRIL</t>
  </si>
  <si>
    <t>ISP SAÚDE</t>
  </si>
  <si>
    <t>MICHAEL SILVEIRA</t>
  </si>
  <si>
    <t>(61) 3772-6450</t>
  </si>
  <si>
    <t>24.550.559/0001-53</t>
  </si>
  <si>
    <t>ISP SAUDE</t>
  </si>
  <si>
    <t>J.S RECUPERADORA (JUAREZ AUGUSTO SELVA INSTRUMENTOS CIRURGICOS)</t>
  </si>
  <si>
    <t>MAURICIO</t>
  </si>
  <si>
    <t>(61) 9921-2713</t>
  </si>
  <si>
    <t>00.397.450/0001-60</t>
  </si>
  <si>
    <t>J.S RECUPERADORA</t>
  </si>
  <si>
    <t>0479</t>
  </si>
  <si>
    <t>28991-0</t>
  </si>
  <si>
    <t>LIFE FARMA PRODUTOS MEDICOS EIRELI</t>
  </si>
  <si>
    <t>STÊNIO TAVARES</t>
  </si>
  <si>
    <t>27.405.373/0001-07</t>
  </si>
  <si>
    <t>LIFE FARMA</t>
  </si>
  <si>
    <t>3347-2</t>
  </si>
  <si>
    <t>4319-2</t>
  </si>
  <si>
    <t>LM COMERCIAL (LAERTE MESSIANO NETO)</t>
  </si>
  <si>
    <t>(17) 99199-1600</t>
  </si>
  <si>
    <t>36.734.172/0001-36</t>
  </si>
  <si>
    <t>146-5</t>
  </si>
  <si>
    <t>20631-8</t>
  </si>
  <si>
    <t>LM COMERCIAL</t>
  </si>
  <si>
    <t>LOTTUS PRODUTOS HOSPITALARES LTDA</t>
  </si>
  <si>
    <t>DANIEL</t>
  </si>
  <si>
    <t>(61) 3201-0103 / (61) 9961-1765</t>
  </si>
  <si>
    <t>17.461.145/0001-92</t>
  </si>
  <si>
    <t>LOTTUS</t>
  </si>
  <si>
    <t>MACOM INSTRUMETNAL CIRURGICO</t>
  </si>
  <si>
    <t>REINALDO RODRIGUES / JAILSON SILVA</t>
  </si>
  <si>
    <t>(11) 2431-4636 / (11) 96015-2690 J</t>
  </si>
  <si>
    <t>3027-9</t>
  </si>
  <si>
    <t>122.000-4</t>
  </si>
  <si>
    <t>MEDCOM Filial (MEDCOM COMÉRCIO DE MEDICAMENTOS HOSPITALARES LTDA)</t>
  </si>
  <si>
    <t>Bárbara Soares</t>
  </si>
  <si>
    <t>(61) 3399-9610/3399-9607</t>
  </si>
  <si>
    <t>25.211.499/0003-79</t>
  </si>
  <si>
    <t>3388-x</t>
  </si>
  <si>
    <t>7296-6</t>
  </si>
  <si>
    <t>MEDCOM Filial</t>
  </si>
  <si>
    <t>MEDCOM Matriz (MEDCOM COMÉRCIO DE MEDICAMENTOS HOSPITALARES LTDA)</t>
  </si>
  <si>
    <t>(62) 4009-7600</t>
  </si>
  <si>
    <t>25.211.499/0001-07</t>
  </si>
  <si>
    <t>MEDCOM Matriz</t>
  </si>
  <si>
    <t>SILVIO XAVIER</t>
  </si>
  <si>
    <t>(34) 9127-2768</t>
  </si>
  <si>
    <t>22.460.323/0001-09</t>
  </si>
  <si>
    <t>MEDCTEC</t>
  </si>
  <si>
    <t>3129-1</t>
  </si>
  <si>
    <t>30.529-4</t>
  </si>
  <si>
    <t>MEDIC VITTAL</t>
  </si>
  <si>
    <t>Jomario Pereira de Sá</t>
  </si>
  <si>
    <t>22.066.758/0001-65</t>
  </si>
  <si>
    <t>137089-8</t>
  </si>
  <si>
    <t>108</t>
  </si>
  <si>
    <t>002326-4</t>
  </si>
  <si>
    <t>Tatielly Cristine G. Costa / Jailson de Moura</t>
  </si>
  <si>
    <t>0865</t>
  </si>
  <si>
    <t>DOUGLAS SANTOS / ANGÉLICA PATRÍCIA</t>
  </si>
  <si>
    <t>PLASTKEN (703634)</t>
  </si>
  <si>
    <t>PLASTKEN INDUSTRIA E COMERCIO DE PLASTICOS LTDA</t>
  </si>
  <si>
    <t>JOSE RAIMUNDO</t>
  </si>
  <si>
    <t>(61) 3256-6371</t>
  </si>
  <si>
    <t>13.986.389/0001-38</t>
  </si>
  <si>
    <t>1236-0</t>
  </si>
  <si>
    <t>43919-3</t>
  </si>
  <si>
    <t>PLASTKEN</t>
  </si>
  <si>
    <t>PREMIUM HOSPITALAR EIRELI - ME</t>
  </si>
  <si>
    <t>LUIS ALFREDO LIMA SILVA</t>
  </si>
  <si>
    <t>(62) 3088-7645 / (62) 9 9221-2116 / (62) 9 9631-2489</t>
  </si>
  <si>
    <t>27.325.768/0001-91</t>
  </si>
  <si>
    <t>54184-2</t>
  </si>
  <si>
    <t>PREMIUM</t>
  </si>
  <si>
    <t>PRIME INSTRUMENTOS CIRÚRGICOS LTDA EPP</t>
  </si>
  <si>
    <t>SUELI MATOS</t>
  </si>
  <si>
    <t>(16) 3434-3172</t>
  </si>
  <si>
    <t>17.164.113/0001-25</t>
  </si>
  <si>
    <t>85961-3</t>
  </si>
  <si>
    <t>PRIME INSTRUMENTOS</t>
  </si>
  <si>
    <t>115.375-7</t>
  </si>
  <si>
    <t>101971-6</t>
  </si>
  <si>
    <t>PROMEFARMA (702114)</t>
  </si>
  <si>
    <t>PROMEFARMA REPRESENTAÇÕES COMERCIAIS LTDA</t>
  </si>
  <si>
    <t>(61) 3543.8688 98101.6794</t>
  </si>
  <si>
    <t>81.706.251/0001-98</t>
  </si>
  <si>
    <t>3007-4</t>
  </si>
  <si>
    <t>101.260-6</t>
  </si>
  <si>
    <t>PROMEFARMA</t>
  </si>
  <si>
    <t>QUINELATO (SCHOBELL INDUSTRIAL LTDA)</t>
  </si>
  <si>
    <t>Gilma Perné</t>
  </si>
  <si>
    <t>(19) 2112-5200 / (62) 9 9672-1519</t>
  </si>
  <si>
    <t>58.193.483/0001-78</t>
  </si>
  <si>
    <t>000197</t>
  </si>
  <si>
    <t>RISK (PAPELARIA E LIVRARIA RISK LTDA)</t>
  </si>
  <si>
    <t>41234-1</t>
  </si>
  <si>
    <t>428739,8</t>
  </si>
  <si>
    <t>7988</t>
  </si>
  <si>
    <t>30913-3</t>
  </si>
  <si>
    <t>SHOPPING DO ALUNO LIVRARIA E PAPELARIA LTDA. -RISK-</t>
  </si>
  <si>
    <t>SISPACK MEDICAL LTDA</t>
  </si>
  <si>
    <t>54.565.478/0001-98</t>
  </si>
  <si>
    <t>SISPACK</t>
  </si>
  <si>
    <t>(17) 2139-3090 / (17) 98107-9915 A</t>
  </si>
  <si>
    <t>TECNO4 PRODUTOS HOSPITALARES LTDA EPP.</t>
  </si>
  <si>
    <t>Patricia Di Giorgi</t>
  </si>
  <si>
    <t>(11) 3399 4482 / 3272 0460</t>
  </si>
  <si>
    <t>5853-X</t>
  </si>
  <si>
    <t xml:space="preserve"> 8662-2</t>
  </si>
  <si>
    <t>CERTIDÕES PARA 01/11/2020</t>
  </si>
  <si>
    <r>
      <t>CERTIDÕES PARA</t>
    </r>
    <r>
      <rPr>
        <b/>
        <sz val="14"/>
        <rFont val="Calibri"/>
        <family val="2"/>
        <scheme val="minor"/>
      </rPr>
      <t xml:space="preserve"> 02/11</t>
    </r>
    <r>
      <rPr>
        <b/>
        <sz val="12"/>
        <rFont val="Calibri"/>
        <family val="2"/>
        <scheme val="minor"/>
      </rPr>
      <t>/2020</t>
    </r>
  </si>
  <si>
    <r>
      <t>CERTIDÕES PARA</t>
    </r>
    <r>
      <rPr>
        <b/>
        <sz val="14"/>
        <rFont val="Calibri"/>
        <family val="2"/>
        <scheme val="minor"/>
      </rPr>
      <t xml:space="preserve"> 02/10/2020</t>
    </r>
  </si>
  <si>
    <r>
      <t>CERTIDÕES PARA</t>
    </r>
    <r>
      <rPr>
        <b/>
        <sz val="14"/>
        <rFont val="Calibri"/>
        <family val="2"/>
        <scheme val="minor"/>
      </rPr>
      <t xml:space="preserve"> 01/09/2020</t>
    </r>
  </si>
  <si>
    <r>
      <t>CERTIDÕES PARA</t>
    </r>
    <r>
      <rPr>
        <b/>
        <sz val="14"/>
        <rFont val="Calibri"/>
        <family val="2"/>
        <scheme val="minor"/>
      </rPr>
      <t xml:space="preserve"> 21/08</t>
    </r>
    <r>
      <rPr>
        <b/>
        <sz val="12"/>
        <rFont val="Calibri"/>
        <family val="2"/>
        <scheme val="minor"/>
      </rPr>
      <t>/2020</t>
    </r>
  </si>
  <si>
    <t>CATTIS MEDICAL  (703825)</t>
  </si>
  <si>
    <t>SEGLINE (703511)</t>
  </si>
  <si>
    <t>CERTIDÕES PARA 13/11/2020</t>
  </si>
  <si>
    <t>CERTIDÕES PARA 04/12/2020</t>
  </si>
  <si>
    <t>LUCIANA RAMOS SALES</t>
  </si>
  <si>
    <t>(61) 3548-8548</t>
  </si>
  <si>
    <t>CATTIS</t>
  </si>
  <si>
    <t>Pagseguro</t>
  </si>
  <si>
    <t>10.884.226-1</t>
  </si>
  <si>
    <t>3214</t>
  </si>
  <si>
    <t>33309-3</t>
  </si>
  <si>
    <t>ISS - RETENÇÃO DE ISS</t>
  </si>
  <si>
    <t>11.668.411/0001-76</t>
  </si>
  <si>
    <t>0542</t>
  </si>
  <si>
    <t>10984-8</t>
  </si>
  <si>
    <t>LIFETRONIK</t>
  </si>
  <si>
    <t>LIFETRONIK MEDICAL IMPORTADORA E EXPORTADORA LTDA</t>
  </si>
  <si>
    <t>ALLEN DE AGUIAR BARBOSA</t>
  </si>
  <si>
    <t>(61) 3573-4444</t>
  </si>
  <si>
    <t>CARLOS EDUARDO</t>
  </si>
  <si>
    <t>(62) 4013-5041 / 5000 - 62 98581-9913</t>
  </si>
  <si>
    <t>MEDCTEC SUPRIMENTOS MEDICO HOSPITALARES LTDA</t>
  </si>
  <si>
    <t>ANDRÉ FELIPE / FERNANDO BRAYNER</t>
  </si>
  <si>
    <t>(61) 3033-6181 / (61) 99923-3108 A</t>
  </si>
  <si>
    <t>MEDLINN HOSPITALAR</t>
  </si>
  <si>
    <t>MEDLINN PRODUTOS (703463)</t>
  </si>
  <si>
    <t>MEDLINN PRODUTOS HOSPITALARES EIRELI ME</t>
  </si>
  <si>
    <t>1.242-4</t>
  </si>
  <si>
    <t>47.565-3</t>
  </si>
  <si>
    <t>MEDLINN PRODUTOS</t>
  </si>
  <si>
    <t>MULTICANAL ATACADO LTDA</t>
  </si>
  <si>
    <t>LUIZ CARLOS</t>
  </si>
  <si>
    <t>(61) 99204-5354</t>
  </si>
  <si>
    <t>3684-6</t>
  </si>
  <si>
    <t>2206-3</t>
  </si>
  <si>
    <t>MULTICANAL</t>
  </si>
  <si>
    <t>NL SUPERMEDICAL - NL PRODUTOS HOSPITALARES LTDA.</t>
  </si>
  <si>
    <t>NL SUPERMEDICAL</t>
  </si>
  <si>
    <t>NOVA GOIÁS</t>
  </si>
  <si>
    <t>SUPERA MED HOSPITALAR EIRELI</t>
  </si>
  <si>
    <t>SUELY MATOS</t>
  </si>
  <si>
    <t>( 62 ) 3088 7645</t>
  </si>
  <si>
    <t>34.921.773/0001-22</t>
  </si>
  <si>
    <t>SUPERA</t>
  </si>
  <si>
    <t>CERTIDÕES PARA 05/12/2020</t>
  </si>
  <si>
    <r>
      <t>CERTIDÕES PARA 31</t>
    </r>
    <r>
      <rPr>
        <b/>
        <sz val="14"/>
        <rFont val="Calibri"/>
        <family val="2"/>
        <scheme val="minor"/>
      </rPr>
      <t>/12</t>
    </r>
    <r>
      <rPr>
        <b/>
        <sz val="12"/>
        <rFont val="Calibri"/>
        <family val="2"/>
        <scheme val="minor"/>
      </rPr>
      <t>/2036</t>
    </r>
  </si>
  <si>
    <t>CERTIDÕES PARA 14/11/2020</t>
  </si>
  <si>
    <t>CERTIDÕES PARA 31/12/2020</t>
  </si>
  <si>
    <t>CFC COMÉRCIO DE PRODUTOS HOSPITALARES EIRELI EPP</t>
  </si>
  <si>
    <t>JACKSON SOARES ANDRADE</t>
  </si>
  <si>
    <t>38.082.407/0001-88</t>
  </si>
  <si>
    <t>21511-4</t>
  </si>
  <si>
    <t>CFC COMÉRCIO</t>
  </si>
  <si>
    <t>21.4166.819/0001-04</t>
  </si>
  <si>
    <t>007.961-8</t>
  </si>
  <si>
    <t>(62) 3088-5331  / (62) 98486-0065 J</t>
  </si>
  <si>
    <t>(62) 3258-4196 / (62) 98486-0065 J</t>
  </si>
  <si>
    <t>JAIRO SANTOS</t>
  </si>
  <si>
    <t>(61) 3044-3250 / (61) 99837-2920</t>
  </si>
  <si>
    <t>CFC COMÉRCIO (704044)</t>
  </si>
  <si>
    <t>CERTIDÕES PARA 08/01/2021</t>
  </si>
  <si>
    <t>CERTIDÕES PARA 29/01/2021</t>
  </si>
  <si>
    <t>7823</t>
  </si>
  <si>
    <t>6200-6</t>
  </si>
  <si>
    <t>034.417-8</t>
  </si>
  <si>
    <t>(62) 3212-6200 / (62) 99357-9661</t>
  </si>
  <si>
    <t>FERNANDA MORINEL</t>
  </si>
  <si>
    <t>(51) 3718-7600 / (51) 99677-5667</t>
  </si>
  <si>
    <t>CIRURTECH</t>
  </si>
  <si>
    <t>CIRURTECH (703865)</t>
  </si>
  <si>
    <t>CERTIDÕES PARA 30/01/2021</t>
  </si>
  <si>
    <t>12.420.164/0001-57</t>
  </si>
  <si>
    <t>67.729.178/0001-49</t>
  </si>
  <si>
    <t>CNPJ Matriz</t>
  </si>
  <si>
    <t>37.396.017/0001-10</t>
  </si>
  <si>
    <t>60.665.981/0001-18</t>
  </si>
  <si>
    <t>33.348.467/0001-86</t>
  </si>
  <si>
    <t>DENTAL MED (G R SILVA DENTAL EIRELI)</t>
  </si>
  <si>
    <t>Gisele Borges</t>
  </si>
  <si>
    <t>(62) 98483.57.03 / (62) 3548-5108</t>
  </si>
  <si>
    <t>31.441.210/0001-49</t>
  </si>
  <si>
    <t>DENTAL MED</t>
  </si>
  <si>
    <t>29.460.170/0001-30</t>
  </si>
  <si>
    <t>CADASTRAR</t>
  </si>
  <si>
    <t>1000 MARCAS ()</t>
  </si>
  <si>
    <t>ACCORD ()</t>
  </si>
  <si>
    <t>ADESIFLEX  (702832)</t>
  </si>
  <si>
    <t>ALEX SARKIS ()</t>
  </si>
  <si>
    <t>ALLIMED (700426)</t>
  </si>
  <si>
    <t>ALPHA  (700916)</t>
  </si>
  <si>
    <t>ANMED ()</t>
  </si>
  <si>
    <t>AP TORTELLI (700021)</t>
  </si>
  <si>
    <t>ARS  (703124)</t>
  </si>
  <si>
    <t>ARTMED  (702071)</t>
  </si>
  <si>
    <t>AS3 HOSPITALAR ()</t>
  </si>
  <si>
    <t>ASTHAMED (701330)</t>
  </si>
  <si>
    <t>ATALAIA (702336)</t>
  </si>
  <si>
    <t>ATIVA (703219)</t>
  </si>
  <si>
    <t>AUROBINDO (3875)</t>
  </si>
  <si>
    <t>AXON (703581)</t>
  </si>
  <si>
    <t>BALONNY (701679)</t>
  </si>
  <si>
    <t>BASZI (701540)</t>
  </si>
  <si>
    <t>BAUMER (32)</t>
  </si>
  <si>
    <t>BBRAUN (257)</t>
  </si>
  <si>
    <t>BELBI (703418)</t>
  </si>
  <si>
    <t>BENENUTRI (702930)</t>
  </si>
  <si>
    <t>BIOPLASMA (702938)</t>
  </si>
  <si>
    <t>BIOTÉCNICA (559)</t>
  </si>
  <si>
    <t>BR DANTAI (703557)</t>
  </si>
  <si>
    <t>BRASALI ()</t>
  </si>
  <si>
    <t>BRASFREEZER (700048)</t>
  </si>
  <si>
    <t>BRASÍLIA CARTUCHOS (700981)</t>
  </si>
  <si>
    <t>BRASILIA SCIENTIFIC (702726)</t>
  </si>
  <si>
    <t>BRASÍLIA UTILIDADES ()</t>
  </si>
  <si>
    <t>BRASMÉDICA (51)</t>
  </si>
  <si>
    <t>BS MADEIRAS (700739)</t>
  </si>
  <si>
    <t>BSB DISTRIBUIÇÃO (700800)</t>
  </si>
  <si>
    <t>BSB GASES (702829)</t>
  </si>
  <si>
    <t>BSB HOSPITALAR (6509)</t>
  </si>
  <si>
    <t>BSB MEDICAL (3958)</t>
  </si>
  <si>
    <t>BSD DROGARIA (702743)</t>
  </si>
  <si>
    <t>CALL MED (701484)</t>
  </si>
  <si>
    <t>CAMB (3055)</t>
  </si>
  <si>
    <t>CAMP MED (702584)</t>
  </si>
  <si>
    <t>CASA DA QUIMICA (700119)</t>
  </si>
  <si>
    <t>CASA DAS ETIQUETAS (700559)</t>
  </si>
  <si>
    <t>CASA LIMPA ()</t>
  </si>
  <si>
    <t>CATTIS (703825)</t>
  </si>
  <si>
    <t>CDB ()</t>
  </si>
  <si>
    <t>CENTRO OESTE (700502)</t>
  </si>
  <si>
    <t>CIRURGICA ALSTYN (702916)</t>
  </si>
  <si>
    <t>CLASSE A ()</t>
  </si>
  <si>
    <t>COBALTEC (700777)</t>
  </si>
  <si>
    <t>COMERCIAL PLENITUDE (700777)</t>
  </si>
  <si>
    <t>COMERCIAL RIO (702481)</t>
  </si>
  <si>
    <t>COMLAB (3543)</t>
  </si>
  <si>
    <t>CONDOR (700787)</t>
  </si>
  <si>
    <t>CONFECÇÕES SÃO PAULO (700905)</t>
  </si>
  <si>
    <t>CONTROL THERM ()</t>
  </si>
  <si>
    <t>CTA (703464)</t>
  </si>
  <si>
    <t>CTI  (2046)</t>
  </si>
  <si>
    <t>CVS (703292)</t>
  </si>
  <si>
    <t>D2MA (700796)</t>
  </si>
  <si>
    <t>DALIA HOSPITALAR (702700)</t>
  </si>
  <si>
    <t>DEL GRANDI (701963)</t>
  </si>
  <si>
    <t>DELTA (702207)</t>
  </si>
  <si>
    <t>DENTAL MED (704015)</t>
  </si>
  <si>
    <t>DENTAL FORTE (703098)</t>
  </si>
  <si>
    <t>DENTAL PRINCIPAL (701032)</t>
  </si>
  <si>
    <t>DESCARTEK (703689)</t>
  </si>
  <si>
    <t>DIMACI (1858)</t>
  </si>
  <si>
    <t>DIMENSIONAL (703898)</t>
  </si>
  <si>
    <t>DIRK (703322)</t>
  </si>
  <si>
    <t>DISPOMED (700858)</t>
  </si>
  <si>
    <t>DISTRIMIX ()</t>
  </si>
  <si>
    <t>DROGARIA LIBERAL ()</t>
  </si>
  <si>
    <t>DTUDO (701944)</t>
  </si>
  <si>
    <t>ECOLOGIC ()</t>
  </si>
  <si>
    <t>EFICÁCIA (701959)</t>
  </si>
  <si>
    <t>ELÉTRICA ESTRELA (702334)</t>
  </si>
  <si>
    <t>ELLO (702153)</t>
  </si>
  <si>
    <t>EMEDCAL (700674)</t>
  </si>
  <si>
    <t>EQUIPEMED (701187)</t>
  </si>
  <si>
    <t>EQUIPLEX (3147)</t>
  </si>
  <si>
    <t>ERIDATA (3793)</t>
  </si>
  <si>
    <t>ETIFLEX ()</t>
  </si>
  <si>
    <t>EUROPA (2057)</t>
  </si>
  <si>
    <t>EXATECH (3941)</t>
  </si>
  <si>
    <t>EXCELENCIA  (703060)</t>
  </si>
  <si>
    <t>FABRICON ()</t>
  </si>
  <si>
    <t>FARMACE (1842)</t>
  </si>
  <si>
    <t>FARMACONN (3089)</t>
  </si>
  <si>
    <t>FARMAGREEN ()</t>
  </si>
  <si>
    <t>FARQUÍMICA (700633)</t>
  </si>
  <si>
    <t>FDF HOSPITALAR (702325)</t>
  </si>
  <si>
    <t>FERRAGENS BRILHAR (702404)</t>
  </si>
  <si>
    <t>FERRAGENS GAMA (3580)</t>
  </si>
  <si>
    <t>FORT ()</t>
  </si>
  <si>
    <t>FRADEL (700651)</t>
  </si>
  <si>
    <t>FRAGA (702350)</t>
  </si>
  <si>
    <t>G.A.C. FREITAS (701309)</t>
  </si>
  <si>
    <t>GAMACORP (700816)</t>
  </si>
  <si>
    <t>GOIÂNIA (3392)</t>
  </si>
  <si>
    <t>GOLD GÁS (703034)</t>
  </si>
  <si>
    <t>GRIFOLS (702165)</t>
  </si>
  <si>
    <t>H &amp; F SALES (702232)</t>
  </si>
  <si>
    <t>HALEX ISTAR (259)</t>
  </si>
  <si>
    <t>HCS (701782)</t>
  </si>
  <si>
    <t>HELP FARMA (701722)</t>
  </si>
  <si>
    <t>HEMOGRAM (5424)</t>
  </si>
  <si>
    <t>HOLPEMED ()</t>
  </si>
  <si>
    <t>HOSPCOM (701227)</t>
  </si>
  <si>
    <t>HOSPITECH ()</t>
  </si>
  <si>
    <t>HOSPSERVICE ()</t>
  </si>
  <si>
    <t>HOSPTECH (703717)</t>
  </si>
  <si>
    <t>HUMAN TEC (703611)</t>
  </si>
  <si>
    <t>IBEX ()</t>
  </si>
  <si>
    <t>IBF (410)</t>
  </si>
  <si>
    <t>IGARAÇU ()</t>
  </si>
  <si>
    <t>IMAGEM (703155)</t>
  </si>
  <si>
    <t>IMED (702095)</t>
  </si>
  <si>
    <t>INJEX ()</t>
  </si>
  <si>
    <t>ISP SAUDE (703580)</t>
  </si>
  <si>
    <t>ISS ()</t>
  </si>
  <si>
    <t>J.S RECUPERADORA (703946)</t>
  </si>
  <si>
    <t>JL E B (701463)</t>
  </si>
  <si>
    <t>JM COM (701132)</t>
  </si>
  <si>
    <t>KCA (702968)</t>
  </si>
  <si>
    <t>KOLPLAST (701546)</t>
  </si>
  <si>
    <t>KOMPAZO SAÚDE (702300)</t>
  </si>
  <si>
    <t>KRISTA (1144)</t>
  </si>
  <si>
    <t>LF (2938)</t>
  </si>
  <si>
    <t>LIFE FARMA (703982)</t>
  </si>
  <si>
    <t>LIFEMED FILIAL (703090)</t>
  </si>
  <si>
    <t>LIFETRONIK (702445)</t>
  </si>
  <si>
    <t>LIMP BEM (702898)</t>
  </si>
  <si>
    <t>LM DISTRIBUIDORA (1362)</t>
  </si>
  <si>
    <t>LOTTUS (703928)</t>
  </si>
  <si>
    <t>LUZICON (702401)</t>
  </si>
  <si>
    <t>MADEIREIRA RIBEIRO (701121)</t>
  </si>
  <si>
    <t>MADRE (703254)</t>
  </si>
  <si>
    <t>MARK FREEZER ()</t>
  </si>
  <si>
    <t>MAWED (703236)</t>
  </si>
  <si>
    <t>MB TEXTIL ()</t>
  </si>
  <si>
    <t>MEDCAM ()</t>
  </si>
  <si>
    <t>MEDCOM Matriz (703579)</t>
  </si>
  <si>
    <t>MEDCORP (908)</t>
  </si>
  <si>
    <t>MEDCTEC (703997)</t>
  </si>
  <si>
    <t>MEDICAL PEÇAS (702875)</t>
  </si>
  <si>
    <t>MEDICALMED (703016)</t>
  </si>
  <si>
    <t>MEDIMAC (702884)</t>
  </si>
  <si>
    <t>MEDLINN HOSPITALAR (702570)</t>
  </si>
  <si>
    <t>MEDSELL ()</t>
  </si>
  <si>
    <t>META (703261)</t>
  </si>
  <si>
    <t>METRÓPOLE (2653)</t>
  </si>
  <si>
    <t>MF HOSPITALAR (703140)</t>
  </si>
  <si>
    <t>MILESKI (701665)</t>
  </si>
  <si>
    <t>MISSNER  (1063)</t>
  </si>
  <si>
    <t>MIX MED (700753)</t>
  </si>
  <si>
    <t>ML COMÉRCIO (701487)</t>
  </si>
  <si>
    <t>MM MIX (700864)</t>
  </si>
  <si>
    <t>MS (701866)</t>
  </si>
  <si>
    <t>MULTICANAL ()</t>
  </si>
  <si>
    <t>MULTIWORKS (1423)</t>
  </si>
  <si>
    <t>MW (701604)</t>
  </si>
  <si>
    <t>NEOMED (701001)</t>
  </si>
  <si>
    <t>NEW DESC (702923)</t>
  </si>
  <si>
    <t>NL SUPERMEDICAL (700820)</t>
  </si>
  <si>
    <t>NOVA ANALÍTICA (2135)</t>
  </si>
  <si>
    <t>NOVA GOIÁS (701397)</t>
  </si>
  <si>
    <t>NOVA HOSPITALAR (702094)</t>
  </si>
  <si>
    <t>NOVAMED (700754)</t>
  </si>
  <si>
    <t>OCTALAB (701015)</t>
  </si>
  <si>
    <t>OLTEC (701215)</t>
  </si>
  <si>
    <t>OPX DIAGNÓSTICA ()</t>
  </si>
  <si>
    <t>OREGON (701311)</t>
  </si>
  <si>
    <t>ORTOP (702098)</t>
  </si>
  <si>
    <t>PAPELARIA ÁGAPE (702056)</t>
  </si>
  <si>
    <t>PAPELARIA LÍDER (700860)</t>
  </si>
  <si>
    <t>PASSEVIP ()</t>
  </si>
  <si>
    <t>PEDAGÓGICA ()</t>
  </si>
  <si>
    <t>PEDRÃO DEDETIZADORA ()</t>
  </si>
  <si>
    <t>PERMUTION (703003)</t>
  </si>
  <si>
    <t>PETROSOLO (701862)</t>
  </si>
  <si>
    <t>PHARMAC (701331)</t>
  </si>
  <si>
    <t>POINT SUTURE (1357)</t>
  </si>
  <si>
    <t>POINTER (2649)</t>
  </si>
  <si>
    <t>POLITEC (352)</t>
  </si>
  <si>
    <t>PREMIER (703376)</t>
  </si>
  <si>
    <t>PREMIER INDUSTRIA ()</t>
  </si>
  <si>
    <t>PRIME INSTRUMENTOS (703492)</t>
  </si>
  <si>
    <t>PRIME TEXTEIS (703669)</t>
  </si>
  <si>
    <t>PRINT MASTER (701901)</t>
  </si>
  <si>
    <t>PRISMA (701556)</t>
  </si>
  <si>
    <t>PRÓ ÁGUA (701512)</t>
  </si>
  <si>
    <t>PRO DOCTOR ()</t>
  </si>
  <si>
    <t>PROMEDH (355)</t>
  </si>
  <si>
    <t>PROMEDIC ()</t>
  </si>
  <si>
    <t>PROMÉDICA (701888)</t>
  </si>
  <si>
    <t>PROTEC (700639)</t>
  </si>
  <si>
    <t>PUBLICART (702240)</t>
  </si>
  <si>
    <t>QUALIMED (701529)</t>
  </si>
  <si>
    <t>QUALITY (702099)</t>
  </si>
  <si>
    <t>QUINELATO (000197)</t>
  </si>
  <si>
    <t>R&amp;A MEDICAL (700925)</t>
  </si>
  <si>
    <t>R&amp;D (702559)</t>
  </si>
  <si>
    <t>RAVA (4035)</t>
  </si>
  <si>
    <t>RBR (703044)</t>
  </si>
  <si>
    <t>RECMED (700531)</t>
  </si>
  <si>
    <t>RF MEDICAL (703337)</t>
  </si>
  <si>
    <t>RGN (700544)</t>
  </si>
  <si>
    <t>RHOSS 1 (702512)</t>
  </si>
  <si>
    <t>RIACHO TINTAS ()</t>
  </si>
  <si>
    <t>RIACHO TINTAS LTG (703338)</t>
  </si>
  <si>
    <t>RIMTEC (701274)</t>
  </si>
  <si>
    <t>RKM (701943)</t>
  </si>
  <si>
    <t>RQ TECNOLOGIA (702722)</t>
  </si>
  <si>
    <t>RRX (702960)</t>
  </si>
  <si>
    <t>SATÉLITE (700879)</t>
  </si>
  <si>
    <t>SCIENTIFIC (969068)</t>
  </si>
  <si>
    <t>SEGLINE ()</t>
  </si>
  <si>
    <t>SIMILAR (703425)</t>
  </si>
  <si>
    <t>SINGULAR (703084)</t>
  </si>
  <si>
    <t>SÍNTESE (700448)</t>
  </si>
  <si>
    <t>SISPACK (2578)</t>
  </si>
  <si>
    <t>SMITHS (701392)</t>
  </si>
  <si>
    <t>SODROGAS (701455)</t>
  </si>
  <si>
    <t>SOLUÇÃO EPI (703674)</t>
  </si>
  <si>
    <t>START UP  (701922)</t>
  </si>
  <si>
    <t>STEFANY GOMES (701308)</t>
  </si>
  <si>
    <t>STOCK (3380)</t>
  </si>
  <si>
    <t>SUPERA (704022)</t>
  </si>
  <si>
    <t>SUTUPAR (703501)</t>
  </si>
  <si>
    <t>SYNTHES (A02)</t>
  </si>
  <si>
    <t>TAGUASUL (700766)</t>
  </si>
  <si>
    <t>TECNO4 (700319)</t>
  </si>
  <si>
    <t>TER FILTROS (701835)</t>
  </si>
  <si>
    <t>THEMED (701615)</t>
  </si>
  <si>
    <t>THYSSENKRUPP (486)</t>
  </si>
  <si>
    <t>TIRADENTES - FILIAL (701012)</t>
  </si>
  <si>
    <t>TJDFT ()</t>
  </si>
  <si>
    <t>TMR (701659)</t>
  </si>
  <si>
    <t>TOPMED (701533)</t>
  </si>
  <si>
    <t>TOPMEDLAR (700358)</t>
  </si>
  <si>
    <t>TRAUMA SUGIRCAL (701201)</t>
  </si>
  <si>
    <t>TRINO (701431)</t>
  </si>
  <si>
    <t>TSL (607)</t>
  </si>
  <si>
    <t>UNISCIENCE  (2311)</t>
  </si>
  <si>
    <t>UNITEC (702343)</t>
  </si>
  <si>
    <t>VIDAFARMA (969081)</t>
  </si>
  <si>
    <t>VILLI FARM (700676)</t>
  </si>
  <si>
    <t>VITA MEDICAL (700713)</t>
  </si>
  <si>
    <t>VITTRA (703371)</t>
  </si>
  <si>
    <t>VOGUE (1661)</t>
  </si>
  <si>
    <t>VPHARMA (702843)</t>
  </si>
  <si>
    <t>VULCÃO DA BORRACHA (701565)</t>
  </si>
  <si>
    <t>WA REPAROS (703194)</t>
  </si>
  <si>
    <t>WL DE OLIVEIRA (701290)</t>
  </si>
  <si>
    <t>WL SERVIÇOS (701717)</t>
  </si>
  <si>
    <r>
      <t>CERTIDÕES PARA</t>
    </r>
    <r>
      <rPr>
        <b/>
        <sz val="14"/>
        <rFont val="Calibri"/>
        <family val="2"/>
        <scheme val="minor"/>
      </rPr>
      <t xml:space="preserve"> 25/01</t>
    </r>
    <r>
      <rPr>
        <b/>
        <sz val="12"/>
        <rFont val="Calibri"/>
        <family val="2"/>
        <scheme val="minor"/>
      </rPr>
      <t>/2021</t>
    </r>
  </si>
  <si>
    <t>CERTIDÕES PARA 26/02/2021</t>
  </si>
  <si>
    <t>CERTIDÕES PARA 19/03/2021</t>
  </si>
  <si>
    <t>BMR (702779)</t>
  </si>
  <si>
    <t>ECOLAR ()</t>
  </si>
  <si>
    <t>MAYCARE (703951)</t>
  </si>
  <si>
    <t>AIR LIQUIDE Filial 0029 (703813)</t>
  </si>
  <si>
    <t>ANA PAULA LOPES</t>
  </si>
  <si>
    <t>(11) 5509-6462 / (11) 9 8856-0125</t>
  </si>
  <si>
    <t>00.331.788/0029-10</t>
  </si>
  <si>
    <t>AIR LIQUIDE Filial 0029</t>
  </si>
  <si>
    <t>AIR LIQUIDE Filial 0058 (702036)</t>
  </si>
  <si>
    <t>AIR LIQUIDE Filial 0058</t>
  </si>
  <si>
    <t>AMICI (703993)</t>
  </si>
  <si>
    <t>AMICI COMÉRCIO E REPRESENTAÇÕES DE MEDICAMENTOS EIRELI</t>
  </si>
  <si>
    <t>LUCENY ALVES</t>
  </si>
  <si>
    <t>(61) 3399-7021 / (61) 99959-3011</t>
  </si>
  <si>
    <t>30.329.824/0001-70</t>
  </si>
  <si>
    <t>1181</t>
  </si>
  <si>
    <t>130.001.341-0</t>
  </si>
  <si>
    <t>AMICI</t>
  </si>
  <si>
    <t>BMR MEDICAL SA</t>
  </si>
  <si>
    <t>PAMELA RAQUEL PRUMZEL SANTOS</t>
  </si>
  <si>
    <t>(41) 3093-3900</t>
  </si>
  <si>
    <t>07.213.544/0001-80</t>
  </si>
  <si>
    <t>1622-5</t>
  </si>
  <si>
    <t>40499-3</t>
  </si>
  <si>
    <t>BMR</t>
  </si>
  <si>
    <t>CARBOGRAFITE (704124)</t>
  </si>
  <si>
    <t>CARBOGRAFITE EQUIPAMENTOS INDUSTRIAIS LTDA</t>
  </si>
  <si>
    <t>VINICIOS MORAES</t>
  </si>
  <si>
    <t>(24) 2222-9900 / (62) 9 8598-8983</t>
  </si>
  <si>
    <t>36.427.615./0001-46</t>
  </si>
  <si>
    <t>CARBOGRAFITE</t>
  </si>
  <si>
    <t>ECOLAR ENGENHARIA - LARISSA DA SILVA BERTANZIN  70475812190</t>
  </si>
  <si>
    <t>LARISSA BERTANZIN</t>
  </si>
  <si>
    <t>61 9 9860 1572</t>
  </si>
  <si>
    <t>38.229.839/0001-79</t>
  </si>
  <si>
    <t>Nubank</t>
  </si>
  <si>
    <t>72240662-4</t>
  </si>
  <si>
    <t>ECOLAR</t>
  </si>
  <si>
    <t>ESTERILI-MED (703076)</t>
  </si>
  <si>
    <t>ESTERILI-MED – Indústria e Comércio de Produtos Médicos Hospitalares Ltda.</t>
  </si>
  <si>
    <t>( 54 ) 3535.3836 / (61) 98101-6794 José</t>
  </si>
  <si>
    <t>00.252.903/0001-60</t>
  </si>
  <si>
    <t>3220-4</t>
  </si>
  <si>
    <t>20.128-6</t>
  </si>
  <si>
    <t>ESTERILI-MED</t>
  </si>
  <si>
    <t>JULIANA</t>
  </si>
  <si>
    <t>(11) 2281-6222 / (11) 98326-3737 Juliana</t>
  </si>
  <si>
    <t>2108</t>
  </si>
  <si>
    <t>13001433-0</t>
  </si>
  <si>
    <t xml:space="preserve">EXCELENCIA </t>
  </si>
  <si>
    <t>ITS ()</t>
  </si>
  <si>
    <t>ITS FACILITIE SERVICE</t>
  </si>
  <si>
    <t>MARCO PEREIRA CHAVES</t>
  </si>
  <si>
    <t>(61) 9 9512 3049</t>
  </si>
  <si>
    <t>16.551.171/0001-49</t>
  </si>
  <si>
    <t>ITS</t>
  </si>
  <si>
    <t>JN ()</t>
  </si>
  <si>
    <t>JN MÁQUINAS (JOÃO NATAN OLIVEIRA-ME)</t>
  </si>
  <si>
    <t>JOÃO NATAN C DE OLIVEIRA</t>
  </si>
  <si>
    <t>(61) 3233-9501</t>
  </si>
  <si>
    <t>01.577.631/0001-30</t>
  </si>
  <si>
    <t>2883-5</t>
  </si>
  <si>
    <t>0016956-0</t>
  </si>
  <si>
    <t>JN</t>
  </si>
  <si>
    <t>ANDRÉ LUIZ</t>
  </si>
  <si>
    <t>MAYCARE COMERCIO IMPORTACAO SERVICOS E REPRESENTACAO DE PRODUTOS E INSTRUMENTOS EIRELI</t>
  </si>
  <si>
    <t>LUCIANO MAYER / JOYCE G. DE PAULA</t>
  </si>
  <si>
    <t>(19) 3667-7717 / (62) 98114-4429 Joyce</t>
  </si>
  <si>
    <t>30.162.373/0001-20</t>
  </si>
  <si>
    <t>2200-4</t>
  </si>
  <si>
    <t>41.351-8</t>
  </si>
  <si>
    <t>MAYCARE</t>
  </si>
  <si>
    <t>SANNE (704125)</t>
  </si>
  <si>
    <t>SANNE METALS COMERCIO DE FERRAMENTAS LTDA</t>
  </si>
  <si>
    <t>Helen Cristina Pierozzi</t>
  </si>
  <si>
    <t>(19) 3381-0785 / (19) 9835-4340</t>
  </si>
  <si>
    <t>05.614.988/0001-00</t>
  </si>
  <si>
    <t>SANNE</t>
  </si>
  <si>
    <t>54521-X</t>
  </si>
  <si>
    <t>TRIAC ()</t>
  </si>
  <si>
    <t>TRIAC ENGENHARIA CLINICA</t>
  </si>
  <si>
    <t>JULIA ANDRADE</t>
  </si>
  <si>
    <t>(61) 4103-5253 (73) 9 8876-6589</t>
  </si>
  <si>
    <t>39.466.731/0001-62</t>
  </si>
  <si>
    <t>TRIAC</t>
  </si>
  <si>
    <t>23.725.069/0001-88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</si>
</sst>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R$ &quot;#,##0.00"/>
    <numFmt numFmtId="166" formatCode="000,000"/>
  </numFmts>
  <fonts count="3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Rockwell"/>
      <family val="1"/>
    </font>
    <font>
      <sz val="10"/>
      <color theme="1"/>
      <name val="Rockwell"/>
      <family val="1"/>
    </font>
    <font>
      <b/>
      <sz val="9"/>
      <color theme="0"/>
      <name val="Rockwell"/>
      <family val="1"/>
    </font>
    <font>
      <sz val="11"/>
      <color theme="1"/>
      <name val="Rockwell"/>
      <family val="1"/>
    </font>
    <font>
      <b/>
      <sz val="11"/>
      <color theme="1"/>
      <name val="Rockwell"/>
      <family val="1"/>
    </font>
    <font>
      <sz val="10"/>
      <color rgb="FFFF0000"/>
      <name val="Rockwell"/>
      <family val="1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Rockwell"/>
      <family val="1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Rockwell"/>
      <family val="1"/>
    </font>
    <font>
      <sz val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Times New Roman"/>
      <family val="1"/>
    </font>
    <font>
      <sz val="12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7" fillId="0" borderId="0"/>
    <xf numFmtId="164" fontId="17" fillId="0" borderId="0" applyFill="0" applyBorder="0" applyAlignment="0" applyProtection="0"/>
  </cellStyleXfs>
  <cellXfs count="1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/>
    <xf numFmtId="0" fontId="5" fillId="0" borderId="0" xfId="0" applyFont="1" applyAlignment="1">
      <alignment horizontal="center" vertical="center"/>
    </xf>
    <xf numFmtId="0" fontId="0" fillId="0" borderId="0" xfId="0"/>
    <xf numFmtId="0" fontId="4" fillId="0" borderId="1" xfId="0" quotePrefix="1" applyFont="1" applyBorder="1" applyAlignment="1"/>
    <xf numFmtId="0" fontId="9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49" fontId="9" fillId="0" borderId="5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4" fillId="0" borderId="0" xfId="0" applyFont="1" applyFill="1"/>
    <xf numFmtId="0" fontId="14" fillId="0" borderId="0" xfId="0" applyFont="1" applyFill="1" applyBorder="1"/>
    <xf numFmtId="0" fontId="15" fillId="0" borderId="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165" fontId="14" fillId="0" borderId="7" xfId="0" applyNumberFormat="1" applyFont="1" applyFill="1" applyBorder="1" applyAlignment="1">
      <alignment horizontal="center" vertical="center" wrapText="1"/>
    </xf>
    <xf numFmtId="165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NumberFormat="1" applyFont="1" applyFill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/>
    </xf>
    <xf numFmtId="14" fontId="12" fillId="4" borderId="0" xfId="0" applyNumberFormat="1" applyFont="1" applyFill="1" applyAlignment="1">
      <alignment horizontal="left" vertical="top"/>
    </xf>
    <xf numFmtId="0" fontId="8" fillId="2" borderId="3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 applyProtection="1">
      <alignment horizontal="left" vertical="top" wrapText="1"/>
      <protection locked="0"/>
    </xf>
    <xf numFmtId="0" fontId="6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7" fillId="0" borderId="1" xfId="0" applyFont="1" applyFill="1" applyBorder="1" applyAlignment="1" applyProtection="1">
      <alignment horizontal="left" vertical="top" wrapText="1"/>
      <protection locked="0"/>
    </xf>
    <xf numFmtId="14" fontId="19" fillId="4" borderId="1" xfId="0" applyNumberFormat="1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4" fontId="12" fillId="4" borderId="0" xfId="0" applyNumberFormat="1" applyFont="1" applyFill="1" applyAlignment="1">
      <alignment horizontal="left"/>
    </xf>
    <xf numFmtId="0" fontId="11" fillId="0" borderId="1" xfId="0" applyFont="1" applyFill="1" applyBorder="1" applyAlignment="1" applyProtection="1">
      <alignment horizontal="left" vertical="top" wrapText="1"/>
      <protection locked="0"/>
    </xf>
    <xf numFmtId="0" fontId="8" fillId="2" borderId="4" xfId="0" applyFont="1" applyFill="1" applyBorder="1" applyAlignment="1">
      <alignment horizontal="center" vertical="center"/>
    </xf>
    <xf numFmtId="14" fontId="12" fillId="4" borderId="0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14" fontId="12" fillId="4" borderId="1" xfId="0" applyNumberFormat="1" applyFont="1" applyFill="1" applyBorder="1" applyAlignment="1">
      <alignment horizontal="left"/>
    </xf>
    <xf numFmtId="0" fontId="3" fillId="0" borderId="1" xfId="0" applyFont="1" applyBorder="1"/>
    <xf numFmtId="0" fontId="23" fillId="0" borderId="1" xfId="0" applyFont="1" applyFill="1" applyBorder="1" applyAlignment="1">
      <alignment horizontal="left" vertical="top"/>
    </xf>
    <xf numFmtId="0" fontId="24" fillId="0" borderId="2" xfId="0" applyFont="1" applyBorder="1"/>
    <xf numFmtId="0" fontId="6" fillId="0" borderId="1" xfId="0" applyFont="1" applyBorder="1"/>
    <xf numFmtId="166" fontId="6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1" fontId="2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right"/>
    </xf>
    <xf numFmtId="0" fontId="6" fillId="3" borderId="1" xfId="0" applyNumberFormat="1" applyFont="1" applyFill="1" applyBorder="1" applyAlignment="1">
      <alignment horizontal="right" vertical="center" wrapText="1"/>
    </xf>
    <xf numFmtId="0" fontId="24" fillId="0" borderId="1" xfId="0" applyFont="1" applyBorder="1"/>
    <xf numFmtId="0" fontId="6" fillId="0" borderId="0" xfId="0" applyFont="1"/>
    <xf numFmtId="0" fontId="3" fillId="0" borderId="0" xfId="0" applyFont="1" applyBorder="1"/>
    <xf numFmtId="0" fontId="0" fillId="4" borderId="0" xfId="0" applyFill="1" applyAlignment="1">
      <alignment horizontal="left" vertical="top"/>
    </xf>
    <xf numFmtId="0" fontId="4" fillId="4" borderId="0" xfId="0" applyFont="1" applyFill="1"/>
    <xf numFmtId="0" fontId="3" fillId="0" borderId="0" xfId="0" applyFont="1"/>
    <xf numFmtId="14" fontId="19" fillId="4" borderId="0" xfId="0" applyNumberFormat="1" applyFont="1" applyFill="1" applyBorder="1" applyAlignment="1">
      <alignment horizontal="left"/>
    </xf>
    <xf numFmtId="0" fontId="26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23" fillId="0" borderId="1" xfId="0" applyFont="1" applyBorder="1" applyAlignment="1">
      <alignment vertical="top"/>
    </xf>
    <xf numFmtId="0" fontId="0" fillId="6" borderId="0" xfId="0" applyFill="1" applyAlignment="1">
      <alignment horizontal="left" vertical="top"/>
    </xf>
    <xf numFmtId="0" fontId="24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vertical="center"/>
    </xf>
    <xf numFmtId="0" fontId="24" fillId="2" borderId="1" xfId="0" applyFont="1" applyFill="1" applyBorder="1"/>
    <xf numFmtId="49" fontId="24" fillId="2" borderId="1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6" fillId="0" borderId="2" xfId="0" applyFont="1" applyBorder="1"/>
    <xf numFmtId="166" fontId="6" fillId="3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49" fontId="6" fillId="0" borderId="2" xfId="0" applyNumberFormat="1" applyFont="1" applyBorder="1" applyAlignment="1">
      <alignment horizontal="right"/>
    </xf>
    <xf numFmtId="0" fontId="6" fillId="0" borderId="1" xfId="0" applyFont="1" applyFill="1" applyBorder="1"/>
    <xf numFmtId="3" fontId="27" fillId="0" borderId="1" xfId="0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right" vertical="center" wrapText="1"/>
    </xf>
    <xf numFmtId="0" fontId="24" fillId="0" borderId="1" xfId="0" applyFont="1" applyFill="1" applyBorder="1"/>
    <xf numFmtId="0" fontId="6" fillId="0" borderId="0" xfId="0" applyFont="1" applyFill="1"/>
    <xf numFmtId="0" fontId="6" fillId="0" borderId="0" xfId="0" applyFont="1" applyBorder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right" vertical="center"/>
    </xf>
    <xf numFmtId="0" fontId="24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8" fillId="0" borderId="0" xfId="0" applyFont="1"/>
    <xf numFmtId="0" fontId="28" fillId="0" borderId="0" xfId="0" applyFont="1" applyAlignment="1">
      <alignment vertical="center" wrapText="1"/>
    </xf>
    <xf numFmtId="0" fontId="6" fillId="0" borderId="1" xfId="0" applyFont="1" applyBorder="1" applyAlignment="1">
      <alignment wrapText="1"/>
    </xf>
    <xf numFmtId="3" fontId="6" fillId="0" borderId="1" xfId="0" applyNumberFormat="1" applyFont="1" applyBorder="1"/>
    <xf numFmtId="49" fontId="6" fillId="6" borderId="1" xfId="0" applyNumberFormat="1" applyFont="1" applyFill="1" applyBorder="1" applyAlignment="1">
      <alignment horizontal="right"/>
    </xf>
    <xf numFmtId="0" fontId="25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9" xfId="0" applyFont="1" applyBorder="1"/>
    <xf numFmtId="166" fontId="6" fillId="3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49" fontId="6" fillId="0" borderId="0" xfId="0" applyNumberFormat="1" applyFont="1" applyBorder="1" applyAlignment="1">
      <alignment horizontal="right"/>
    </xf>
    <xf numFmtId="0" fontId="6" fillId="3" borderId="9" xfId="0" applyNumberFormat="1" applyFont="1" applyFill="1" applyBorder="1" applyAlignment="1">
      <alignment horizontal="right" vertical="center" wrapText="1"/>
    </xf>
    <xf numFmtId="0" fontId="24" fillId="0" borderId="0" xfId="0" applyFont="1" applyBorder="1"/>
    <xf numFmtId="3" fontId="3" fillId="0" borderId="1" xfId="0" applyNumberFormat="1" applyFont="1" applyBorder="1"/>
    <xf numFmtId="0" fontId="6" fillId="6" borderId="1" xfId="0" applyFont="1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right" vertical="center" wrapText="1"/>
    </xf>
    <xf numFmtId="49" fontId="25" fillId="0" borderId="1" xfId="0" applyNumberFormat="1" applyFont="1" applyFill="1" applyBorder="1" applyAlignment="1">
      <alignment horizontal="center" vertical="center"/>
    </xf>
    <xf numFmtId="0" fontId="24" fillId="0" borderId="0" xfId="0" applyFont="1"/>
    <xf numFmtId="166" fontId="24" fillId="0" borderId="0" xfId="0" applyNumberFormat="1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right"/>
    </xf>
    <xf numFmtId="0" fontId="0" fillId="6" borderId="1" xfId="0" applyFill="1" applyBorder="1" applyAlignment="1">
      <alignment horizontal="left" vertical="top"/>
    </xf>
    <xf numFmtId="0" fontId="8" fillId="3" borderId="4" xfId="0" applyFont="1" applyFill="1" applyBorder="1" applyAlignment="1">
      <alignment horizontal="center" vertical="center"/>
    </xf>
    <xf numFmtId="0" fontId="29" fillId="3" borderId="0" xfId="0" applyFont="1" applyFill="1" applyAlignment="1">
      <alignment horizontal="left" vertical="top"/>
    </xf>
    <xf numFmtId="0" fontId="29" fillId="3" borderId="0" xfId="0" applyFont="1" applyFill="1"/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3" fillId="0" borderId="0" xfId="0" applyFont="1" applyFill="1"/>
    <xf numFmtId="0" fontId="0" fillId="0" borderId="0" xfId="0" applyBorder="1" applyAlignment="1">
      <alignment horizontal="left" vertical="top"/>
    </xf>
  </cellXfs>
  <cellStyles count="3">
    <cellStyle name="Normal" xfId="0" builtinId="0"/>
    <cellStyle name="Normal 2" xfId="1"/>
    <cellStyle name="Vírgula 2" xfId="2"/>
  </cellStyles>
  <dxfs count="2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03E7ED"/>
      <color rgb="FF1D3327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RSM/PDPAS%202019/MATRIX%20-%20HRSM%202019/Matrix%20PDPAS%202019%20-%20HRS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rsm-pdpas-02\pdpas2\HRG\PDPAS%202017%20HRG\PRESTA&#199;&#195;O%20DE%20CONTAS%202017%20-%20HRG\1&#186;%20BIMESTRE\ZMatrix%20PDPAS%202017%20-%20HRG%20-%20presta&#231;&#227;o%20HRG%201&#186;%20bim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rsm-geof-01\HRG\PDPAS%202018%20HRG\MATRIX%20-%20HRG\Matrix%20PDPAS%202018%20-%20HR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rsm-pdpas-02\pdpas2\HRG\PDPAS%202016%20HRG\CONTROLE%20DE%20COMPRAS%20DO%20PDPAS%20-%20HRG\Controle%20financeiro%206&#186;%20BIM%20-%20HRG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rsm-geof-01\HRSM\PDPAS%202018\MATRIX%20-%20HRSM%202018\Matrix%20PDPAS%202018%20-%20HRS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rsm-pdpas-02\pdpas2\PDPAS2\HRSM\PDPAS%202017\MAPA%20DE%20PROPOSTAS%202017\Matrix%20PDPAS%202017%20-%20HRSM%20-%20C&#243;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"/>
      <sheetName val="Mapa"/>
      <sheetName val="Cot.A"/>
      <sheetName val="Cot.F"/>
      <sheetName val="Cot.M"/>
      <sheetName val="Cot.Eng"/>
      <sheetName val="Adjudicação"/>
      <sheetName val="Ordem"/>
      <sheetName val="Financeiro"/>
      <sheetName val="BD"/>
      <sheetName val="Instruções"/>
      <sheetName val="Fornecedores"/>
      <sheetName val="PAGAMENTO"/>
      <sheetName val="Prestação contas"/>
      <sheetName val="Fonte"/>
      <sheetName val="Validação"/>
      <sheetName val="Prest. Contas"/>
      <sheetName val="Plan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*CANCELADO</v>
          </cell>
        </row>
      </sheetData>
      <sheetData sheetId="12" refreshError="1"/>
      <sheetData sheetId="13" refreshError="1"/>
      <sheetData sheetId="14">
        <row r="17">
          <cell r="F17" t="str">
            <v>1 - Matrix de cotação gerada.</v>
          </cell>
        </row>
      </sheetData>
      <sheetData sheetId="15">
        <row r="2">
          <cell r="A2" t="str">
            <v>NFH</v>
          </cell>
        </row>
      </sheetData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"/>
      <sheetName val="Plan1"/>
      <sheetName val="Financeiro"/>
      <sheetName val="BD"/>
      <sheetName val="Fornecedores"/>
      <sheetName val="PAGAMENTO"/>
      <sheetName val="extrato"/>
      <sheetName val="PRESTAÇÃO DE CONTAS"/>
      <sheetName val="Fonte"/>
      <sheetName val="Validação"/>
    </sheetNames>
    <sheetDataSet>
      <sheetData sheetId="0"/>
      <sheetData sheetId="1"/>
      <sheetData sheetId="2"/>
      <sheetData sheetId="3"/>
      <sheetData sheetId="4">
        <row r="2">
          <cell r="A2" t="str">
            <v>ACRIPLAC</v>
          </cell>
        </row>
        <row r="3">
          <cell r="A3" t="str">
            <v>ADESIFLEX</v>
          </cell>
        </row>
        <row r="4">
          <cell r="A4" t="str">
            <v>ALEX SARKIS</v>
          </cell>
        </row>
        <row r="5">
          <cell r="A5" t="str">
            <v>ALLIMED</v>
          </cell>
        </row>
        <row r="6">
          <cell r="A6" t="str">
            <v>ALPHA</v>
          </cell>
        </row>
        <row r="7">
          <cell r="A7" t="str">
            <v>ANMED</v>
          </cell>
        </row>
        <row r="8">
          <cell r="A8" t="str">
            <v>AP TORTELLI</v>
          </cell>
        </row>
        <row r="9">
          <cell r="A9" t="str">
            <v>ARTMED</v>
          </cell>
        </row>
        <row r="10">
          <cell r="A10" t="str">
            <v>ARTWARE</v>
          </cell>
        </row>
        <row r="11">
          <cell r="A11" t="str">
            <v>ASTEM</v>
          </cell>
        </row>
        <row r="12">
          <cell r="A12" t="str">
            <v>ASTHAMED</v>
          </cell>
        </row>
        <row r="13">
          <cell r="A13" t="str">
            <v>ATALAIA</v>
          </cell>
        </row>
        <row r="14">
          <cell r="A14" t="str">
            <v>ATD</v>
          </cell>
        </row>
        <row r="15">
          <cell r="A15" t="str">
            <v>AUROBINDO</v>
          </cell>
        </row>
        <row r="16">
          <cell r="A16" t="str">
            <v>BALONNY</v>
          </cell>
        </row>
        <row r="17">
          <cell r="A17" t="str">
            <v>BASZI</v>
          </cell>
        </row>
        <row r="18">
          <cell r="A18" t="str">
            <v>BAUMER</v>
          </cell>
        </row>
        <row r="19">
          <cell r="A19" t="str">
            <v>BBRAUN</v>
          </cell>
        </row>
        <row r="20">
          <cell r="A20" t="str">
            <v>BIOLOG</v>
          </cell>
        </row>
        <row r="21">
          <cell r="A21" t="str">
            <v>BIOPLASMA</v>
          </cell>
        </row>
        <row r="22">
          <cell r="A22" t="str">
            <v>BIOTÉCNICA</v>
          </cell>
        </row>
        <row r="23">
          <cell r="A23" t="str">
            <v>BRAKKO</v>
          </cell>
        </row>
        <row r="24">
          <cell r="A24" t="str">
            <v>BRASFREEZER</v>
          </cell>
        </row>
        <row r="25">
          <cell r="A25" t="str">
            <v>BRASÍLIA CARTUCHOS</v>
          </cell>
        </row>
        <row r="26">
          <cell r="A26" t="str">
            <v>BRASILIA SCIENTIFIC</v>
          </cell>
        </row>
        <row r="27">
          <cell r="A27" t="str">
            <v>BRASÍLIA UTILIDADES</v>
          </cell>
        </row>
        <row r="28">
          <cell r="A28" t="str">
            <v>BRASMÉDICA</v>
          </cell>
        </row>
        <row r="29">
          <cell r="A29" t="str">
            <v>BS MADEIRAS</v>
          </cell>
        </row>
        <row r="30">
          <cell r="A30" t="str">
            <v>BSB DISTRIBUIÇÃO</v>
          </cell>
        </row>
        <row r="31">
          <cell r="A31" t="str">
            <v>BSB GASES</v>
          </cell>
        </row>
        <row r="32">
          <cell r="A32" t="str">
            <v>BSB HOSPITALAR</v>
          </cell>
        </row>
        <row r="33">
          <cell r="A33" t="str">
            <v>BSB MEDICAL</v>
          </cell>
        </row>
        <row r="34">
          <cell r="A34" t="str">
            <v>BSD DROGARIA</v>
          </cell>
        </row>
        <row r="35">
          <cell r="A35" t="str">
            <v>CALL MED</v>
          </cell>
        </row>
        <row r="36">
          <cell r="A36" t="str">
            <v>CAMB</v>
          </cell>
        </row>
        <row r="37">
          <cell r="A37" t="str">
            <v>CAMP MED</v>
          </cell>
        </row>
        <row r="38">
          <cell r="A38" t="str">
            <v>CASA DA QUIMICA</v>
          </cell>
        </row>
        <row r="39">
          <cell r="A39" t="str">
            <v>CASA DAS ETIQUETAS</v>
          </cell>
        </row>
        <row r="40">
          <cell r="A40" t="str">
            <v>CBA</v>
          </cell>
        </row>
        <row r="41">
          <cell r="A41" t="str">
            <v>CDB</v>
          </cell>
        </row>
        <row r="42">
          <cell r="A42" t="str">
            <v>CEI</v>
          </cell>
        </row>
        <row r="43">
          <cell r="A43" t="str">
            <v>CENTRO OESTE</v>
          </cell>
        </row>
        <row r="44">
          <cell r="A44" t="str">
            <v>CIENTÍFICA</v>
          </cell>
        </row>
        <row r="45">
          <cell r="A45" t="str">
            <v>CINCO CONFIANÇA</v>
          </cell>
        </row>
        <row r="46">
          <cell r="A46" t="str">
            <v>CIRURGICA ALSTYN</v>
          </cell>
        </row>
        <row r="47">
          <cell r="A47" t="str">
            <v>CIRÚRGICA FERNANDES</v>
          </cell>
        </row>
        <row r="48">
          <cell r="A48" t="str">
            <v>CIRÚRGICA RIBEIRÃO PRETO</v>
          </cell>
        </row>
        <row r="49">
          <cell r="A49" t="str">
            <v>CITOPHARMA</v>
          </cell>
        </row>
        <row r="50">
          <cell r="A50" t="str">
            <v>CLASSE A</v>
          </cell>
        </row>
        <row r="51">
          <cell r="A51" t="str">
            <v>COMERCIAL PLENITUDE</v>
          </cell>
        </row>
        <row r="52">
          <cell r="A52" t="str">
            <v>COMERCIAL RIO</v>
          </cell>
        </row>
        <row r="53">
          <cell r="A53" t="str">
            <v>COMLAB</v>
          </cell>
        </row>
        <row r="54">
          <cell r="A54" t="str">
            <v>CONDOR</v>
          </cell>
        </row>
        <row r="55">
          <cell r="A55" t="str">
            <v>CONFITECH</v>
          </cell>
        </row>
        <row r="56">
          <cell r="A56" t="str">
            <v>CRISTÁLIA</v>
          </cell>
        </row>
        <row r="57">
          <cell r="A57" t="str">
            <v xml:space="preserve">CTI </v>
          </cell>
        </row>
        <row r="58">
          <cell r="A58" t="str">
            <v>D2MA</v>
          </cell>
        </row>
        <row r="59">
          <cell r="A59" t="str">
            <v>DALIA HOSPITALAR</v>
          </cell>
        </row>
        <row r="60">
          <cell r="A60" t="str">
            <v>DEL GRANDI</v>
          </cell>
        </row>
        <row r="61">
          <cell r="A61" t="str">
            <v>DELTA</v>
          </cell>
        </row>
        <row r="62">
          <cell r="A62" t="str">
            <v>DENTAL FORTE</v>
          </cell>
        </row>
        <row r="63">
          <cell r="A63" t="str">
            <v>DENTAL PRINCIPAL</v>
          </cell>
        </row>
        <row r="64">
          <cell r="A64" t="str">
            <v>DIAGLAB</v>
          </cell>
        </row>
        <row r="65">
          <cell r="A65" t="str">
            <v>DIMACI</v>
          </cell>
        </row>
        <row r="66">
          <cell r="A66" t="str">
            <v>DISPOMED</v>
          </cell>
        </row>
        <row r="67">
          <cell r="A67" t="str">
            <v>DISTRIBUIDORA BRASIL</v>
          </cell>
        </row>
        <row r="68">
          <cell r="A68" t="str">
            <v>DMG</v>
          </cell>
        </row>
        <row r="69">
          <cell r="A69" t="str">
            <v>DMI</v>
          </cell>
        </row>
        <row r="70">
          <cell r="A70" t="str">
            <v>DS MEDICAL</v>
          </cell>
        </row>
        <row r="71">
          <cell r="A71" t="str">
            <v>DTUDO</v>
          </cell>
        </row>
        <row r="72">
          <cell r="A72" t="str">
            <v>ECOMED</v>
          </cell>
        </row>
        <row r="73">
          <cell r="A73" t="str">
            <v>ECOPRINT</v>
          </cell>
        </row>
        <row r="74">
          <cell r="A74" t="str">
            <v>EDJ</v>
          </cell>
        </row>
        <row r="75">
          <cell r="A75" t="str">
            <v>EFICÁCIA</v>
          </cell>
        </row>
        <row r="76">
          <cell r="A76" t="str">
            <v>ELÉTRICA ESTRELA</v>
          </cell>
        </row>
        <row r="77">
          <cell r="A77" t="str">
            <v>ELETRO TERRÍVEL</v>
          </cell>
        </row>
        <row r="78">
          <cell r="A78" t="str">
            <v>ELETROSPITALAR</v>
          </cell>
        </row>
        <row r="79">
          <cell r="A79" t="str">
            <v>EQUIPEMED</v>
          </cell>
        </row>
        <row r="80">
          <cell r="A80" t="str">
            <v>EQUIPLEX</v>
          </cell>
        </row>
        <row r="81">
          <cell r="A81" t="str">
            <v>ETIFLEX</v>
          </cell>
        </row>
        <row r="82">
          <cell r="A82" t="str">
            <v>EUROPA</v>
          </cell>
        </row>
        <row r="83">
          <cell r="A83" t="str">
            <v>EXATECH</v>
          </cell>
        </row>
        <row r="84">
          <cell r="A84" t="str">
            <v>FABRICON</v>
          </cell>
        </row>
        <row r="85">
          <cell r="A85" t="str">
            <v>FARMACE</v>
          </cell>
        </row>
        <row r="86">
          <cell r="A86" t="str">
            <v>FARMACONN</v>
          </cell>
        </row>
        <row r="87">
          <cell r="A87" t="str">
            <v>FARMAGREEN</v>
          </cell>
        </row>
        <row r="88">
          <cell r="A88" t="str">
            <v>FARQUÍMICA</v>
          </cell>
        </row>
        <row r="89">
          <cell r="A89" t="str">
            <v>FDF HOSPITALAR</v>
          </cell>
        </row>
        <row r="90">
          <cell r="A90" t="str">
            <v>FERRAGENS BRILHAR</v>
          </cell>
        </row>
        <row r="91">
          <cell r="A91" t="str">
            <v>FERRAGENS GAMA</v>
          </cell>
        </row>
        <row r="92">
          <cell r="A92" t="str">
            <v>FERRAGENS LÍDER</v>
          </cell>
        </row>
        <row r="93">
          <cell r="A93" t="str">
            <v>FERRAGENS LÍDER GAMA</v>
          </cell>
        </row>
        <row r="94">
          <cell r="A94" t="str">
            <v>FLUKKA</v>
          </cell>
        </row>
        <row r="95">
          <cell r="A95" t="str">
            <v>FÓRMULAS MAGISTRAIS</v>
          </cell>
        </row>
        <row r="96">
          <cell r="A96" t="str">
            <v>FORT</v>
          </cell>
        </row>
        <row r="97">
          <cell r="A97" t="str">
            <v>FRADEL</v>
          </cell>
        </row>
        <row r="98">
          <cell r="A98" t="str">
            <v>FRAGA</v>
          </cell>
        </row>
        <row r="99">
          <cell r="A99" t="str">
            <v>G.A.C. FREITAS</v>
          </cell>
        </row>
        <row r="100">
          <cell r="A100" t="str">
            <v>GAMACORP</v>
          </cell>
        </row>
        <row r="101">
          <cell r="A101" t="str">
            <v>GENÉTICA</v>
          </cell>
        </row>
        <row r="102">
          <cell r="A102" t="str">
            <v>GLOBAL</v>
          </cell>
        </row>
        <row r="103">
          <cell r="A103" t="str">
            <v>GOIÂNIA</v>
          </cell>
        </row>
        <row r="104">
          <cell r="A104" t="str">
            <v>GOLD GÁS</v>
          </cell>
        </row>
        <row r="105">
          <cell r="A105" t="str">
            <v>H &amp; F SALES</v>
          </cell>
        </row>
        <row r="106">
          <cell r="A106" t="str">
            <v>HALEX ISTAR</v>
          </cell>
        </row>
        <row r="107">
          <cell r="A107" t="str">
            <v>HAOXI</v>
          </cell>
        </row>
        <row r="108">
          <cell r="A108" t="str">
            <v>HCS</v>
          </cell>
        </row>
        <row r="109">
          <cell r="A109" t="str">
            <v>HELP FARMA</v>
          </cell>
        </row>
        <row r="110">
          <cell r="A110" t="str">
            <v>HEMOGRAM</v>
          </cell>
        </row>
        <row r="111">
          <cell r="A111" t="str">
            <v>HOSPFAR</v>
          </cell>
        </row>
        <row r="112">
          <cell r="A112" t="str">
            <v>HOSPITECH</v>
          </cell>
        </row>
        <row r="113">
          <cell r="A113" t="str">
            <v>HOSPSERVICE</v>
          </cell>
        </row>
        <row r="114">
          <cell r="A114" t="str">
            <v>IBF</v>
          </cell>
        </row>
        <row r="115">
          <cell r="A115" t="str">
            <v>IGARAÇU</v>
          </cell>
        </row>
        <row r="116">
          <cell r="A116" t="str">
            <v>IMED</v>
          </cell>
        </row>
        <row r="117">
          <cell r="A117" t="str">
            <v>JL E B</v>
          </cell>
        </row>
        <row r="118">
          <cell r="A118" t="str">
            <v>KCA</v>
          </cell>
        </row>
        <row r="119">
          <cell r="A119" t="str">
            <v>KOLPLAST</v>
          </cell>
        </row>
        <row r="120">
          <cell r="A120" t="str">
            <v>KOMPAZO SAÚDE</v>
          </cell>
        </row>
        <row r="121">
          <cell r="A121" t="str">
            <v>KRISTA</v>
          </cell>
        </row>
        <row r="122">
          <cell r="A122" t="str">
            <v>LABINBRAZ</v>
          </cell>
        </row>
        <row r="123">
          <cell r="A123" t="str">
            <v>LABS</v>
          </cell>
        </row>
        <row r="124">
          <cell r="A124" t="str">
            <v>LARISSA</v>
          </cell>
        </row>
        <row r="125">
          <cell r="A125" t="str">
            <v>LF</v>
          </cell>
        </row>
        <row r="126">
          <cell r="A126" t="str">
            <v>LIMP BEM</v>
          </cell>
        </row>
        <row r="127">
          <cell r="A127" t="str">
            <v>LM COPIADORA</v>
          </cell>
        </row>
        <row r="128">
          <cell r="A128" t="str">
            <v>LM DISTRIBUIDORA</v>
          </cell>
        </row>
        <row r="129">
          <cell r="A129" t="str">
            <v>LM FARMA</v>
          </cell>
        </row>
        <row r="130">
          <cell r="A130" t="str">
            <v>LUZICON</v>
          </cell>
        </row>
        <row r="131">
          <cell r="A131" t="str">
            <v>MACOM</v>
          </cell>
        </row>
        <row r="132">
          <cell r="A132" t="str">
            <v>MARK FREEZER</v>
          </cell>
        </row>
        <row r="133">
          <cell r="A133" t="str">
            <v>MARTINS</v>
          </cell>
        </row>
        <row r="134">
          <cell r="A134" t="str">
            <v>MAZIMUS</v>
          </cell>
        </row>
        <row r="135">
          <cell r="A135" t="str">
            <v>MB TEXTIL</v>
          </cell>
        </row>
        <row r="136">
          <cell r="A136" t="str">
            <v>MEDCAM</v>
          </cell>
        </row>
        <row r="137">
          <cell r="A137" t="str">
            <v>MEDCOMERCE</v>
          </cell>
        </row>
        <row r="138">
          <cell r="A138" t="str">
            <v>MEDCORP</v>
          </cell>
        </row>
        <row r="139">
          <cell r="A139" t="str">
            <v>MÉDICA PRO</v>
          </cell>
        </row>
        <row r="140">
          <cell r="A140" t="str">
            <v>MEDICAL INNOVATION</v>
          </cell>
        </row>
        <row r="141">
          <cell r="A141" t="str">
            <v>MEDICAL PEÇAS</v>
          </cell>
        </row>
        <row r="142">
          <cell r="A142" t="str">
            <v>MEDICAL TECH</v>
          </cell>
        </row>
        <row r="143">
          <cell r="A143" t="str">
            <v>MEDICALMED</v>
          </cell>
        </row>
        <row r="144">
          <cell r="A144" t="str">
            <v>MEDLINN</v>
          </cell>
        </row>
        <row r="145">
          <cell r="A145" t="str">
            <v>MEDSONDA</v>
          </cell>
        </row>
        <row r="146">
          <cell r="A146" t="str">
            <v>METHABIO</v>
          </cell>
        </row>
        <row r="147">
          <cell r="A147" t="str">
            <v>METRÓPOLE</v>
          </cell>
        </row>
        <row r="148">
          <cell r="A148" t="str">
            <v>MIX MED</v>
          </cell>
        </row>
        <row r="149">
          <cell r="A149" t="str">
            <v>ML COMÉRCIO</v>
          </cell>
        </row>
        <row r="150">
          <cell r="A150" t="str">
            <v>MM MIX</v>
          </cell>
        </row>
        <row r="151">
          <cell r="A151" t="str">
            <v>MONTEGGIA</v>
          </cell>
        </row>
        <row r="152">
          <cell r="A152" t="str">
            <v>MS</v>
          </cell>
        </row>
        <row r="153">
          <cell r="A153" t="str">
            <v>MULTIWORKS</v>
          </cell>
        </row>
        <row r="154">
          <cell r="A154" t="str">
            <v>MUNDO DOS COUROS</v>
          </cell>
        </row>
        <row r="155">
          <cell r="A155" t="str">
            <v>MW</v>
          </cell>
        </row>
        <row r="156">
          <cell r="A156" t="str">
            <v>NEOMED</v>
          </cell>
        </row>
        <row r="157">
          <cell r="A157" t="str">
            <v>NEW DESC</v>
          </cell>
        </row>
        <row r="158">
          <cell r="A158" t="str">
            <v>NL</v>
          </cell>
        </row>
        <row r="159">
          <cell r="A159" t="str">
            <v>NOVA ANALÍTICA</v>
          </cell>
        </row>
        <row r="160">
          <cell r="A160" t="str">
            <v>NOVAGOIÁS</v>
          </cell>
        </row>
        <row r="161">
          <cell r="A161" t="str">
            <v>NOVA HOSPITALAR</v>
          </cell>
        </row>
        <row r="162">
          <cell r="A162" t="str">
            <v>NOVAMED</v>
          </cell>
        </row>
        <row r="163">
          <cell r="A163" t="str">
            <v>OCTALAB</v>
          </cell>
        </row>
        <row r="164">
          <cell r="A164" t="str">
            <v>OLTEC</v>
          </cell>
        </row>
        <row r="165">
          <cell r="A165" t="str">
            <v>OPX DIAGNÓSTICA</v>
          </cell>
        </row>
        <row r="166">
          <cell r="A166" t="str">
            <v>OREGON</v>
          </cell>
        </row>
        <row r="167">
          <cell r="A167" t="str">
            <v>ORTOP</v>
          </cell>
        </row>
        <row r="168">
          <cell r="A168" t="str">
            <v>PAPELARIA ÁGAPE</v>
          </cell>
        </row>
        <row r="169">
          <cell r="A169" t="str">
            <v>PAPELARIA FARAGO</v>
          </cell>
        </row>
        <row r="170">
          <cell r="A170" t="str">
            <v>PAPELARIA LÍDER</v>
          </cell>
        </row>
        <row r="171">
          <cell r="A171" t="str">
            <v>PASSEVIP</v>
          </cell>
        </row>
        <row r="172">
          <cell r="A172" t="str">
            <v>PEDAGÓGICA</v>
          </cell>
        </row>
        <row r="173">
          <cell r="A173" t="str">
            <v>PERMUTION</v>
          </cell>
        </row>
        <row r="174">
          <cell r="A174" t="str">
            <v>PHARMÉDICE</v>
          </cell>
        </row>
        <row r="175">
          <cell r="A175" t="str">
            <v>PHARMAC</v>
          </cell>
        </row>
        <row r="176">
          <cell r="A176" t="str">
            <v>PHARMATEX</v>
          </cell>
        </row>
        <row r="177">
          <cell r="A177" t="str">
            <v>PLANTÃO</v>
          </cell>
        </row>
        <row r="178">
          <cell r="A178" t="str">
            <v>PLAST LABOR</v>
          </cell>
        </row>
        <row r="179">
          <cell r="A179" t="str">
            <v>PMH</v>
          </cell>
        </row>
        <row r="180">
          <cell r="A180" t="str">
            <v>POINT SUTURE</v>
          </cell>
        </row>
        <row r="181">
          <cell r="A181" t="str">
            <v>POINTER</v>
          </cell>
        </row>
        <row r="182">
          <cell r="A182" t="str">
            <v>POLARFIX</v>
          </cell>
        </row>
        <row r="183">
          <cell r="A183" t="str">
            <v>PRIME</v>
          </cell>
        </row>
        <row r="184">
          <cell r="A184" t="str">
            <v>PRIMEIRA LINHA</v>
          </cell>
        </row>
        <row r="185">
          <cell r="A185" t="str">
            <v>PRINT MASTER</v>
          </cell>
        </row>
        <row r="186">
          <cell r="A186" t="str">
            <v>PRISMA</v>
          </cell>
        </row>
        <row r="187">
          <cell r="A187" t="str">
            <v>PRÓ ÁGUA</v>
          </cell>
        </row>
        <row r="188">
          <cell r="A188" t="str">
            <v>PRO DOCTOR</v>
          </cell>
        </row>
        <row r="189">
          <cell r="A189" t="str">
            <v>PRÓ SAÚDE</v>
          </cell>
        </row>
        <row r="190">
          <cell r="A190" t="str">
            <v>PROMEDH</v>
          </cell>
        </row>
        <row r="191">
          <cell r="A191" t="str">
            <v>PROMEDIC</v>
          </cell>
        </row>
        <row r="192">
          <cell r="A192" t="str">
            <v>PROMÉDICA</v>
          </cell>
        </row>
        <row r="193">
          <cell r="A193" t="str">
            <v>PROMEDICAL</v>
          </cell>
        </row>
        <row r="194">
          <cell r="A194" t="str">
            <v>PROTEC</v>
          </cell>
        </row>
        <row r="195">
          <cell r="A195" t="str">
            <v>PUBLICART</v>
          </cell>
        </row>
        <row r="196">
          <cell r="A196" t="str">
            <v>QUALIMED</v>
          </cell>
        </row>
        <row r="197">
          <cell r="A197" t="str">
            <v>QUALITY</v>
          </cell>
        </row>
        <row r="198">
          <cell r="A198" t="str">
            <v>R&amp;A MEDICAL</v>
          </cell>
        </row>
        <row r="199">
          <cell r="A199" t="str">
            <v>R&amp;D</v>
          </cell>
        </row>
        <row r="200">
          <cell r="A200" t="str">
            <v>RAVA</v>
          </cell>
        </row>
        <row r="201">
          <cell r="A201" t="str">
            <v>RECMED</v>
          </cell>
        </row>
        <row r="202">
          <cell r="A202" t="str">
            <v>ISS</v>
          </cell>
        </row>
        <row r="203">
          <cell r="A203" t="str">
            <v>RGN</v>
          </cell>
        </row>
        <row r="204">
          <cell r="A204" t="str">
            <v>RHOSS 1</v>
          </cell>
        </row>
        <row r="205">
          <cell r="A205" t="str">
            <v>RHOSS 2</v>
          </cell>
        </row>
        <row r="206">
          <cell r="A206" t="str">
            <v>RIACHO TINTAS</v>
          </cell>
        </row>
        <row r="207">
          <cell r="A207" t="str">
            <v>RIMTEC</v>
          </cell>
        </row>
        <row r="208">
          <cell r="A208" t="str">
            <v>RIOCLARENSE</v>
          </cell>
        </row>
        <row r="209">
          <cell r="A209" t="str">
            <v>RKM</v>
          </cell>
        </row>
        <row r="210">
          <cell r="A210" t="str">
            <v>RQ TECNOLOGIA</v>
          </cell>
        </row>
        <row r="211">
          <cell r="A211" t="str">
            <v>RRX</v>
          </cell>
        </row>
        <row r="212">
          <cell r="A212" t="str">
            <v>SANTÉ</v>
          </cell>
        </row>
        <row r="213">
          <cell r="A213" t="str">
            <v>SÃO BERNARDO</v>
          </cell>
        </row>
        <row r="214">
          <cell r="A214" t="str">
            <v>SATÉLITE</v>
          </cell>
        </row>
        <row r="215">
          <cell r="A215" t="str">
            <v>SAÚDE</v>
          </cell>
        </row>
        <row r="216">
          <cell r="A216" t="str">
            <v>SCIENTIFIC</v>
          </cell>
        </row>
        <row r="217">
          <cell r="A217" t="str">
            <v>SG DISTRIBUIDORA</v>
          </cell>
        </row>
        <row r="218">
          <cell r="A218" t="str">
            <v>SHALON</v>
          </cell>
        </row>
        <row r="219">
          <cell r="A219" t="str">
            <v>SHOPPING DO ALUNO</v>
          </cell>
        </row>
        <row r="220">
          <cell r="A220" t="str">
            <v>SÍNTESE</v>
          </cell>
        </row>
        <row r="221">
          <cell r="A221" t="str">
            <v>SITEC</v>
          </cell>
        </row>
        <row r="222">
          <cell r="A222" t="str">
            <v>SMITHS</v>
          </cell>
        </row>
        <row r="223">
          <cell r="A223" t="str">
            <v>SÓ QUÍMICA</v>
          </cell>
        </row>
        <row r="224">
          <cell r="A224" t="str">
            <v xml:space="preserve">START UP </v>
          </cell>
        </row>
        <row r="225">
          <cell r="A225" t="str">
            <v>STEFANY GOMES</v>
          </cell>
        </row>
        <row r="226">
          <cell r="A226" t="str">
            <v>STOCK</v>
          </cell>
        </row>
        <row r="227">
          <cell r="A227" t="str">
            <v>SUPERMÉDICA</v>
          </cell>
        </row>
        <row r="228">
          <cell r="A228" t="str">
            <v>SYNTHES</v>
          </cell>
        </row>
        <row r="229">
          <cell r="A229" t="str">
            <v>TAGUASUL</v>
          </cell>
        </row>
        <row r="230">
          <cell r="A230" t="str">
            <v>TCA FARMA</v>
          </cell>
        </row>
        <row r="231">
          <cell r="A231" t="str">
            <v>TECNO4</v>
          </cell>
        </row>
        <row r="232">
          <cell r="A232" t="str">
            <v>TER FILTROS</v>
          </cell>
        </row>
        <row r="233">
          <cell r="A233" t="str">
            <v>THEMED</v>
          </cell>
        </row>
        <row r="234">
          <cell r="A234" t="str">
            <v>THYSSENKRUPP</v>
          </cell>
        </row>
        <row r="235">
          <cell r="A235" t="str">
            <v>TIRADENTES - FILIAL</v>
          </cell>
        </row>
        <row r="236">
          <cell r="A236" t="str">
            <v>TIRADENTES - MATRIZ</v>
          </cell>
        </row>
        <row r="237">
          <cell r="A237" t="str">
            <v>TJDFT</v>
          </cell>
        </row>
        <row r="238">
          <cell r="A238" t="str">
            <v>TMR</v>
          </cell>
        </row>
        <row r="239">
          <cell r="A239" t="str">
            <v>TOPMED</v>
          </cell>
        </row>
        <row r="240">
          <cell r="A240" t="str">
            <v>TOPMEDLAR</v>
          </cell>
        </row>
        <row r="241">
          <cell r="A241" t="str">
            <v>TRAUMA SUGIRCAL</v>
          </cell>
        </row>
        <row r="242">
          <cell r="A242" t="str">
            <v>TRINO</v>
          </cell>
        </row>
        <row r="243">
          <cell r="A243" t="str">
            <v>TSL</v>
          </cell>
        </row>
        <row r="244">
          <cell r="A244" t="str">
            <v xml:space="preserve">UNISCIENCE </v>
          </cell>
        </row>
        <row r="245">
          <cell r="A245" t="str">
            <v>UNITEC</v>
          </cell>
        </row>
        <row r="246">
          <cell r="A246" t="str">
            <v>VIDAFARMA</v>
          </cell>
        </row>
        <row r="247">
          <cell r="A247" t="str">
            <v>VIDAMED</v>
          </cell>
        </row>
        <row r="248">
          <cell r="A248" t="str">
            <v>VILLI FARM</v>
          </cell>
        </row>
        <row r="249">
          <cell r="A249" t="str">
            <v>VITA MEDICAL</v>
          </cell>
        </row>
        <row r="250">
          <cell r="A250" t="str">
            <v>VIVA</v>
          </cell>
        </row>
        <row r="251">
          <cell r="A251" t="str">
            <v>VOGUE</v>
          </cell>
        </row>
        <row r="252">
          <cell r="A252" t="str">
            <v>VPHARMA</v>
          </cell>
        </row>
        <row r="253">
          <cell r="A253" t="str">
            <v>VULCÃO DA BORRACHA</v>
          </cell>
        </row>
        <row r="254">
          <cell r="A254" t="str">
            <v>WERBRAN</v>
          </cell>
        </row>
        <row r="255">
          <cell r="A255" t="str">
            <v>WINNER</v>
          </cell>
        </row>
        <row r="256">
          <cell r="A256" t="str">
            <v>WL DE OLIVEIRA</v>
          </cell>
        </row>
        <row r="257">
          <cell r="A257" t="str">
            <v>WL SERVIÇOS</v>
          </cell>
        </row>
        <row r="258">
          <cell r="A258" t="str">
            <v>*CANCELADO</v>
          </cell>
        </row>
        <row r="259">
          <cell r="A259" t="str">
            <v>*OBSERVAÇÃO</v>
          </cell>
        </row>
      </sheetData>
      <sheetData sheetId="5"/>
      <sheetData sheetId="6"/>
      <sheetData sheetId="7"/>
      <sheetData sheetId="8"/>
      <sheetData sheetId="9">
        <row r="2">
          <cell r="B2">
            <v>1</v>
          </cell>
          <cell r="D2" t="str">
            <v>Bruno</v>
          </cell>
        </row>
        <row r="3">
          <cell r="B3">
            <v>2</v>
          </cell>
          <cell r="D3" t="str">
            <v>Clayton</v>
          </cell>
        </row>
        <row r="4">
          <cell r="B4">
            <v>3</v>
          </cell>
          <cell r="D4" t="str">
            <v>Jefferson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 t="str">
            <v>A/A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"/>
      <sheetName val="FERIADOS"/>
      <sheetName val="Mapa"/>
      <sheetName val="Cot.A"/>
      <sheetName val="Cot.F"/>
      <sheetName val="Cot.M"/>
      <sheetName val="Cot.Eng"/>
      <sheetName val="Adjudicação"/>
      <sheetName val="Ordem"/>
      <sheetName val="Financeiro"/>
      <sheetName val="BD"/>
      <sheetName val="Instruções"/>
      <sheetName val="Fornecedores"/>
      <sheetName val="PAGAMENTO"/>
      <sheetName val="Prazo de entrega"/>
      <sheetName val="PRESTAÇÃO DE CONTAS"/>
      <sheetName val="Fonte"/>
      <sheetName val="Validação"/>
      <sheetName val="Plan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*CANCELADO</v>
          </cell>
        </row>
        <row r="3">
          <cell r="A3" t="str">
            <v>*OBSERVAÇÃO</v>
          </cell>
        </row>
        <row r="4">
          <cell r="A4" t="str">
            <v>*URGENTE</v>
          </cell>
        </row>
        <row r="5">
          <cell r="A5" t="str">
            <v>1000 MARCAS ()</v>
          </cell>
        </row>
        <row r="6">
          <cell r="A6" t="str">
            <v>ACRIlPLAC (702856)</v>
          </cell>
        </row>
        <row r="7">
          <cell r="A7" t="str">
            <v>ADESIFLEX  (702832)</v>
          </cell>
        </row>
        <row r="8">
          <cell r="A8" t="str">
            <v>AGIMED (700378)</v>
          </cell>
        </row>
        <row r="9">
          <cell r="A9" t="str">
            <v>AIR LIQUIDE (702036)</v>
          </cell>
        </row>
        <row r="10">
          <cell r="A10" t="str">
            <v>ALEX SARKIS ()</v>
          </cell>
        </row>
        <row r="11">
          <cell r="A11" t="str">
            <v>ALIMED MEDICAL (703436)</v>
          </cell>
        </row>
        <row r="12">
          <cell r="A12" t="str">
            <v>ALLIMED (700426)</v>
          </cell>
        </row>
        <row r="13">
          <cell r="A13" t="str">
            <v>ALPHA  (700916)</v>
          </cell>
        </row>
        <row r="14">
          <cell r="A14" t="str">
            <v>ANMED ()</v>
          </cell>
        </row>
        <row r="15">
          <cell r="A15" t="str">
            <v>AP TORTELLI (700021)</v>
          </cell>
        </row>
        <row r="16">
          <cell r="A16" t="str">
            <v>ARS  (703124)</v>
          </cell>
        </row>
        <row r="17">
          <cell r="A17" t="str">
            <v>ARTMED  (702071)</v>
          </cell>
        </row>
        <row r="18">
          <cell r="A18" t="str">
            <v>ARTWARE (702395)</v>
          </cell>
        </row>
        <row r="19">
          <cell r="A19" t="str">
            <v>ASTEM (3864)</v>
          </cell>
        </row>
        <row r="20">
          <cell r="A20" t="str">
            <v>ASTHAMED (701330)</v>
          </cell>
        </row>
        <row r="21">
          <cell r="A21" t="str">
            <v>ATALAIA (702336)</v>
          </cell>
        </row>
        <row r="22">
          <cell r="A22" t="str">
            <v>ATAX (703508)</v>
          </cell>
        </row>
        <row r="23">
          <cell r="A23" t="str">
            <v>ATD (700657)</v>
          </cell>
        </row>
        <row r="24">
          <cell r="A24" t="str">
            <v>ATIVA (703219)</v>
          </cell>
        </row>
        <row r="25">
          <cell r="A25" t="str">
            <v>AUROBINDO (3875)</v>
          </cell>
        </row>
        <row r="26">
          <cell r="A26" t="str">
            <v>BALONNY (701679)</v>
          </cell>
        </row>
        <row r="27">
          <cell r="A27" t="str">
            <v>BASZI (701540)</v>
          </cell>
        </row>
        <row r="28">
          <cell r="A28" t="str">
            <v>BAUMER (32)</v>
          </cell>
        </row>
        <row r="29">
          <cell r="A29" t="str">
            <v>BBRAUN (257)</v>
          </cell>
        </row>
        <row r="30">
          <cell r="A30" t="str">
            <v>BELBI (703418)</v>
          </cell>
        </row>
        <row r="31">
          <cell r="A31" t="str">
            <v>BENENUTRI (702930)</v>
          </cell>
        </row>
        <row r="32">
          <cell r="A32" t="str">
            <v>BHIO SUPPLY (703205)</v>
          </cell>
        </row>
        <row r="33">
          <cell r="A33" t="str">
            <v>BIOLOG (396)</v>
          </cell>
        </row>
        <row r="34">
          <cell r="A34" t="str">
            <v>BIOPLASMA (702938)</v>
          </cell>
        </row>
        <row r="35">
          <cell r="A35" t="str">
            <v>BIOSYS (6514)</v>
          </cell>
        </row>
        <row r="36">
          <cell r="A36" t="str">
            <v>BIOTÉCNICA (559)</v>
          </cell>
        </row>
        <row r="37">
          <cell r="A37" t="str">
            <v>BRAKKO (1365)</v>
          </cell>
        </row>
        <row r="38">
          <cell r="A38" t="str">
            <v>BRASFREEZER (700048)</v>
          </cell>
        </row>
        <row r="39">
          <cell r="A39" t="str">
            <v>BRASÍLIA CARTUCHOS (700981)</v>
          </cell>
        </row>
        <row r="40">
          <cell r="A40" t="str">
            <v>BRASILIA SCIENTIFIC (702726)</v>
          </cell>
        </row>
        <row r="41">
          <cell r="A41" t="str">
            <v>BRASÍLIA UTILIDADES ()</v>
          </cell>
        </row>
        <row r="42">
          <cell r="A42" t="str">
            <v>BRASMÉDICA (51)</v>
          </cell>
        </row>
        <row r="43">
          <cell r="A43" t="str">
            <v>BS MADEIRAS (700739)</v>
          </cell>
        </row>
        <row r="44">
          <cell r="A44" t="str">
            <v>BSB DISTRIBUIÇÃO (700800)</v>
          </cell>
        </row>
        <row r="45">
          <cell r="A45" t="str">
            <v>BSB GASES (702829)</v>
          </cell>
        </row>
        <row r="46">
          <cell r="A46" t="str">
            <v>BSB HOSPITALAR (6509)</v>
          </cell>
        </row>
        <row r="47">
          <cell r="A47" t="str">
            <v>BSB MEDICAL (3958)</v>
          </cell>
        </row>
        <row r="48">
          <cell r="A48" t="str">
            <v>BSD DROGARIA (702743)</v>
          </cell>
        </row>
        <row r="49">
          <cell r="A49" t="str">
            <v>CALL MED (701484)</v>
          </cell>
        </row>
        <row r="50">
          <cell r="A50" t="str">
            <v>CAMB (3055)</v>
          </cell>
        </row>
        <row r="51">
          <cell r="A51" t="str">
            <v>CAMP MED (702584)</v>
          </cell>
        </row>
        <row r="52">
          <cell r="A52" t="str">
            <v>CANTINHO DA MAMAE (703358)</v>
          </cell>
        </row>
        <row r="53">
          <cell r="A53" t="str">
            <v>CARDIOBRAS (1195)</v>
          </cell>
        </row>
        <row r="54">
          <cell r="A54" t="str">
            <v>CASA DA QUIMICA (700119)</v>
          </cell>
        </row>
        <row r="55">
          <cell r="A55" t="str">
            <v>CASA DAS ETIQUETAS (700559)</v>
          </cell>
        </row>
        <row r="56">
          <cell r="A56" t="str">
            <v>CBA (700380)</v>
          </cell>
        </row>
        <row r="57">
          <cell r="A57" t="str">
            <v>CDB ()</v>
          </cell>
        </row>
        <row r="58">
          <cell r="A58" t="str">
            <v>CEI (4067)</v>
          </cell>
        </row>
        <row r="59">
          <cell r="A59" t="str">
            <v>CENTRAL MEDICA (3579)</v>
          </cell>
        </row>
        <row r="60">
          <cell r="A60" t="str">
            <v>CENTRO OESTE (700502)</v>
          </cell>
        </row>
        <row r="61">
          <cell r="A61" t="str">
            <v>CID (703462)</v>
          </cell>
        </row>
        <row r="62">
          <cell r="A62" t="str">
            <v>CIENTÍFICA (700617)</v>
          </cell>
        </row>
        <row r="63">
          <cell r="A63" t="str">
            <v>CINCO CONFIANÇA (702125)</v>
          </cell>
        </row>
        <row r="64">
          <cell r="A64" t="str">
            <v>CIRURGICA ALSTYN (702916)</v>
          </cell>
        </row>
        <row r="65">
          <cell r="A65" t="str">
            <v>CIRÚRGICA FERNANDES (3510)</v>
          </cell>
        </row>
        <row r="66">
          <cell r="A66" t="str">
            <v>CIRÚRGICA RIBEIRÃO PRETO (702755)</v>
          </cell>
        </row>
        <row r="67">
          <cell r="A67" t="str">
            <v>CITOPHARMA (701352)</v>
          </cell>
        </row>
        <row r="68">
          <cell r="A68" t="str">
            <v>CLASSE A ()</v>
          </cell>
        </row>
        <row r="69">
          <cell r="A69" t="str">
            <v>CMC (702562)</v>
          </cell>
        </row>
        <row r="70">
          <cell r="A70" t="str">
            <v>COMERCIAL PLENITUDE (700777)</v>
          </cell>
        </row>
        <row r="71">
          <cell r="A71" t="str">
            <v>COMERCIAL RIO (702481)</v>
          </cell>
        </row>
        <row r="72">
          <cell r="A72" t="str">
            <v>COMLAB (3543)</v>
          </cell>
        </row>
        <row r="73">
          <cell r="A73" t="str">
            <v>CONDOR (700787)</v>
          </cell>
        </row>
        <row r="74">
          <cell r="A74" t="str">
            <v>CONFECÇÕES SÃO PAULO (700905)</v>
          </cell>
        </row>
        <row r="75">
          <cell r="A75" t="str">
            <v>CONFITECH (701796)</v>
          </cell>
        </row>
        <row r="76">
          <cell r="A76" t="str">
            <v>CONTROL THERM ()</v>
          </cell>
        </row>
        <row r="77">
          <cell r="A77" t="str">
            <v>CRISTÁLIA (114)</v>
          </cell>
        </row>
        <row r="78">
          <cell r="A78" t="str">
            <v>CTI  (2046)</v>
          </cell>
        </row>
        <row r="79">
          <cell r="A79" t="str">
            <v>CVS (703292)</v>
          </cell>
        </row>
        <row r="80">
          <cell r="A80" t="str">
            <v>D2MA (700796)</v>
          </cell>
        </row>
        <row r="81">
          <cell r="A81" t="str">
            <v>DALIA HOSPITALAR (702700)</v>
          </cell>
        </row>
        <row r="82">
          <cell r="A82" t="str">
            <v>DEL GRANDI (701963)</v>
          </cell>
        </row>
        <row r="83">
          <cell r="A83" t="str">
            <v>DELTA (702207)</v>
          </cell>
        </row>
        <row r="84">
          <cell r="A84" t="str">
            <v>DENTAL FORTE (703098)</v>
          </cell>
        </row>
        <row r="85">
          <cell r="A85" t="str">
            <v>DENTAL PRINCIPAL (701032)</v>
          </cell>
        </row>
        <row r="86">
          <cell r="A86" t="str">
            <v>DIAGLAB (701027)</v>
          </cell>
        </row>
        <row r="87">
          <cell r="A87" t="str">
            <v>DIMACI (1858)</v>
          </cell>
        </row>
        <row r="88">
          <cell r="A88" t="str">
            <v>DIRK (703322)</v>
          </cell>
        </row>
        <row r="89">
          <cell r="A89" t="str">
            <v>DISPOMED (700858)</v>
          </cell>
        </row>
        <row r="90">
          <cell r="A90" t="str">
            <v>DISTRIBUIDORA BRASIL (701810)</v>
          </cell>
        </row>
        <row r="91">
          <cell r="A91" t="str">
            <v>DISTRIMIX ()</v>
          </cell>
        </row>
        <row r="92">
          <cell r="A92" t="str">
            <v>DMG (3149)</v>
          </cell>
        </row>
        <row r="93">
          <cell r="A93" t="str">
            <v>DMI (2073)</v>
          </cell>
        </row>
        <row r="94">
          <cell r="A94" t="str">
            <v>DROGALARES (703509)</v>
          </cell>
        </row>
        <row r="95">
          <cell r="A95" t="str">
            <v>DS MEDICAL (702905)</v>
          </cell>
        </row>
        <row r="96">
          <cell r="A96" t="str">
            <v>DTUDO (701944)</v>
          </cell>
        </row>
        <row r="97">
          <cell r="A97" t="str">
            <v>ECOMED (701313)</v>
          </cell>
        </row>
        <row r="98">
          <cell r="A98" t="str">
            <v>ECOPRINT (701495)</v>
          </cell>
        </row>
        <row r="99">
          <cell r="A99" t="str">
            <v>EDJ (702924)</v>
          </cell>
        </row>
        <row r="100">
          <cell r="A100" t="str">
            <v>EFICÁCIA (701959)</v>
          </cell>
        </row>
        <row r="101">
          <cell r="A101" t="str">
            <v>ELÉTRICA ESTRELA (702334)</v>
          </cell>
        </row>
        <row r="102">
          <cell r="A102" t="str">
            <v>ELÉTRICA PISTÃO (702896)</v>
          </cell>
        </row>
        <row r="103">
          <cell r="A103" t="str">
            <v>ELÉTRICA REGIONAL (701099)</v>
          </cell>
        </row>
        <row r="104">
          <cell r="A104" t="str">
            <v>ELETRO TERRÍVEL (2118)</v>
          </cell>
        </row>
        <row r="105">
          <cell r="A105" t="str">
            <v>ELETROSPITALAR (162)</v>
          </cell>
        </row>
        <row r="106">
          <cell r="A106" t="str">
            <v>ELLO (702153)</v>
          </cell>
        </row>
        <row r="107">
          <cell r="A107" t="str">
            <v>EMEDCAL (700674)</v>
          </cell>
        </row>
        <row r="108">
          <cell r="A108" t="str">
            <v>EQUIPEMED (701187)</v>
          </cell>
        </row>
        <row r="109">
          <cell r="A109" t="str">
            <v>EQUIPLEX (3147)</v>
          </cell>
        </row>
        <row r="110">
          <cell r="A110" t="str">
            <v>ERIDATA (3793)</v>
          </cell>
        </row>
        <row r="111">
          <cell r="A111" t="str">
            <v>ÉTICA (703252)</v>
          </cell>
        </row>
        <row r="112">
          <cell r="A112" t="str">
            <v>ETIFLEX ()</v>
          </cell>
        </row>
        <row r="113">
          <cell r="A113" t="str">
            <v>EUROPA (2057)</v>
          </cell>
        </row>
        <row r="114">
          <cell r="A114" t="str">
            <v>EXATECH (3941)</v>
          </cell>
        </row>
        <row r="115">
          <cell r="A115" t="str">
            <v>FABRICON ()</v>
          </cell>
        </row>
        <row r="116">
          <cell r="A116" t="str">
            <v>FARMACE (1842)</v>
          </cell>
        </row>
        <row r="117">
          <cell r="A117" t="str">
            <v>FARMACONN (3089)</v>
          </cell>
        </row>
        <row r="118">
          <cell r="A118" t="str">
            <v>FARMAGREEN ()</v>
          </cell>
        </row>
        <row r="119">
          <cell r="A119" t="str">
            <v>FARMATEX (703448)</v>
          </cell>
        </row>
        <row r="120">
          <cell r="A120" t="str">
            <v>FARQUÍMICA (700633)</v>
          </cell>
        </row>
        <row r="121">
          <cell r="A121" t="str">
            <v>FDF HOSPITALAR (702325)</v>
          </cell>
        </row>
        <row r="122">
          <cell r="A122" t="str">
            <v>FENIX MATERIAIS ()</v>
          </cell>
        </row>
        <row r="123">
          <cell r="A123" t="str">
            <v>FERRAGENS BRILHAR (702404)</v>
          </cell>
        </row>
        <row r="124">
          <cell r="A124" t="str">
            <v>FERRAGENS GAMA (3580)</v>
          </cell>
        </row>
        <row r="125">
          <cell r="A125" t="str">
            <v>FERRAGENS LÍDER (700064)</v>
          </cell>
        </row>
        <row r="126">
          <cell r="A126" t="str">
            <v>FERRAGENS LÍDER GAMA (702713)</v>
          </cell>
        </row>
        <row r="127">
          <cell r="A127" t="str">
            <v>FJ COMÉRCIO (703245)</v>
          </cell>
        </row>
        <row r="128">
          <cell r="A128" t="str">
            <v>FLUKKA (702981)</v>
          </cell>
        </row>
        <row r="129">
          <cell r="A129" t="str">
            <v>FÓRMULAS MAGISTRAIS (702511)</v>
          </cell>
        </row>
        <row r="130">
          <cell r="A130" t="str">
            <v>FORT ()</v>
          </cell>
        </row>
        <row r="131">
          <cell r="A131" t="str">
            <v>FPS (703054)</v>
          </cell>
        </row>
        <row r="132">
          <cell r="A132" t="str">
            <v>FRADEL (700651)</v>
          </cell>
        </row>
        <row r="133">
          <cell r="A133" t="str">
            <v>FRAGA (702350)</v>
          </cell>
        </row>
        <row r="134">
          <cell r="A134" t="str">
            <v>G.A.C. FREITAS (701309)</v>
          </cell>
        </row>
        <row r="135">
          <cell r="A135" t="str">
            <v>GAMACORP (700816)</v>
          </cell>
        </row>
        <row r="136">
          <cell r="A136" t="str">
            <v>GENÉTICA (418)</v>
          </cell>
        </row>
        <row r="137">
          <cell r="A137" t="str">
            <v>GLOBAL (702998)</v>
          </cell>
        </row>
        <row r="138">
          <cell r="A138" t="str">
            <v>GOIÂNIA (3392)</v>
          </cell>
        </row>
        <row r="139">
          <cell r="A139" t="str">
            <v>GOLD GÁS (703034)</v>
          </cell>
        </row>
        <row r="140">
          <cell r="A140" t="str">
            <v>GRIFOLS (702165)</v>
          </cell>
        </row>
        <row r="141">
          <cell r="A141" t="str">
            <v>H &amp; F SALES (702232)</v>
          </cell>
        </row>
        <row r="142">
          <cell r="A142" t="str">
            <v>HALEX ISTAR (259)</v>
          </cell>
        </row>
        <row r="143">
          <cell r="A143" t="str">
            <v>HAOXI (702729)</v>
          </cell>
        </row>
        <row r="144">
          <cell r="A144" t="str">
            <v>HCS (701782)</v>
          </cell>
        </row>
        <row r="145">
          <cell r="A145" t="str">
            <v>HELP FARMA (701722)</v>
          </cell>
        </row>
        <row r="146">
          <cell r="A146" t="str">
            <v>HEMOGRAM (5424)</v>
          </cell>
        </row>
        <row r="147">
          <cell r="A147" t="str">
            <v>HOSPCOM (701227)</v>
          </cell>
        </row>
        <row r="148">
          <cell r="A148" t="str">
            <v>HOSPDROGAS (700179)</v>
          </cell>
        </row>
        <row r="149">
          <cell r="A149" t="str">
            <v>HOSPFAR (2875)</v>
          </cell>
        </row>
        <row r="150">
          <cell r="A150" t="str">
            <v>HOSPITECH ()</v>
          </cell>
        </row>
        <row r="151">
          <cell r="A151" t="str">
            <v>HOSPSERVICE ()</v>
          </cell>
        </row>
        <row r="152">
          <cell r="A152" t="str">
            <v>IBEX ()</v>
          </cell>
        </row>
        <row r="153">
          <cell r="A153" t="str">
            <v>IBF (410)</v>
          </cell>
        </row>
        <row r="154">
          <cell r="A154" t="str">
            <v>IGARAÇU ()</v>
          </cell>
        </row>
        <row r="155">
          <cell r="A155" t="str">
            <v>IMAGEM (703155)</v>
          </cell>
        </row>
        <row r="156">
          <cell r="A156" t="str">
            <v>IMED (702095)</v>
          </cell>
        </row>
        <row r="157">
          <cell r="A157" t="str">
            <v>INJEX ()</v>
          </cell>
        </row>
        <row r="158">
          <cell r="A158" t="str">
            <v>ISS ()</v>
          </cell>
        </row>
        <row r="159">
          <cell r="A159" t="str">
            <v>ITATIAIA (703193)</v>
          </cell>
        </row>
        <row r="160">
          <cell r="A160" t="str">
            <v>JD PAPELARIA (703434)</v>
          </cell>
        </row>
        <row r="161">
          <cell r="A161" t="str">
            <v>JJT AMARAL (703513)</v>
          </cell>
        </row>
        <row r="162">
          <cell r="A162" t="str">
            <v>JL E B (701463)</v>
          </cell>
        </row>
        <row r="163">
          <cell r="A163" t="str">
            <v>JM COM (701132)</v>
          </cell>
        </row>
        <row r="164">
          <cell r="A164" t="str">
            <v>KCA (702968)</v>
          </cell>
        </row>
        <row r="165">
          <cell r="A165" t="str">
            <v>KOLPLAST (701546)</v>
          </cell>
        </row>
        <row r="166">
          <cell r="A166" t="str">
            <v>KOMPAZO SAÚDE (702300)</v>
          </cell>
        </row>
        <row r="167">
          <cell r="A167" t="str">
            <v>KRISTA (1144)</v>
          </cell>
        </row>
        <row r="168">
          <cell r="A168" t="str">
            <v>LABINBRAZ (1633)</v>
          </cell>
        </row>
        <row r="169">
          <cell r="A169" t="str">
            <v>LABS (703021)</v>
          </cell>
        </row>
        <row r="170">
          <cell r="A170" t="str">
            <v>LARISSA (703011)</v>
          </cell>
        </row>
        <row r="171">
          <cell r="A171" t="str">
            <v>LF (2938)</v>
          </cell>
        </row>
        <row r="172">
          <cell r="A172" t="str">
            <v>LIFEMED FILIAL (703090)</v>
          </cell>
        </row>
        <row r="173">
          <cell r="A173" t="str">
            <v>LIFEMED MATRIZ (3158)</v>
          </cell>
        </row>
        <row r="174">
          <cell r="A174" t="str">
            <v>LIMP BEM (702898)</v>
          </cell>
        </row>
        <row r="175">
          <cell r="A175" t="str">
            <v>LM COPIADORA ()</v>
          </cell>
        </row>
        <row r="176">
          <cell r="A176" t="str">
            <v>LM DISTRIBUIDORA (1362)</v>
          </cell>
        </row>
        <row r="177">
          <cell r="A177" t="str">
            <v>LM FARMA (692)</v>
          </cell>
        </row>
        <row r="178">
          <cell r="A178" t="str">
            <v>LUZ.COM (703106)</v>
          </cell>
        </row>
        <row r="179">
          <cell r="A179" t="str">
            <v>LUZICON (702401)</v>
          </cell>
        </row>
        <row r="180">
          <cell r="A180" t="str">
            <v>MACOM (701406)</v>
          </cell>
        </row>
        <row r="181">
          <cell r="A181" t="str">
            <v>MADEIREIRA RIBEIRO (701121)</v>
          </cell>
        </row>
        <row r="182">
          <cell r="A182" t="str">
            <v>MADRE (703254)</v>
          </cell>
        </row>
        <row r="183">
          <cell r="A183" t="str">
            <v>MAFRA (703141)</v>
          </cell>
        </row>
        <row r="184">
          <cell r="A184" t="str">
            <v>MAIS SOLUÇÕES (702759)</v>
          </cell>
        </row>
        <row r="185">
          <cell r="A185" t="str">
            <v>MARK FREEZER ()</v>
          </cell>
        </row>
        <row r="186">
          <cell r="A186" t="str">
            <v>MARTINS (700168)</v>
          </cell>
        </row>
        <row r="187">
          <cell r="A187" t="str">
            <v>MAWED (703236)</v>
          </cell>
        </row>
        <row r="188">
          <cell r="A188" t="str">
            <v>MAZIMUS ()</v>
          </cell>
        </row>
        <row r="189">
          <cell r="A189" t="str">
            <v>MB TEXTIL ()</v>
          </cell>
        </row>
        <row r="190">
          <cell r="A190" t="str">
            <v>MEDCAM ()</v>
          </cell>
        </row>
        <row r="191">
          <cell r="A191" t="str">
            <v>MEDCOMERCE (2756)</v>
          </cell>
        </row>
        <row r="192">
          <cell r="A192" t="str">
            <v>MEDCORP (908)</v>
          </cell>
        </row>
        <row r="193">
          <cell r="A193" t="str">
            <v>MÉDICA PRO (1229)</v>
          </cell>
        </row>
        <row r="194">
          <cell r="A194" t="str">
            <v>MEDICAL INNOVATION (700214)</v>
          </cell>
        </row>
        <row r="195">
          <cell r="A195" t="str">
            <v>MEDICAL PEÇAS (702875)</v>
          </cell>
        </row>
        <row r="196">
          <cell r="A196" t="str">
            <v>MEDICAL TECH (701542)</v>
          </cell>
        </row>
        <row r="197">
          <cell r="A197" t="str">
            <v>MEDICALMED (703016)</v>
          </cell>
        </row>
        <row r="198">
          <cell r="A198" t="str">
            <v>MEDLINN (702570)</v>
          </cell>
        </row>
        <row r="199">
          <cell r="A199" t="str">
            <v>MEDSONDA (700669)</v>
          </cell>
        </row>
        <row r="200">
          <cell r="A200" t="str">
            <v>META (703261)</v>
          </cell>
        </row>
        <row r="201">
          <cell r="A201" t="str">
            <v>METHABIO (701878)</v>
          </cell>
        </row>
        <row r="202">
          <cell r="A202" t="str">
            <v>METRÓPOLE (2653)</v>
          </cell>
        </row>
        <row r="203">
          <cell r="A203" t="str">
            <v>MF HOSPITALAR (703140)</v>
          </cell>
        </row>
        <row r="204">
          <cell r="A204" t="str">
            <v>MG HOSPITALAR (703430)</v>
          </cell>
        </row>
        <row r="205">
          <cell r="A205" t="str">
            <v>MICROMEDICAL (384)</v>
          </cell>
        </row>
        <row r="206">
          <cell r="A206" t="str">
            <v>MILESKI (701665)</v>
          </cell>
        </row>
        <row r="207">
          <cell r="A207" t="str">
            <v>MISSNER  (1063)</v>
          </cell>
        </row>
        <row r="208">
          <cell r="A208" t="str">
            <v>MIX MED (700753)</v>
          </cell>
        </row>
        <row r="209">
          <cell r="A209" t="str">
            <v>ML COMÉRCIO (701487)</v>
          </cell>
        </row>
        <row r="210">
          <cell r="A210" t="str">
            <v>MM MIX (700864)</v>
          </cell>
        </row>
        <row r="211">
          <cell r="A211" t="str">
            <v>MONTEGGIA (702210)</v>
          </cell>
        </row>
        <row r="212">
          <cell r="A212" t="str">
            <v>MS (701866)</v>
          </cell>
        </row>
        <row r="213">
          <cell r="A213" t="str">
            <v>MULTIWORKS (1423)</v>
          </cell>
        </row>
        <row r="214">
          <cell r="A214" t="str">
            <v>MUNDO DOS COUROS (700773)</v>
          </cell>
        </row>
        <row r="215">
          <cell r="A215" t="str">
            <v>MW (701604)</v>
          </cell>
        </row>
        <row r="216">
          <cell r="A216" t="str">
            <v>NEOMED (701001)</v>
          </cell>
        </row>
        <row r="217">
          <cell r="A217" t="str">
            <v>NEW DESC (702923)</v>
          </cell>
        </row>
        <row r="218">
          <cell r="A218" t="str">
            <v>NL (SUPERMEDICAL) (700820)</v>
          </cell>
        </row>
        <row r="219">
          <cell r="A219" t="str">
            <v>NOVA ANALÍTICA (2135)</v>
          </cell>
        </row>
        <row r="220">
          <cell r="A220" t="str">
            <v>NOVA HOSPITALAR (702094)</v>
          </cell>
        </row>
        <row r="221">
          <cell r="A221" t="str">
            <v>NOVAGOIÁS (701397)</v>
          </cell>
        </row>
        <row r="222">
          <cell r="A222" t="str">
            <v>NOVAMED (700754)</v>
          </cell>
        </row>
        <row r="223">
          <cell r="A223" t="str">
            <v>NR HOSPITALAR (703435)</v>
          </cell>
        </row>
        <row r="224">
          <cell r="A224" t="str">
            <v>OCTALAB (701015)</v>
          </cell>
        </row>
        <row r="225">
          <cell r="A225" t="str">
            <v>OLTEC (701215)</v>
          </cell>
        </row>
        <row r="226">
          <cell r="A226" t="str">
            <v>OPX DIAGNÓSTICA ()</v>
          </cell>
        </row>
        <row r="227">
          <cell r="A227" t="str">
            <v>OREGON (701311)</v>
          </cell>
        </row>
        <row r="228">
          <cell r="A228" t="str">
            <v>ORION (703410)</v>
          </cell>
        </row>
        <row r="229">
          <cell r="A229" t="str">
            <v>ORTOP (702098)</v>
          </cell>
        </row>
        <row r="230">
          <cell r="A230" t="str">
            <v>PAPELARIA ÁGAPE (702056)</v>
          </cell>
        </row>
        <row r="231">
          <cell r="A231" t="str">
            <v>PAPELARIA FARAGO (701094)</v>
          </cell>
        </row>
        <row r="232">
          <cell r="A232" t="str">
            <v>PAPELARIA LÍDER (700860)</v>
          </cell>
        </row>
        <row r="233">
          <cell r="A233" t="str">
            <v>PASSEVIP ()</v>
          </cell>
        </row>
        <row r="234">
          <cell r="A234" t="str">
            <v>PEDAGÓGICA ()</v>
          </cell>
        </row>
        <row r="235">
          <cell r="A235" t="str">
            <v>PERFIL (702720)</v>
          </cell>
        </row>
        <row r="236">
          <cell r="A236" t="str">
            <v>PERMUTION (703003)</v>
          </cell>
        </row>
        <row r="237">
          <cell r="A237" t="str">
            <v>PETROSOLO (701862)</v>
          </cell>
        </row>
        <row r="238">
          <cell r="A238" t="str">
            <v>PHARMAC (701331)</v>
          </cell>
        </row>
        <row r="239">
          <cell r="A239" t="str">
            <v>PHARMATEX (701093)</v>
          </cell>
        </row>
        <row r="240">
          <cell r="A240" t="str">
            <v>PHARMÉDICE (702085)</v>
          </cell>
        </row>
        <row r="241">
          <cell r="A241" t="str">
            <v>PLANTÃO (2303)</v>
          </cell>
        </row>
        <row r="242">
          <cell r="A242" t="str">
            <v>PLAST LABOR (3537)</v>
          </cell>
        </row>
        <row r="243">
          <cell r="A243" t="str">
            <v>PMH (347)</v>
          </cell>
        </row>
        <row r="244">
          <cell r="A244" t="str">
            <v>POINT SUTURE (1357)</v>
          </cell>
        </row>
        <row r="245">
          <cell r="A245" t="str">
            <v>POINTER (2649)</v>
          </cell>
        </row>
        <row r="246">
          <cell r="A246" t="str">
            <v>POLARFIX (3815)</v>
          </cell>
        </row>
        <row r="247">
          <cell r="A247" t="str">
            <v>PRIME (702886)</v>
          </cell>
        </row>
        <row r="248">
          <cell r="A248" t="str">
            <v>PRIMEIRA LINHA (878)</v>
          </cell>
        </row>
        <row r="249">
          <cell r="A249" t="str">
            <v>PRINT MASTER (701901)</v>
          </cell>
        </row>
        <row r="250">
          <cell r="A250" t="str">
            <v>PRISMA (701556)</v>
          </cell>
        </row>
        <row r="251">
          <cell r="A251" t="str">
            <v>PRÓ ÁGUA (701512)</v>
          </cell>
        </row>
        <row r="252">
          <cell r="A252" t="str">
            <v>PRO DOCTOR ()</v>
          </cell>
        </row>
        <row r="253">
          <cell r="A253" t="str">
            <v>PRÓ SAÚDE (702918)</v>
          </cell>
        </row>
        <row r="254">
          <cell r="A254" t="str">
            <v>PROMEDH (355)</v>
          </cell>
        </row>
        <row r="255">
          <cell r="A255" t="str">
            <v>PROMEDIC ()</v>
          </cell>
        </row>
        <row r="256">
          <cell r="A256" t="str">
            <v>PROMÉDICA (701888)</v>
          </cell>
        </row>
        <row r="257">
          <cell r="A257" t="str">
            <v>PROMEDICAL (701273)</v>
          </cell>
        </row>
        <row r="258">
          <cell r="A258" t="str">
            <v>PROTEC (700639)</v>
          </cell>
        </row>
        <row r="259">
          <cell r="A259" t="str">
            <v>PUBLICART (702240)</v>
          </cell>
        </row>
        <row r="260">
          <cell r="A260" t="str">
            <v>QUALIMED (701529)</v>
          </cell>
        </row>
        <row r="261">
          <cell r="A261" t="str">
            <v>QUALITY (702099)</v>
          </cell>
        </row>
        <row r="262">
          <cell r="A262" t="str">
            <v>QUINELATO ()</v>
          </cell>
        </row>
        <row r="263">
          <cell r="A263" t="str">
            <v>R&amp;A MEDICAL (700925)</v>
          </cell>
        </row>
        <row r="264">
          <cell r="A264" t="str">
            <v>R&amp;D (702559)</v>
          </cell>
        </row>
        <row r="265">
          <cell r="A265" t="str">
            <v>RAVA (4035)</v>
          </cell>
        </row>
        <row r="266">
          <cell r="A266" t="str">
            <v>RBR (703044)</v>
          </cell>
        </row>
        <row r="267">
          <cell r="A267" t="str">
            <v>RECMED (700531)</v>
          </cell>
        </row>
        <row r="268">
          <cell r="A268" t="str">
            <v>REOBOTE (702935)</v>
          </cell>
        </row>
        <row r="269">
          <cell r="A269" t="str">
            <v>RF MEDICAL (703337)</v>
          </cell>
        </row>
        <row r="270">
          <cell r="A270" t="str">
            <v>RGN (700544)</v>
          </cell>
        </row>
        <row r="271">
          <cell r="A271" t="str">
            <v>RHOSS 1 (702512)</v>
          </cell>
        </row>
        <row r="272">
          <cell r="A272" t="str">
            <v>RHOSS 2 (703189)</v>
          </cell>
        </row>
        <row r="273">
          <cell r="A273" t="str">
            <v>RIACHO TINTAS ()</v>
          </cell>
        </row>
        <row r="274">
          <cell r="A274" t="str">
            <v>RIMTEC (701274)</v>
          </cell>
        </row>
        <row r="275">
          <cell r="A275" t="str">
            <v>RIOCLARENSE (3374)</v>
          </cell>
        </row>
        <row r="276">
          <cell r="A276" t="str">
            <v>RKM (701943)</v>
          </cell>
        </row>
        <row r="277">
          <cell r="A277" t="str">
            <v>RQ TECNOLOGIA (702722)</v>
          </cell>
        </row>
        <row r="278">
          <cell r="A278" t="str">
            <v>RRX (702960)</v>
          </cell>
        </row>
        <row r="279">
          <cell r="A279" t="str">
            <v>RT COMERCIO (702949)</v>
          </cell>
        </row>
        <row r="280">
          <cell r="A280" t="str">
            <v>RV GRÁFICA (703134)</v>
          </cell>
        </row>
        <row r="281">
          <cell r="A281" t="str">
            <v>SANTÉ (3869)</v>
          </cell>
        </row>
        <row r="282">
          <cell r="A282" t="str">
            <v>SÃO BERNARDO (83)</v>
          </cell>
        </row>
        <row r="283">
          <cell r="A283" t="str">
            <v>SATÉLITE (700879)</v>
          </cell>
        </row>
        <row r="284">
          <cell r="A284" t="str">
            <v>SAÚDE (1822)</v>
          </cell>
        </row>
        <row r="285">
          <cell r="A285" t="str">
            <v>SCIENTIFIC (969068)</v>
          </cell>
        </row>
        <row r="286">
          <cell r="A286" t="str">
            <v>SEMED (703277)</v>
          </cell>
        </row>
        <row r="287">
          <cell r="A287" t="str">
            <v>SG DISTRIBUIDORA (702766)</v>
          </cell>
        </row>
        <row r="288">
          <cell r="A288" t="str">
            <v>SHALON (700809)</v>
          </cell>
        </row>
        <row r="289">
          <cell r="A289" t="str">
            <v>SHOPPING DO ALUNO (700790)</v>
          </cell>
        </row>
        <row r="290">
          <cell r="A290" t="str">
            <v>SINGULAR (703084)</v>
          </cell>
        </row>
        <row r="291">
          <cell r="A291" t="str">
            <v>SÍNTESE (700448)</v>
          </cell>
        </row>
        <row r="292">
          <cell r="A292" t="str">
            <v>SITEC (5757)</v>
          </cell>
        </row>
        <row r="293">
          <cell r="A293" t="str">
            <v>SMITHS (701392)</v>
          </cell>
        </row>
        <row r="294">
          <cell r="A294" t="str">
            <v>SÓ QUÍMICA (702925)</v>
          </cell>
        </row>
        <row r="295">
          <cell r="A295" t="str">
            <v>SÓDROGAS (701455)</v>
          </cell>
        </row>
        <row r="296">
          <cell r="A296" t="str">
            <v>START UP  (701922)</v>
          </cell>
        </row>
        <row r="297">
          <cell r="A297" t="str">
            <v>STEFANY GOMES (701308)</v>
          </cell>
        </row>
        <row r="298">
          <cell r="A298" t="str">
            <v>STOCK (3380)</v>
          </cell>
        </row>
        <row r="299">
          <cell r="A299" t="str">
            <v>STRATTNER (329)</v>
          </cell>
        </row>
        <row r="300">
          <cell r="A300" t="str">
            <v>SUPERMÉDICA (702730)</v>
          </cell>
        </row>
        <row r="301">
          <cell r="A301" t="str">
            <v>SYNTHES (A02)</v>
          </cell>
        </row>
        <row r="302">
          <cell r="A302" t="str">
            <v>TAGUASUL (700766)</v>
          </cell>
        </row>
        <row r="303">
          <cell r="A303" t="str">
            <v>TCA FARMA (3360)</v>
          </cell>
        </row>
        <row r="304">
          <cell r="A304" t="str">
            <v>TECMED (703305)</v>
          </cell>
        </row>
        <row r="305">
          <cell r="A305" t="str">
            <v>TECNO4 (700319)</v>
          </cell>
        </row>
        <row r="306">
          <cell r="A306" t="str">
            <v>TER FILTROS (701835)</v>
          </cell>
        </row>
        <row r="307">
          <cell r="A307" t="str">
            <v>THEMED (701615)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º BIMESTRE"/>
      <sheetName val="A pagar em 2017"/>
      <sheetName val="DADOS"/>
      <sheetName val="PAGAMENTOS"/>
      <sheetName val="PRESTAÇÃO DE CONTAS"/>
      <sheetName val="EXTRATO"/>
      <sheetName val="NF PENDENTE"/>
      <sheetName val="6º e 1º BIMESTRE"/>
    </sheetNames>
    <sheetDataSet>
      <sheetData sheetId="0" refreshError="1"/>
      <sheetData sheetId="1" refreshError="1"/>
      <sheetData sheetId="2">
        <row r="2">
          <cell r="A2" t="str">
            <v>NAGMP</v>
          </cell>
          <cell r="B2" t="str">
            <v>Físico</v>
          </cell>
          <cell r="C2" t="str">
            <v>Bruno</v>
          </cell>
          <cell r="D2" t="str">
            <v>*CANCELADO</v>
          </cell>
        </row>
        <row r="3">
          <cell r="A3" t="str">
            <v>NECFM</v>
          </cell>
          <cell r="B3" t="str">
            <v>E-mail</v>
          </cell>
          <cell r="C3" t="str">
            <v>Clayton</v>
          </cell>
          <cell r="D3" t="str">
            <v>*OBSERVAÇÃO</v>
          </cell>
        </row>
        <row r="4">
          <cell r="A4" t="str">
            <v>NLF</v>
          </cell>
          <cell r="B4" t="str">
            <v>OK</v>
          </cell>
          <cell r="C4" t="str">
            <v>Jefferson</v>
          </cell>
          <cell r="D4" t="str">
            <v>ACRIPLAC</v>
          </cell>
        </row>
        <row r="5">
          <cell r="A5" t="str">
            <v>NMPAT</v>
          </cell>
          <cell r="C5" t="str">
            <v>Lorena</v>
          </cell>
          <cell r="D5" t="str">
            <v>ADESIFLEX</v>
          </cell>
        </row>
        <row r="6">
          <cell r="D6" t="str">
            <v>ALEX SARKIS</v>
          </cell>
        </row>
        <row r="7">
          <cell r="D7" t="str">
            <v>ALLIMED</v>
          </cell>
        </row>
        <row r="8">
          <cell r="D8" t="str">
            <v>ALPHA</v>
          </cell>
        </row>
        <row r="9">
          <cell r="D9" t="str">
            <v>ANMED</v>
          </cell>
        </row>
        <row r="10">
          <cell r="D10" t="str">
            <v>AP TORTELLI</v>
          </cell>
        </row>
        <row r="11">
          <cell r="D11" t="str">
            <v>ARTMED</v>
          </cell>
        </row>
        <row r="12">
          <cell r="D12" t="str">
            <v>ARTWARE</v>
          </cell>
        </row>
        <row r="13">
          <cell r="D13" t="str">
            <v>ASTEM</v>
          </cell>
        </row>
        <row r="14">
          <cell r="D14" t="str">
            <v>ASTHAMED</v>
          </cell>
        </row>
        <row r="15">
          <cell r="D15" t="str">
            <v>ATALAIA</v>
          </cell>
        </row>
        <row r="16">
          <cell r="D16" t="str">
            <v>ATD</v>
          </cell>
        </row>
        <row r="17">
          <cell r="D17" t="str">
            <v>AUROBINDO</v>
          </cell>
        </row>
        <row r="18">
          <cell r="D18" t="str">
            <v>BALONNY</v>
          </cell>
        </row>
        <row r="19">
          <cell r="D19" t="str">
            <v>BASZI</v>
          </cell>
        </row>
        <row r="20">
          <cell r="D20" t="str">
            <v>BAUMER</v>
          </cell>
        </row>
        <row r="21">
          <cell r="D21" t="str">
            <v>BBRAUN</v>
          </cell>
        </row>
        <row r="22">
          <cell r="D22" t="str">
            <v>BIOLOG</v>
          </cell>
        </row>
        <row r="23">
          <cell r="D23" t="str">
            <v>BIOPLASMA</v>
          </cell>
        </row>
        <row r="24">
          <cell r="D24" t="str">
            <v>BIOTÉCNICA</v>
          </cell>
        </row>
        <row r="25">
          <cell r="D25" t="str">
            <v>BRAKKO</v>
          </cell>
        </row>
        <row r="26">
          <cell r="D26" t="str">
            <v>BRASFREEZER</v>
          </cell>
        </row>
        <row r="27">
          <cell r="D27" t="str">
            <v>BRASÍLIA CARTUCHOS</v>
          </cell>
        </row>
        <row r="28">
          <cell r="D28" t="str">
            <v>BRASILIA SCIENTIFIC</v>
          </cell>
        </row>
        <row r="29">
          <cell r="D29" t="str">
            <v>BRASMÉDICA</v>
          </cell>
        </row>
        <row r="30">
          <cell r="D30" t="str">
            <v>BS MADEIRAS</v>
          </cell>
        </row>
        <row r="31">
          <cell r="D31" t="str">
            <v>BSB DISTRIBUIÇÃO</v>
          </cell>
        </row>
        <row r="32">
          <cell r="D32" t="str">
            <v>BSB GASES</v>
          </cell>
        </row>
        <row r="33">
          <cell r="D33" t="str">
            <v>BSB HOSPITALAR</v>
          </cell>
        </row>
        <row r="34">
          <cell r="D34" t="str">
            <v>BSB MEDICAL</v>
          </cell>
        </row>
        <row r="35">
          <cell r="D35" t="str">
            <v>BSD DROGARIA</v>
          </cell>
        </row>
        <row r="36">
          <cell r="D36" t="str">
            <v>CALL MED</v>
          </cell>
        </row>
        <row r="37">
          <cell r="D37" t="str">
            <v>CAMB</v>
          </cell>
        </row>
        <row r="38">
          <cell r="D38" t="str">
            <v>CAMP MED</v>
          </cell>
        </row>
        <row r="39">
          <cell r="D39" t="str">
            <v>CASA DA QUIMICA</v>
          </cell>
        </row>
        <row r="40">
          <cell r="D40" t="str">
            <v>CASA DAS ETIQUETAS</v>
          </cell>
        </row>
        <row r="41">
          <cell r="D41" t="str">
            <v>CBA</v>
          </cell>
        </row>
        <row r="42">
          <cell r="D42" t="str">
            <v>CEI</v>
          </cell>
        </row>
        <row r="43">
          <cell r="D43" t="str">
            <v>CENTRO OESTE</v>
          </cell>
        </row>
        <row r="44">
          <cell r="D44" t="str">
            <v>CIENTÍFICA</v>
          </cell>
        </row>
        <row r="45">
          <cell r="D45" t="str">
            <v>CINCO CONFIANÇA</v>
          </cell>
        </row>
        <row r="46">
          <cell r="D46" t="str">
            <v>CIRURGICA ALSTYN</v>
          </cell>
        </row>
        <row r="47">
          <cell r="D47" t="str">
            <v>CIRURGICA FERNANDES</v>
          </cell>
        </row>
        <row r="48">
          <cell r="D48" t="str">
            <v>COMERCIAL PLENITUDE</v>
          </cell>
        </row>
        <row r="49">
          <cell r="D49" t="str">
            <v>COMERCIAL RIO</v>
          </cell>
        </row>
        <row r="50">
          <cell r="D50" t="str">
            <v>COMLAB</v>
          </cell>
        </row>
        <row r="51">
          <cell r="D51" t="str">
            <v>CONDOR</v>
          </cell>
        </row>
        <row r="52">
          <cell r="D52" t="str">
            <v>CONFITECH</v>
          </cell>
        </row>
        <row r="53">
          <cell r="D53" t="str">
            <v>CRISTÁLIA</v>
          </cell>
        </row>
        <row r="54">
          <cell r="D54" t="str">
            <v xml:space="preserve">CTI </v>
          </cell>
        </row>
        <row r="55">
          <cell r="D55" t="str">
            <v>D2MA</v>
          </cell>
        </row>
        <row r="56">
          <cell r="D56" t="str">
            <v>DALIA HOSPITALAR</v>
          </cell>
        </row>
        <row r="57">
          <cell r="D57" t="str">
            <v>DEL GRANDI</v>
          </cell>
        </row>
        <row r="58">
          <cell r="D58" t="str">
            <v>DELTA</v>
          </cell>
        </row>
        <row r="59">
          <cell r="D59" t="str">
            <v>DENTAL PRINCIPAL</v>
          </cell>
        </row>
        <row r="60">
          <cell r="D60" t="str">
            <v>DIAGLAB</v>
          </cell>
        </row>
        <row r="61">
          <cell r="D61" t="str">
            <v>DIMACI</v>
          </cell>
        </row>
        <row r="62">
          <cell r="D62" t="str">
            <v>DISPOMED</v>
          </cell>
        </row>
        <row r="63">
          <cell r="D63" t="str">
            <v>DISTRIBUIDORA BRASIL</v>
          </cell>
        </row>
        <row r="64">
          <cell r="D64" t="str">
            <v>DMG</v>
          </cell>
        </row>
        <row r="65">
          <cell r="D65" t="str">
            <v>DMI</v>
          </cell>
        </row>
        <row r="66">
          <cell r="D66" t="str">
            <v>DS MEDICAL</v>
          </cell>
        </row>
        <row r="67">
          <cell r="D67" t="str">
            <v>DTUDO</v>
          </cell>
        </row>
        <row r="68">
          <cell r="D68" t="str">
            <v>ECOMED</v>
          </cell>
        </row>
        <row r="69">
          <cell r="D69" t="str">
            <v>ECOPRINT</v>
          </cell>
        </row>
        <row r="70">
          <cell r="D70" t="str">
            <v>EDJ</v>
          </cell>
        </row>
        <row r="71">
          <cell r="D71" t="str">
            <v>EFICÁCIA</v>
          </cell>
        </row>
        <row r="72">
          <cell r="D72" t="str">
            <v>ELÉTRICA ESTRELA</v>
          </cell>
        </row>
        <row r="73">
          <cell r="D73" t="str">
            <v>ELETRO TERRÍVEL</v>
          </cell>
        </row>
        <row r="74">
          <cell r="D74" t="str">
            <v>ELETROSPITALAR</v>
          </cell>
        </row>
        <row r="75">
          <cell r="D75" t="str">
            <v>EQUIPEMED</v>
          </cell>
        </row>
        <row r="76">
          <cell r="D76" t="str">
            <v>EQUIPLEX</v>
          </cell>
        </row>
        <row r="77">
          <cell r="D77" t="str">
            <v>EUROPA</v>
          </cell>
        </row>
        <row r="78">
          <cell r="D78" t="str">
            <v>EXATECH</v>
          </cell>
        </row>
        <row r="79">
          <cell r="D79" t="str">
            <v>FARMACE</v>
          </cell>
        </row>
        <row r="80">
          <cell r="D80" t="str">
            <v>FARMACONN</v>
          </cell>
        </row>
        <row r="81">
          <cell r="D81" t="str">
            <v>FARQUÍMICA</v>
          </cell>
        </row>
        <row r="82">
          <cell r="D82" t="str">
            <v>FDF HOSPITALAR</v>
          </cell>
        </row>
        <row r="83">
          <cell r="D83" t="str">
            <v>FERRAGENS BRILHAR</v>
          </cell>
        </row>
        <row r="84">
          <cell r="D84" t="str">
            <v>FERRAGENS GAMA</v>
          </cell>
        </row>
        <row r="85">
          <cell r="D85" t="str">
            <v>FERRAGENS LÍDER</v>
          </cell>
        </row>
        <row r="86">
          <cell r="D86" t="str">
            <v>FERRAGENS LÍDER GAMA</v>
          </cell>
        </row>
        <row r="87">
          <cell r="D87" t="str">
            <v>FLUKKA</v>
          </cell>
        </row>
        <row r="88">
          <cell r="D88" t="str">
            <v>FÓRMULAS MAGISTRAIS</v>
          </cell>
        </row>
        <row r="89">
          <cell r="D89" t="str">
            <v>FORT</v>
          </cell>
        </row>
        <row r="90">
          <cell r="D90" t="str">
            <v>FRADEL</v>
          </cell>
        </row>
        <row r="91">
          <cell r="D91" t="str">
            <v>FRAGA</v>
          </cell>
        </row>
        <row r="92">
          <cell r="D92" t="str">
            <v>G.A.C. FREITAS</v>
          </cell>
        </row>
        <row r="93">
          <cell r="D93" t="str">
            <v>GAMACORP</v>
          </cell>
        </row>
        <row r="94">
          <cell r="D94" t="str">
            <v>GENÉTICA</v>
          </cell>
        </row>
        <row r="95">
          <cell r="D95" t="str">
            <v>GOIÂNIA</v>
          </cell>
        </row>
        <row r="96">
          <cell r="D96" t="str">
            <v>H E F SALES</v>
          </cell>
        </row>
        <row r="97">
          <cell r="D97" t="str">
            <v>HALEX ISTAR</v>
          </cell>
        </row>
        <row r="98">
          <cell r="D98" t="str">
            <v>HAOXI</v>
          </cell>
        </row>
        <row r="99">
          <cell r="D99" t="str">
            <v>HCS</v>
          </cell>
        </row>
        <row r="100">
          <cell r="D100" t="str">
            <v>HELP FARMA</v>
          </cell>
        </row>
        <row r="101">
          <cell r="D101" t="str">
            <v>HEMOGRAM</v>
          </cell>
        </row>
        <row r="102">
          <cell r="D102" t="str">
            <v>HOSPFAR</v>
          </cell>
        </row>
        <row r="103">
          <cell r="D103" t="str">
            <v>IMED</v>
          </cell>
        </row>
        <row r="104">
          <cell r="D104" t="str">
            <v>ISS</v>
          </cell>
        </row>
        <row r="105">
          <cell r="D105" t="str">
            <v>JL E B</v>
          </cell>
        </row>
        <row r="106">
          <cell r="D106" t="str">
            <v>KCA</v>
          </cell>
        </row>
        <row r="107">
          <cell r="D107" t="str">
            <v>KOLPLAST</v>
          </cell>
        </row>
        <row r="108">
          <cell r="D108" t="str">
            <v>KOMPAZO SAÚDE</v>
          </cell>
        </row>
        <row r="109">
          <cell r="D109" t="str">
            <v>KRISTA</v>
          </cell>
        </row>
        <row r="110">
          <cell r="D110" t="str">
            <v>LABINBRAZ</v>
          </cell>
        </row>
        <row r="111">
          <cell r="D111" t="str">
            <v>LABS</v>
          </cell>
        </row>
        <row r="112">
          <cell r="D112" t="str">
            <v>LARISSA</v>
          </cell>
        </row>
        <row r="113">
          <cell r="D113" t="str">
            <v>LF</v>
          </cell>
        </row>
        <row r="114">
          <cell r="D114" t="str">
            <v>LIMP BEM</v>
          </cell>
        </row>
        <row r="115">
          <cell r="D115" t="str">
            <v>LM DISTRIBUIDORA</v>
          </cell>
        </row>
        <row r="116">
          <cell r="D116" t="str">
            <v>LM FARMA</v>
          </cell>
        </row>
        <row r="117">
          <cell r="D117" t="str">
            <v>LUZICON</v>
          </cell>
        </row>
        <row r="118">
          <cell r="D118" t="str">
            <v>MACOM</v>
          </cell>
        </row>
        <row r="119">
          <cell r="D119" t="str">
            <v>MARTINS</v>
          </cell>
        </row>
        <row r="120">
          <cell r="D120" t="str">
            <v>MEDCOMERCE</v>
          </cell>
        </row>
        <row r="121">
          <cell r="D121" t="str">
            <v>MEDCORP</v>
          </cell>
        </row>
        <row r="122">
          <cell r="D122" t="str">
            <v>MÉDICA PRO</v>
          </cell>
        </row>
        <row r="123">
          <cell r="D123" t="str">
            <v>MEDICAL INNOVATION</v>
          </cell>
        </row>
        <row r="124">
          <cell r="D124" t="str">
            <v>MEDICAL PEÇAS</v>
          </cell>
        </row>
        <row r="125">
          <cell r="D125" t="str">
            <v>MEDICAL TECH</v>
          </cell>
        </row>
        <row r="126">
          <cell r="D126" t="str">
            <v>MEDLINN</v>
          </cell>
        </row>
        <row r="127">
          <cell r="D127" t="str">
            <v>MEDSONDA</v>
          </cell>
        </row>
        <row r="128">
          <cell r="D128" t="str">
            <v>METRÓPOLE</v>
          </cell>
        </row>
        <row r="129">
          <cell r="D129" t="str">
            <v>MIX MED</v>
          </cell>
        </row>
        <row r="130">
          <cell r="D130" t="str">
            <v>ML COMÉRCIO</v>
          </cell>
        </row>
        <row r="131">
          <cell r="D131" t="str">
            <v>MM MIX</v>
          </cell>
        </row>
        <row r="132">
          <cell r="D132" t="str">
            <v>MONTEGGIA</v>
          </cell>
        </row>
        <row r="133">
          <cell r="D133" t="str">
            <v>MS HOSPITALAR</v>
          </cell>
        </row>
        <row r="134">
          <cell r="D134" t="str">
            <v>MULTIWORKS</v>
          </cell>
        </row>
        <row r="135">
          <cell r="D135" t="str">
            <v>MUNDO DOS COUROS</v>
          </cell>
        </row>
        <row r="136">
          <cell r="D136" t="str">
            <v>MW</v>
          </cell>
        </row>
        <row r="137">
          <cell r="D137" t="str">
            <v>NEOMED</v>
          </cell>
        </row>
        <row r="138">
          <cell r="D138" t="str">
            <v>NEW DESC</v>
          </cell>
        </row>
        <row r="139">
          <cell r="D139" t="str">
            <v>NL</v>
          </cell>
        </row>
        <row r="140">
          <cell r="D140" t="str">
            <v>NOVA ANALÍTICA</v>
          </cell>
        </row>
        <row r="141">
          <cell r="D141" t="str">
            <v>NOVA HOSPITALAR</v>
          </cell>
        </row>
        <row r="142">
          <cell r="D142" t="str">
            <v>NOVAGOIÁS</v>
          </cell>
        </row>
        <row r="143">
          <cell r="D143" t="str">
            <v>NOVAMED</v>
          </cell>
        </row>
        <row r="144">
          <cell r="D144" t="str">
            <v>OCTALAB</v>
          </cell>
        </row>
        <row r="145">
          <cell r="D145" t="str">
            <v>OLTEC</v>
          </cell>
        </row>
        <row r="146">
          <cell r="D146" t="str">
            <v>OREGON</v>
          </cell>
        </row>
        <row r="147">
          <cell r="D147" t="str">
            <v>ORTOP</v>
          </cell>
        </row>
        <row r="148">
          <cell r="D148" t="str">
            <v>PAPELARIA ÁGAPE</v>
          </cell>
        </row>
        <row r="149">
          <cell r="D149" t="str">
            <v>PAPELARIA FARAGO</v>
          </cell>
        </row>
        <row r="150">
          <cell r="D150" t="str">
            <v>PAPELARIA LIDER</v>
          </cell>
        </row>
        <row r="151">
          <cell r="D151" t="str">
            <v>PERMUTION</v>
          </cell>
        </row>
        <row r="152">
          <cell r="D152" t="str">
            <v>PHARMAC</v>
          </cell>
        </row>
        <row r="153">
          <cell r="D153" t="str">
            <v>PHARMATEX</v>
          </cell>
        </row>
        <row r="154">
          <cell r="D154" t="str">
            <v>PHARMÉDICE</v>
          </cell>
        </row>
        <row r="155">
          <cell r="D155" t="str">
            <v>PLANTÃO</v>
          </cell>
        </row>
        <row r="156">
          <cell r="D156" t="str">
            <v>PLAST LABOR</v>
          </cell>
        </row>
        <row r="157">
          <cell r="D157" t="str">
            <v>PMH</v>
          </cell>
        </row>
        <row r="158">
          <cell r="D158" t="str">
            <v>POINT SUTURE</v>
          </cell>
        </row>
        <row r="159">
          <cell r="D159" t="str">
            <v>POINTER</v>
          </cell>
        </row>
        <row r="160">
          <cell r="D160" t="str">
            <v>POLARFIX</v>
          </cell>
        </row>
        <row r="161">
          <cell r="D161" t="str">
            <v>PRIME</v>
          </cell>
        </row>
        <row r="162">
          <cell r="D162" t="str">
            <v>PRIMEIRA LINHA</v>
          </cell>
        </row>
        <row r="163">
          <cell r="D163" t="str">
            <v>PRINT MASTER</v>
          </cell>
        </row>
        <row r="164">
          <cell r="D164" t="str">
            <v>PRISMA</v>
          </cell>
        </row>
        <row r="165">
          <cell r="D165" t="str">
            <v>PRÓ ÁGUA</v>
          </cell>
        </row>
        <row r="166">
          <cell r="D166" t="str">
            <v>PRÓ SAÚDE</v>
          </cell>
        </row>
        <row r="167">
          <cell r="D167" t="str">
            <v>PROMEDH</v>
          </cell>
        </row>
        <row r="168">
          <cell r="D168" t="str">
            <v>PROMÉDICA</v>
          </cell>
        </row>
        <row r="169">
          <cell r="D169" t="str">
            <v>PROMEDICAL</v>
          </cell>
        </row>
        <row r="170">
          <cell r="D170" t="str">
            <v>PROTEC</v>
          </cell>
        </row>
        <row r="171">
          <cell r="D171" t="str">
            <v>PUBLICART</v>
          </cell>
        </row>
        <row r="172">
          <cell r="D172" t="str">
            <v>QUALIMED</v>
          </cell>
        </row>
        <row r="173">
          <cell r="D173" t="str">
            <v>QUALITY</v>
          </cell>
        </row>
        <row r="174">
          <cell r="D174" t="str">
            <v>R&amp;A MEDICAL</v>
          </cell>
        </row>
        <row r="175">
          <cell r="D175" t="str">
            <v>R&amp;D</v>
          </cell>
        </row>
        <row r="176">
          <cell r="D176" t="str">
            <v>RAVA</v>
          </cell>
        </row>
        <row r="177">
          <cell r="D177" t="str">
            <v>RECMED</v>
          </cell>
        </row>
        <row r="178">
          <cell r="D178" t="str">
            <v>RGN</v>
          </cell>
        </row>
        <row r="179">
          <cell r="D179" t="str">
            <v>RHOSS 1</v>
          </cell>
        </row>
        <row r="180">
          <cell r="D180" t="str">
            <v>RHOSS 2</v>
          </cell>
        </row>
        <row r="181">
          <cell r="D181" t="str">
            <v>RIMTEC</v>
          </cell>
        </row>
        <row r="182">
          <cell r="D182" t="str">
            <v>RIOCLARENSE</v>
          </cell>
        </row>
        <row r="183">
          <cell r="D183" t="str">
            <v>RKM</v>
          </cell>
        </row>
        <row r="184">
          <cell r="D184" t="str">
            <v>RQ TECNOLOGIA</v>
          </cell>
        </row>
        <row r="185">
          <cell r="D185" t="str">
            <v>SANTÉ</v>
          </cell>
        </row>
        <row r="186">
          <cell r="D186" t="str">
            <v>SÃO BERNARDO</v>
          </cell>
        </row>
        <row r="187">
          <cell r="D187" t="str">
            <v>SATÉLITE</v>
          </cell>
        </row>
        <row r="188">
          <cell r="D188" t="str">
            <v>SAÚDE</v>
          </cell>
        </row>
        <row r="189">
          <cell r="D189" t="str">
            <v>SCIENTIFIC</v>
          </cell>
        </row>
        <row r="190">
          <cell r="D190" t="str">
            <v>SG DISTRIBUIDORA</v>
          </cell>
        </row>
        <row r="191">
          <cell r="D191" t="str">
            <v>SHALON</v>
          </cell>
        </row>
        <row r="192">
          <cell r="D192" t="str">
            <v>SHOPPING DO ALUNO</v>
          </cell>
        </row>
        <row r="193">
          <cell r="D193" t="str">
            <v>SÍNTESE</v>
          </cell>
        </row>
        <row r="194">
          <cell r="D194" t="str">
            <v>SITEC MEDICAL</v>
          </cell>
        </row>
        <row r="195">
          <cell r="D195" t="str">
            <v>SMITHS MEDICAL</v>
          </cell>
        </row>
        <row r="196">
          <cell r="D196" t="str">
            <v xml:space="preserve">START UP </v>
          </cell>
        </row>
        <row r="197">
          <cell r="D197" t="str">
            <v>STEFANY GOMES</v>
          </cell>
        </row>
        <row r="198">
          <cell r="D198" t="str">
            <v>STOCK</v>
          </cell>
        </row>
        <row r="199">
          <cell r="D199" t="str">
            <v>SUPERMÉDICA</v>
          </cell>
        </row>
        <row r="200">
          <cell r="D200" t="str">
            <v>SYNTHES</v>
          </cell>
        </row>
        <row r="201">
          <cell r="D201" t="str">
            <v>TAGUASUL</v>
          </cell>
        </row>
        <row r="202">
          <cell r="D202" t="str">
            <v>TCA FARMA</v>
          </cell>
        </row>
        <row r="203">
          <cell r="D203" t="str">
            <v>TECNO4</v>
          </cell>
        </row>
        <row r="204">
          <cell r="D204" t="str">
            <v>TER FILTROS</v>
          </cell>
        </row>
        <row r="205">
          <cell r="D205" t="str">
            <v>THEMED</v>
          </cell>
        </row>
        <row r="206">
          <cell r="D206" t="str">
            <v>THYSSENKRUPP</v>
          </cell>
        </row>
        <row r="207">
          <cell r="D207" t="str">
            <v>TIRADENTES - FILIAL</v>
          </cell>
        </row>
        <row r="208">
          <cell r="D208" t="str">
            <v>TIRADENTES - MATRIZ</v>
          </cell>
        </row>
        <row r="209">
          <cell r="D209" t="str">
            <v>TMR</v>
          </cell>
        </row>
        <row r="210">
          <cell r="D210" t="str">
            <v>TOPMED</v>
          </cell>
        </row>
        <row r="211">
          <cell r="D211" t="str">
            <v>TOPMEDLAR</v>
          </cell>
        </row>
        <row r="212">
          <cell r="D212" t="str">
            <v>TRAUMA SUGIRCAL</v>
          </cell>
        </row>
        <row r="213">
          <cell r="D213" t="str">
            <v>TRINO</v>
          </cell>
        </row>
        <row r="214">
          <cell r="D214" t="str">
            <v>TSL</v>
          </cell>
        </row>
        <row r="215">
          <cell r="D215" t="str">
            <v xml:space="preserve">UNISCIENCE </v>
          </cell>
        </row>
        <row r="216">
          <cell r="D216" t="str">
            <v>UNITEC INFORMÁTICA</v>
          </cell>
        </row>
        <row r="217">
          <cell r="D217" t="str">
            <v>VIDAFARMA</v>
          </cell>
        </row>
        <row r="218">
          <cell r="D218" t="str">
            <v>VILLI FARM</v>
          </cell>
        </row>
        <row r="219">
          <cell r="D219" t="str">
            <v>VITA MEDICAL</v>
          </cell>
        </row>
        <row r="220">
          <cell r="D220" t="str">
            <v>VIVA</v>
          </cell>
        </row>
        <row r="221">
          <cell r="D221" t="str">
            <v>VOGUE</v>
          </cell>
        </row>
        <row r="222">
          <cell r="D222" t="str">
            <v>VPHARMA</v>
          </cell>
        </row>
        <row r="223">
          <cell r="D223" t="str">
            <v>VULCÃO DA BORRACHA</v>
          </cell>
        </row>
        <row r="224">
          <cell r="D224" t="str">
            <v>WERBRAN</v>
          </cell>
        </row>
        <row r="225">
          <cell r="D225" t="str">
            <v>WINNER</v>
          </cell>
        </row>
        <row r="226">
          <cell r="D226" t="str">
            <v>WL DE OLIVEIRA</v>
          </cell>
        </row>
        <row r="227">
          <cell r="D227" t="str">
            <v>WL SERVIÇOS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"/>
      <sheetName val="Mapa"/>
      <sheetName val="Cot.A"/>
      <sheetName val="Cot.F"/>
      <sheetName val="Cot.M"/>
      <sheetName val="Cot.Eng"/>
      <sheetName val="Adjudicação"/>
      <sheetName val="Ordem"/>
      <sheetName val="Financeiro"/>
      <sheetName val="BD"/>
      <sheetName val="Instruções"/>
      <sheetName val="Fornecedores"/>
      <sheetName val="PAGAMENTO"/>
      <sheetName val="Prazo de entrega"/>
      <sheetName val="Prestação contas"/>
      <sheetName val="Fonte"/>
      <sheetName val="Validação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D2" t="str">
            <v>Bruno</v>
          </cell>
        </row>
        <row r="3">
          <cell r="D3" t="str">
            <v>Clayton</v>
          </cell>
        </row>
        <row r="4">
          <cell r="D4" t="str">
            <v>Jefferson</v>
          </cell>
        </row>
        <row r="5">
          <cell r="D5" t="str">
            <v>Tyrion Lannister</v>
          </cell>
        </row>
        <row r="6">
          <cell r="D6" t="str">
            <v>Claudia</v>
          </cell>
        </row>
        <row r="7">
          <cell r="D7" t="str">
            <v>Roseli</v>
          </cell>
        </row>
        <row r="8">
          <cell r="D8" t="str">
            <v>Oberdan</v>
          </cell>
        </row>
        <row r="9">
          <cell r="D9" t="str">
            <v>Robson</v>
          </cell>
        </row>
      </sheetData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"/>
      <sheetName val="Mapa"/>
      <sheetName val="Cot.A"/>
      <sheetName val="Cot.F"/>
      <sheetName val="Cot.M"/>
      <sheetName val="Cot.Eng."/>
      <sheetName val="Adjudicação"/>
      <sheetName val="Ordem"/>
      <sheetName val="Financeiro"/>
      <sheetName val="BD"/>
      <sheetName val="Fornecedores"/>
      <sheetName val="PAGAMENTO"/>
      <sheetName val="Prestação contas"/>
      <sheetName val="Fonte"/>
      <sheetName val="Validaç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6">
          <cell r="F16" t="str">
            <v>1 - Aguardando inserir itens.</v>
          </cell>
        </row>
        <row r="17">
          <cell r="F17" t="str">
            <v>4 - Aguardando registrar publicação.</v>
          </cell>
        </row>
        <row r="18">
          <cell r="F18" t="str">
            <v>5 - Aguardando selecionar participantes.</v>
          </cell>
        </row>
        <row r="19">
          <cell r="F19" t="str">
            <v>7 - Aguardando cadastrar propostas.</v>
          </cell>
        </row>
        <row r="20">
          <cell r="F20" t="str">
            <v>8 - Aguardando parecer das propostas.</v>
          </cell>
        </row>
        <row r="21">
          <cell r="F21" t="str">
            <v>11 - Em andamento</v>
          </cell>
        </row>
        <row r="22">
          <cell r="F22" t="str">
            <v>12 - Encerrado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"/>
  <sheetViews>
    <sheetView tabSelected="1" zoomScale="70" zoomScaleNormal="70" workbookViewId="0">
      <selection activeCell="D2" sqref="D2"/>
    </sheetView>
  </sheetViews>
  <sheetFormatPr defaultRowHeight="15" x14ac:dyDescent="0.25"/>
  <cols>
    <col min="1" max="2" width="29.28515625" bestFit="1" customWidth="1"/>
    <col min="3" max="3" width="29.28515625" customWidth="1"/>
    <col min="4" max="4" width="29.28515625" bestFit="1" customWidth="1"/>
    <col min="5" max="6" width="29.42578125" bestFit="1" customWidth="1"/>
  </cols>
  <sheetData>
    <row r="1" spans="1:6" ht="19.5" thickBot="1" x14ac:dyDescent="0.3">
      <c r="A1" s="32" t="s">
        <v>2764</v>
      </c>
      <c r="B1" s="32" t="s">
        <v>2764</v>
      </c>
      <c r="C1" s="32" t="s">
        <v>2764</v>
      </c>
      <c r="D1" s="32" t="s">
        <v>196</v>
      </c>
      <c r="E1" s="32" t="s">
        <v>210</v>
      </c>
      <c r="F1" s="44" t="s">
        <v>214</v>
      </c>
    </row>
    <row r="2" spans="1:6" ht="16.5" thickTop="1" thickBot="1" x14ac:dyDescent="0.3">
      <c r="A2" s="33" t="s">
        <v>32</v>
      </c>
      <c r="B2" s="39" t="s">
        <v>32</v>
      </c>
      <c r="C2" s="39" t="s">
        <v>32</v>
      </c>
      <c r="D2" s="39" t="s">
        <v>32</v>
      </c>
      <c r="E2" s="39" t="s">
        <v>32</v>
      </c>
      <c r="F2" s="38" t="s">
        <v>32</v>
      </c>
    </row>
    <row r="3" spans="1:6" ht="15.75" thickTop="1" x14ac:dyDescent="0.25">
      <c r="A3" s="34" t="s">
        <v>144</v>
      </c>
      <c r="B3" s="34" t="s">
        <v>172</v>
      </c>
      <c r="C3" s="34" t="s">
        <v>55</v>
      </c>
      <c r="D3" s="35" t="s">
        <v>172</v>
      </c>
      <c r="E3" s="35" t="s">
        <v>55</v>
      </c>
      <c r="F3" s="45" t="s">
        <v>149</v>
      </c>
    </row>
    <row r="4" spans="1:6" x14ac:dyDescent="0.25">
      <c r="A4" s="35" t="s">
        <v>149</v>
      </c>
      <c r="B4" s="35" t="s">
        <v>141</v>
      </c>
      <c r="C4" s="35" t="s">
        <v>141</v>
      </c>
      <c r="D4" s="35" t="s">
        <v>55</v>
      </c>
      <c r="E4" s="35" t="s">
        <v>151</v>
      </c>
      <c r="F4" s="45" t="s">
        <v>55</v>
      </c>
    </row>
    <row r="5" spans="1:6" x14ac:dyDescent="0.25">
      <c r="A5" s="34" t="s">
        <v>55</v>
      </c>
      <c r="B5" s="34" t="s">
        <v>133</v>
      </c>
      <c r="C5" s="35" t="s">
        <v>67</v>
      </c>
      <c r="D5" s="35" t="s">
        <v>67</v>
      </c>
      <c r="E5" s="35" t="s">
        <v>133</v>
      </c>
      <c r="F5" s="45" t="s">
        <v>141</v>
      </c>
    </row>
    <row r="6" spans="1:6" x14ac:dyDescent="0.25">
      <c r="A6" s="35" t="s">
        <v>151</v>
      </c>
      <c r="B6" s="35" t="s">
        <v>154</v>
      </c>
      <c r="C6" s="35" t="s">
        <v>142</v>
      </c>
      <c r="D6" s="34" t="s">
        <v>142</v>
      </c>
      <c r="E6" s="34" t="s">
        <v>134</v>
      </c>
      <c r="F6" s="45" t="s">
        <v>151</v>
      </c>
    </row>
    <row r="7" spans="1:6" x14ac:dyDescent="0.25">
      <c r="A7" s="35" t="s">
        <v>133</v>
      </c>
      <c r="B7" s="35" t="s">
        <v>159</v>
      </c>
      <c r="C7" s="31" t="s">
        <v>173</v>
      </c>
      <c r="D7" s="35" t="s">
        <v>147</v>
      </c>
      <c r="E7" s="35" t="s">
        <v>197</v>
      </c>
      <c r="F7" s="45" t="s">
        <v>133</v>
      </c>
    </row>
    <row r="8" spans="1:6" x14ac:dyDescent="0.25">
      <c r="A8" s="35" t="s">
        <v>154</v>
      </c>
      <c r="B8" s="35" t="s">
        <v>142</v>
      </c>
      <c r="C8" s="35" t="s">
        <v>132</v>
      </c>
      <c r="D8" s="31" t="s">
        <v>57</v>
      </c>
      <c r="E8" s="31" t="s">
        <v>67</v>
      </c>
      <c r="F8" s="45" t="s">
        <v>217</v>
      </c>
    </row>
    <row r="9" spans="1:6" x14ac:dyDescent="0.25">
      <c r="A9" s="34" t="s">
        <v>148</v>
      </c>
      <c r="B9" s="34" t="s">
        <v>173</v>
      </c>
      <c r="C9" s="34" t="s">
        <v>184</v>
      </c>
      <c r="D9" s="34" t="s">
        <v>132</v>
      </c>
      <c r="E9" s="34" t="s">
        <v>147</v>
      </c>
      <c r="F9" s="45" t="s">
        <v>67</v>
      </c>
    </row>
    <row r="10" spans="1:6" x14ac:dyDescent="0.25">
      <c r="A10" s="35" t="s">
        <v>134</v>
      </c>
      <c r="B10" s="35" t="s">
        <v>57</v>
      </c>
      <c r="C10" s="35" t="s">
        <v>66</v>
      </c>
      <c r="D10" s="35" t="s">
        <v>158</v>
      </c>
      <c r="E10" s="35" t="s">
        <v>57</v>
      </c>
      <c r="F10" s="45" t="s">
        <v>207</v>
      </c>
    </row>
    <row r="11" spans="1:6" x14ac:dyDescent="0.25">
      <c r="A11" s="34" t="s">
        <v>67</v>
      </c>
      <c r="B11" s="34" t="s">
        <v>179</v>
      </c>
      <c r="C11" s="34" t="s">
        <v>188</v>
      </c>
      <c r="D11" s="35" t="s">
        <v>178</v>
      </c>
      <c r="E11" s="35" t="s">
        <v>132</v>
      </c>
      <c r="F11" s="45" t="s">
        <v>147</v>
      </c>
    </row>
    <row r="12" spans="1:6" ht="25.5" x14ac:dyDescent="0.25">
      <c r="A12" s="35" t="s">
        <v>142</v>
      </c>
      <c r="B12" s="35" t="s">
        <v>132</v>
      </c>
      <c r="C12" s="35" t="s">
        <v>99</v>
      </c>
      <c r="D12" s="35" t="s">
        <v>66</v>
      </c>
      <c r="E12" s="35" t="s">
        <v>143</v>
      </c>
      <c r="F12" s="45" t="s">
        <v>57</v>
      </c>
    </row>
    <row r="13" spans="1:6" x14ac:dyDescent="0.25">
      <c r="A13" s="35" t="s">
        <v>147</v>
      </c>
      <c r="B13" s="35" t="s">
        <v>178</v>
      </c>
      <c r="C13" s="35" t="s">
        <v>103</v>
      </c>
      <c r="D13" s="35" t="s">
        <v>103</v>
      </c>
      <c r="E13" s="35" t="s">
        <v>191</v>
      </c>
      <c r="F13" s="45" t="s">
        <v>132</v>
      </c>
    </row>
    <row r="14" spans="1:6" x14ac:dyDescent="0.25">
      <c r="A14" s="35" t="s">
        <v>57</v>
      </c>
      <c r="B14" s="35" t="s">
        <v>66</v>
      </c>
      <c r="C14" s="35" t="s">
        <v>170</v>
      </c>
      <c r="D14" s="35" t="s">
        <v>194</v>
      </c>
      <c r="E14" s="35" t="s">
        <v>178</v>
      </c>
      <c r="F14" s="45" t="s">
        <v>206</v>
      </c>
    </row>
    <row r="15" spans="1:6" x14ac:dyDescent="0.25">
      <c r="A15" s="35" t="s">
        <v>132</v>
      </c>
      <c r="B15" s="35" t="s">
        <v>157</v>
      </c>
      <c r="C15" s="35" t="s">
        <v>155</v>
      </c>
      <c r="D15" s="35" t="s">
        <v>138</v>
      </c>
      <c r="E15" s="35" t="s">
        <v>66</v>
      </c>
      <c r="F15" s="45" t="s">
        <v>216</v>
      </c>
    </row>
    <row r="16" spans="1:6" ht="25.5" x14ac:dyDescent="0.25">
      <c r="A16" s="35" t="s">
        <v>143</v>
      </c>
      <c r="B16" s="35" t="s">
        <v>181</v>
      </c>
      <c r="C16" s="34" t="s">
        <v>130</v>
      </c>
      <c r="D16" s="35" t="s">
        <v>170</v>
      </c>
      <c r="E16" s="35" t="s">
        <v>188</v>
      </c>
      <c r="F16" s="45" t="s">
        <v>188</v>
      </c>
    </row>
    <row r="17" spans="1:6" x14ac:dyDescent="0.25">
      <c r="A17" s="35" t="s">
        <v>158</v>
      </c>
      <c r="B17" s="35" t="s">
        <v>176</v>
      </c>
      <c r="C17" s="35" t="s">
        <v>189</v>
      </c>
      <c r="D17" s="36" t="s">
        <v>155</v>
      </c>
      <c r="E17" s="40" t="s">
        <v>99</v>
      </c>
      <c r="F17" s="45" t="s">
        <v>99</v>
      </c>
    </row>
    <row r="18" spans="1:6" x14ac:dyDescent="0.25">
      <c r="A18" s="35" t="s">
        <v>161</v>
      </c>
      <c r="B18" s="35" t="s">
        <v>138</v>
      </c>
      <c r="C18" s="34" t="s">
        <v>44</v>
      </c>
      <c r="D18" s="34" t="s">
        <v>44</v>
      </c>
      <c r="E18" s="34" t="s">
        <v>103</v>
      </c>
      <c r="F18" s="45" t="s">
        <v>208</v>
      </c>
    </row>
    <row r="19" spans="1:6" x14ac:dyDescent="0.25">
      <c r="A19" s="34" t="s">
        <v>66</v>
      </c>
      <c r="B19" s="34" t="s">
        <v>170</v>
      </c>
      <c r="C19" s="35" t="s">
        <v>139</v>
      </c>
      <c r="D19" s="35" t="s">
        <v>136</v>
      </c>
      <c r="E19" s="35" t="s">
        <v>204</v>
      </c>
      <c r="F19" s="45" t="s">
        <v>198</v>
      </c>
    </row>
    <row r="20" spans="1:6" x14ac:dyDescent="0.25">
      <c r="A20" s="34" t="s">
        <v>103</v>
      </c>
      <c r="B20" s="34" t="s">
        <v>155</v>
      </c>
      <c r="C20" s="35" t="s">
        <v>136</v>
      </c>
      <c r="D20" s="35" t="s">
        <v>160</v>
      </c>
      <c r="E20" s="35" t="s">
        <v>199</v>
      </c>
      <c r="F20" s="45" t="s">
        <v>103</v>
      </c>
    </row>
    <row r="21" spans="1:6" x14ac:dyDescent="0.25">
      <c r="A21" s="37" t="s">
        <v>176</v>
      </c>
      <c r="B21" s="37" t="s">
        <v>44</v>
      </c>
      <c r="C21" s="35" t="s">
        <v>105</v>
      </c>
      <c r="D21" s="35" t="s">
        <v>131</v>
      </c>
      <c r="E21" s="35" t="s">
        <v>138</v>
      </c>
      <c r="F21" s="45" t="s">
        <v>202</v>
      </c>
    </row>
    <row r="22" spans="1:6" x14ac:dyDescent="0.25">
      <c r="A22" s="34" t="s">
        <v>138</v>
      </c>
      <c r="B22" s="34" t="s">
        <v>139</v>
      </c>
      <c r="C22" s="35" t="s">
        <v>160</v>
      </c>
      <c r="D22" s="35" t="s">
        <v>80</v>
      </c>
      <c r="E22" s="35" t="s">
        <v>170</v>
      </c>
      <c r="F22" s="45" t="s">
        <v>203</v>
      </c>
    </row>
    <row r="23" spans="1:6" x14ac:dyDescent="0.25">
      <c r="A23" s="37" t="s">
        <v>170</v>
      </c>
      <c r="B23" s="37" t="s">
        <v>175</v>
      </c>
      <c r="C23" s="35" t="s">
        <v>150</v>
      </c>
      <c r="D23" s="34" t="s">
        <v>182</v>
      </c>
      <c r="E23" s="34" t="s">
        <v>130</v>
      </c>
      <c r="F23" s="45" t="s">
        <v>181</v>
      </c>
    </row>
    <row r="24" spans="1:6" x14ac:dyDescent="0.25">
      <c r="A24" s="35" t="s">
        <v>155</v>
      </c>
      <c r="B24" s="35" t="s">
        <v>136</v>
      </c>
      <c r="C24" s="35" t="s">
        <v>131</v>
      </c>
      <c r="D24" s="35" t="s">
        <v>174</v>
      </c>
      <c r="E24" s="35" t="s">
        <v>200</v>
      </c>
      <c r="F24" s="45" t="s">
        <v>209</v>
      </c>
    </row>
    <row r="25" spans="1:6" x14ac:dyDescent="0.25">
      <c r="A25" s="35" t="s">
        <v>162</v>
      </c>
      <c r="B25" s="35" t="s">
        <v>150</v>
      </c>
      <c r="C25" s="35" t="s">
        <v>174</v>
      </c>
      <c r="D25" s="35" t="s">
        <v>183</v>
      </c>
      <c r="E25" s="35" t="s">
        <v>44</v>
      </c>
      <c r="F25" s="45" t="s">
        <v>170</v>
      </c>
    </row>
    <row r="26" spans="1:6" x14ac:dyDescent="0.25">
      <c r="A26" s="35" t="s">
        <v>163</v>
      </c>
      <c r="B26" s="35" t="s">
        <v>165</v>
      </c>
      <c r="C26" s="35" t="s">
        <v>183</v>
      </c>
      <c r="D26" s="35" t="s">
        <v>135</v>
      </c>
      <c r="E26" s="43" t="s">
        <v>180</v>
      </c>
      <c r="F26" s="45" t="s">
        <v>155</v>
      </c>
    </row>
    <row r="27" spans="1:6" x14ac:dyDescent="0.25">
      <c r="A27" s="34" t="s">
        <v>102</v>
      </c>
      <c r="B27" s="34" t="s">
        <v>80</v>
      </c>
      <c r="C27" s="35" t="s">
        <v>187</v>
      </c>
      <c r="D27" s="35" t="s">
        <v>193</v>
      </c>
      <c r="E27" s="35" t="s">
        <v>175</v>
      </c>
      <c r="F27" s="45" t="s">
        <v>162</v>
      </c>
    </row>
    <row r="28" spans="1:6" x14ac:dyDescent="0.25">
      <c r="A28" s="35" t="s">
        <v>44</v>
      </c>
      <c r="B28" s="35" t="s">
        <v>182</v>
      </c>
      <c r="C28" s="35" t="s">
        <v>156</v>
      </c>
      <c r="D28" s="35" t="s">
        <v>190</v>
      </c>
      <c r="E28" s="35" t="s">
        <v>136</v>
      </c>
      <c r="F28" s="45" t="s">
        <v>130</v>
      </c>
    </row>
    <row r="29" spans="1:6" x14ac:dyDescent="0.25">
      <c r="A29" s="34" t="s">
        <v>164</v>
      </c>
      <c r="B29" s="34" t="s">
        <v>174</v>
      </c>
      <c r="C29" s="35" t="s">
        <v>146</v>
      </c>
      <c r="D29" s="35" t="s">
        <v>146</v>
      </c>
      <c r="E29" s="35" t="s">
        <v>160</v>
      </c>
      <c r="F29" s="45" t="s">
        <v>44</v>
      </c>
    </row>
    <row r="30" spans="1:6" x14ac:dyDescent="0.25">
      <c r="A30" s="35" t="s">
        <v>139</v>
      </c>
      <c r="B30" s="35" t="s">
        <v>171</v>
      </c>
      <c r="C30" s="35" t="s">
        <v>89</v>
      </c>
      <c r="D30" s="34" t="s">
        <v>186</v>
      </c>
      <c r="E30" s="34" t="s">
        <v>165</v>
      </c>
      <c r="F30" s="45" t="s">
        <v>180</v>
      </c>
    </row>
    <row r="31" spans="1:6" x14ac:dyDescent="0.25">
      <c r="A31" s="35" t="s">
        <v>136</v>
      </c>
      <c r="B31" s="35" t="s">
        <v>167</v>
      </c>
      <c r="D31" s="35" t="s">
        <v>185</v>
      </c>
      <c r="E31" s="35" t="s">
        <v>131</v>
      </c>
      <c r="F31" s="45" t="s">
        <v>136</v>
      </c>
    </row>
    <row r="32" spans="1:6" x14ac:dyDescent="0.25">
      <c r="A32" s="37" t="s">
        <v>177</v>
      </c>
      <c r="B32" s="37" t="s">
        <v>183</v>
      </c>
      <c r="D32" s="35" t="s">
        <v>192</v>
      </c>
      <c r="E32" s="35" t="s">
        <v>80</v>
      </c>
      <c r="F32" s="45" t="s">
        <v>165</v>
      </c>
    </row>
    <row r="33" spans="1:6" x14ac:dyDescent="0.25">
      <c r="A33" s="34" t="s">
        <v>152</v>
      </c>
      <c r="B33" s="34" t="s">
        <v>168</v>
      </c>
      <c r="D33" s="35" t="s">
        <v>195</v>
      </c>
      <c r="E33" s="35" t="s">
        <v>174</v>
      </c>
      <c r="F33" s="45" t="s">
        <v>174</v>
      </c>
    </row>
    <row r="34" spans="1:6" x14ac:dyDescent="0.25">
      <c r="A34" s="35" t="s">
        <v>160</v>
      </c>
      <c r="B34" s="35" t="s">
        <v>156</v>
      </c>
      <c r="D34" s="35" t="s">
        <v>169</v>
      </c>
      <c r="E34" s="35" t="s">
        <v>64</v>
      </c>
      <c r="F34" s="45" t="s">
        <v>201</v>
      </c>
    </row>
    <row r="35" spans="1:6" x14ac:dyDescent="0.25">
      <c r="A35" s="35" t="s">
        <v>150</v>
      </c>
      <c r="B35" s="35" t="s">
        <v>146</v>
      </c>
      <c r="E35" s="35" t="s">
        <v>135</v>
      </c>
      <c r="F35" s="45" t="s">
        <v>167</v>
      </c>
    </row>
    <row r="36" spans="1:6" x14ac:dyDescent="0.25">
      <c r="A36" s="35" t="s">
        <v>145</v>
      </c>
      <c r="B36" s="35" t="s">
        <v>89</v>
      </c>
      <c r="E36" s="35" t="s">
        <v>100</v>
      </c>
      <c r="F36" s="45" t="s">
        <v>135</v>
      </c>
    </row>
    <row r="37" spans="1:6" x14ac:dyDescent="0.25">
      <c r="A37" s="35" t="s">
        <v>165</v>
      </c>
      <c r="B37" s="35" t="s">
        <v>169</v>
      </c>
      <c r="E37" s="35" t="s">
        <v>146</v>
      </c>
      <c r="F37" s="45" t="s">
        <v>146</v>
      </c>
    </row>
    <row r="38" spans="1:6" x14ac:dyDescent="0.25">
      <c r="A38" s="35" t="s">
        <v>131</v>
      </c>
      <c r="E38" s="35" t="s">
        <v>186</v>
      </c>
      <c r="F38" s="45" t="s">
        <v>215</v>
      </c>
    </row>
    <row r="39" spans="1:6" x14ac:dyDescent="0.25">
      <c r="A39" s="35" t="s">
        <v>80</v>
      </c>
      <c r="E39" s="35" t="s">
        <v>192</v>
      </c>
      <c r="F39" s="45" t="s">
        <v>192</v>
      </c>
    </row>
    <row r="40" spans="1:6" x14ac:dyDescent="0.25">
      <c r="A40" s="35" t="s">
        <v>140</v>
      </c>
      <c r="E40" s="35" t="s">
        <v>169</v>
      </c>
    </row>
    <row r="41" spans="1:6" x14ac:dyDescent="0.25">
      <c r="A41" s="34" t="s">
        <v>64</v>
      </c>
      <c r="E41" s="40" t="s">
        <v>150</v>
      </c>
    </row>
    <row r="42" spans="1:6" x14ac:dyDescent="0.25">
      <c r="A42" s="35" t="s">
        <v>166</v>
      </c>
    </row>
    <row r="43" spans="1:6" x14ac:dyDescent="0.25">
      <c r="A43" s="35" t="s">
        <v>167</v>
      </c>
    </row>
    <row r="44" spans="1:6" x14ac:dyDescent="0.25">
      <c r="A44" s="35" t="s">
        <v>135</v>
      </c>
    </row>
    <row r="45" spans="1:6" x14ac:dyDescent="0.25">
      <c r="A45" s="35" t="s">
        <v>153</v>
      </c>
    </row>
    <row r="46" spans="1:6" x14ac:dyDescent="0.25">
      <c r="A46" s="35" t="s">
        <v>168</v>
      </c>
    </row>
    <row r="47" spans="1:6" x14ac:dyDescent="0.25">
      <c r="A47" s="35" t="s">
        <v>146</v>
      </c>
    </row>
    <row r="48" spans="1:6" x14ac:dyDescent="0.25">
      <c r="A48" s="34" t="s">
        <v>89</v>
      </c>
    </row>
    <row r="49" spans="1:6" x14ac:dyDescent="0.25">
      <c r="A49" s="35" t="s">
        <v>169</v>
      </c>
    </row>
    <row r="51" spans="1:6" ht="24" thickBot="1" x14ac:dyDescent="0.4">
      <c r="A51" s="32" t="s">
        <v>222</v>
      </c>
      <c r="B51" s="46" t="s">
        <v>224</v>
      </c>
      <c r="C51" s="46" t="s">
        <v>233</v>
      </c>
      <c r="D51" s="46" t="s">
        <v>239</v>
      </c>
      <c r="E51" s="46" t="s">
        <v>241</v>
      </c>
      <c r="F51" s="46" t="s">
        <v>242</v>
      </c>
    </row>
    <row r="52" spans="1:6" ht="16.5" thickTop="1" thickBot="1" x14ac:dyDescent="0.3">
      <c r="A52" s="39" t="s">
        <v>32</v>
      </c>
      <c r="B52" s="39" t="s">
        <v>32</v>
      </c>
      <c r="C52" s="39" t="s">
        <v>32</v>
      </c>
      <c r="D52" s="39" t="s">
        <v>32</v>
      </c>
      <c r="E52" s="39" t="s">
        <v>32</v>
      </c>
      <c r="F52" s="48" t="s">
        <v>32</v>
      </c>
    </row>
    <row r="53" spans="1:6" ht="15.75" thickTop="1" x14ac:dyDescent="0.25">
      <c r="A53" s="35" t="s">
        <v>55</v>
      </c>
      <c r="B53" s="35" t="s">
        <v>55</v>
      </c>
      <c r="C53" s="35" t="s">
        <v>55</v>
      </c>
      <c r="D53" s="35" t="s">
        <v>132</v>
      </c>
      <c r="E53" s="35" t="s">
        <v>55</v>
      </c>
      <c r="F53" s="42" t="s">
        <v>55</v>
      </c>
    </row>
    <row r="54" spans="1:6" x14ac:dyDescent="0.25">
      <c r="A54" s="35" t="s">
        <v>151</v>
      </c>
      <c r="B54" s="35" t="s">
        <v>151</v>
      </c>
      <c r="C54" s="35" t="s">
        <v>133</v>
      </c>
      <c r="D54" s="35" t="s">
        <v>184</v>
      </c>
      <c r="E54" s="35" t="s">
        <v>141</v>
      </c>
      <c r="F54" s="42" t="s">
        <v>133</v>
      </c>
    </row>
    <row r="55" spans="1:6" x14ac:dyDescent="0.25">
      <c r="A55" s="35" t="s">
        <v>133</v>
      </c>
      <c r="B55" s="35" t="s">
        <v>133</v>
      </c>
      <c r="C55" s="35" t="s">
        <v>148</v>
      </c>
      <c r="D55" s="35" t="s">
        <v>231</v>
      </c>
      <c r="E55" s="35" t="s">
        <v>133</v>
      </c>
      <c r="F55" s="42" t="s">
        <v>57</v>
      </c>
    </row>
    <row r="56" spans="1:6" x14ac:dyDescent="0.25">
      <c r="A56" s="34" t="s">
        <v>67</v>
      </c>
      <c r="B56" s="35" t="s">
        <v>134</v>
      </c>
      <c r="C56" s="35" t="s">
        <v>67</v>
      </c>
      <c r="D56" s="35" t="s">
        <v>202</v>
      </c>
      <c r="E56" s="35" t="s">
        <v>142</v>
      </c>
      <c r="F56" s="42" t="s">
        <v>132</v>
      </c>
    </row>
    <row r="57" spans="1:6" x14ac:dyDescent="0.25">
      <c r="A57" s="35" t="s">
        <v>57</v>
      </c>
      <c r="B57" s="35" t="s">
        <v>223</v>
      </c>
      <c r="C57" s="35" t="s">
        <v>57</v>
      </c>
      <c r="D57" s="35" t="s">
        <v>199</v>
      </c>
      <c r="E57" s="35" t="s">
        <v>57</v>
      </c>
      <c r="F57" s="42" t="s">
        <v>238</v>
      </c>
    </row>
    <row r="58" spans="1:6" x14ac:dyDescent="0.25">
      <c r="A58" s="31" t="s">
        <v>184</v>
      </c>
      <c r="B58" s="35" t="s">
        <v>142</v>
      </c>
      <c r="C58" s="35" t="s">
        <v>132</v>
      </c>
      <c r="D58" s="35" t="s">
        <v>235</v>
      </c>
      <c r="E58" s="36" t="s">
        <v>132</v>
      </c>
      <c r="F58" s="42" t="s">
        <v>158</v>
      </c>
    </row>
    <row r="59" spans="1:6" ht="25.5" x14ac:dyDescent="0.25">
      <c r="A59" s="34" t="s">
        <v>216</v>
      </c>
      <c r="B59" s="35" t="s">
        <v>57</v>
      </c>
      <c r="C59" s="36" t="s">
        <v>206</v>
      </c>
      <c r="D59" s="36" t="s">
        <v>226</v>
      </c>
      <c r="E59" s="35" t="s">
        <v>238</v>
      </c>
      <c r="F59" s="42" t="s">
        <v>66</v>
      </c>
    </row>
    <row r="60" spans="1:6" x14ac:dyDescent="0.25">
      <c r="A60" s="35" t="s">
        <v>161</v>
      </c>
      <c r="B60" s="35" t="s">
        <v>132</v>
      </c>
      <c r="C60" s="35" t="s">
        <v>184</v>
      </c>
      <c r="D60" s="35" t="s">
        <v>228</v>
      </c>
      <c r="E60" s="35" t="s">
        <v>158</v>
      </c>
      <c r="F60" s="42" t="s">
        <v>236</v>
      </c>
    </row>
    <row r="61" spans="1:6" x14ac:dyDescent="0.25">
      <c r="A61" s="35" t="s">
        <v>178</v>
      </c>
      <c r="B61" s="35" t="s">
        <v>206</v>
      </c>
      <c r="C61" s="35" t="s">
        <v>178</v>
      </c>
      <c r="D61" s="35" t="s">
        <v>212</v>
      </c>
      <c r="E61" s="34" t="s">
        <v>184</v>
      </c>
      <c r="F61" s="42" t="s">
        <v>103</v>
      </c>
    </row>
    <row r="62" spans="1:6" x14ac:dyDescent="0.25">
      <c r="A62" s="35" t="s">
        <v>66</v>
      </c>
      <c r="B62" s="35" t="s">
        <v>184</v>
      </c>
      <c r="C62" s="34" t="s">
        <v>66</v>
      </c>
      <c r="D62" s="34" t="s">
        <v>138</v>
      </c>
      <c r="E62" s="35" t="s">
        <v>236</v>
      </c>
      <c r="F62" s="42" t="s">
        <v>181</v>
      </c>
    </row>
    <row r="63" spans="1:6" x14ac:dyDescent="0.25">
      <c r="A63" s="35" t="s">
        <v>198</v>
      </c>
      <c r="B63" s="35" t="s">
        <v>161</v>
      </c>
      <c r="C63" s="35" t="s">
        <v>188</v>
      </c>
      <c r="D63" s="35" t="s">
        <v>170</v>
      </c>
      <c r="E63" s="47" t="s">
        <v>218</v>
      </c>
      <c r="F63" s="42" t="s">
        <v>170</v>
      </c>
    </row>
    <row r="64" spans="1:6" x14ac:dyDescent="0.25">
      <c r="A64" s="35" t="s">
        <v>103</v>
      </c>
      <c r="B64" s="35" t="s">
        <v>188</v>
      </c>
      <c r="C64" s="35" t="s">
        <v>99</v>
      </c>
      <c r="D64" s="35" t="s">
        <v>155</v>
      </c>
      <c r="E64" s="35" t="s">
        <v>103</v>
      </c>
      <c r="F64" s="42" t="s">
        <v>155</v>
      </c>
    </row>
    <row r="65" spans="1:6" x14ac:dyDescent="0.25">
      <c r="A65" s="35" t="s">
        <v>202</v>
      </c>
      <c r="B65" s="35" t="s">
        <v>208</v>
      </c>
      <c r="C65" s="35" t="s">
        <v>198</v>
      </c>
      <c r="D65" s="35" t="s">
        <v>162</v>
      </c>
      <c r="E65" s="35" t="s">
        <v>202</v>
      </c>
      <c r="F65" s="42" t="s">
        <v>162</v>
      </c>
    </row>
    <row r="66" spans="1:6" x14ac:dyDescent="0.25">
      <c r="A66" s="35" t="s">
        <v>155</v>
      </c>
      <c r="B66" s="35" t="s">
        <v>218</v>
      </c>
      <c r="C66" s="35" t="s">
        <v>103</v>
      </c>
      <c r="D66" s="35" t="s">
        <v>130</v>
      </c>
      <c r="E66" s="35" t="s">
        <v>176</v>
      </c>
      <c r="F66" s="42" t="s">
        <v>163</v>
      </c>
    </row>
    <row r="67" spans="1:6" x14ac:dyDescent="0.25">
      <c r="A67" s="36" t="s">
        <v>130</v>
      </c>
      <c r="B67" s="35" t="s">
        <v>103</v>
      </c>
      <c r="C67" s="35" t="s">
        <v>212</v>
      </c>
      <c r="D67" s="35" t="s">
        <v>225</v>
      </c>
      <c r="E67" s="35" t="s">
        <v>138</v>
      </c>
      <c r="F67" s="42" t="s">
        <v>44</v>
      </c>
    </row>
    <row r="68" spans="1:6" ht="25.5" x14ac:dyDescent="0.25">
      <c r="A68" s="34" t="s">
        <v>163</v>
      </c>
      <c r="B68" s="36" t="s">
        <v>211</v>
      </c>
      <c r="C68" s="35" t="s">
        <v>155</v>
      </c>
      <c r="D68" s="35" t="s">
        <v>227</v>
      </c>
      <c r="E68" s="35" t="s">
        <v>162</v>
      </c>
      <c r="F68" s="42" t="s">
        <v>175</v>
      </c>
    </row>
    <row r="69" spans="1:6" x14ac:dyDescent="0.25">
      <c r="A69" s="35" t="s">
        <v>44</v>
      </c>
      <c r="B69" s="34" t="s">
        <v>181</v>
      </c>
      <c r="C69" s="35" t="s">
        <v>162</v>
      </c>
      <c r="D69" s="35" t="s">
        <v>175</v>
      </c>
      <c r="E69" s="47" t="s">
        <v>163</v>
      </c>
      <c r="F69" s="42" t="s">
        <v>105</v>
      </c>
    </row>
    <row r="70" spans="1:6" x14ac:dyDescent="0.25">
      <c r="A70" s="35" t="s">
        <v>219</v>
      </c>
      <c r="B70" s="35" t="s">
        <v>170</v>
      </c>
      <c r="C70" s="35" t="s">
        <v>130</v>
      </c>
      <c r="D70" s="35" t="s">
        <v>136</v>
      </c>
      <c r="E70" s="35" t="s">
        <v>44</v>
      </c>
      <c r="F70" s="42" t="s">
        <v>165</v>
      </c>
    </row>
    <row r="71" spans="1:6" x14ac:dyDescent="0.25">
      <c r="A71" s="35" t="s">
        <v>175</v>
      </c>
      <c r="B71" s="35" t="s">
        <v>162</v>
      </c>
      <c r="C71" s="35" t="s">
        <v>44</v>
      </c>
      <c r="D71" s="35" t="s">
        <v>160</v>
      </c>
      <c r="E71" s="35" t="s">
        <v>139</v>
      </c>
      <c r="F71" s="42" t="s">
        <v>80</v>
      </c>
    </row>
    <row r="72" spans="1:6" x14ac:dyDescent="0.25">
      <c r="A72" s="35" t="s">
        <v>136</v>
      </c>
      <c r="B72" s="35" t="s">
        <v>130</v>
      </c>
      <c r="C72" s="35" t="s">
        <v>136</v>
      </c>
      <c r="D72" s="35" t="s">
        <v>182</v>
      </c>
      <c r="E72" s="34" t="s">
        <v>136</v>
      </c>
      <c r="F72" s="42" t="s">
        <v>174</v>
      </c>
    </row>
    <row r="73" spans="1:6" x14ac:dyDescent="0.25">
      <c r="A73" s="34" t="s">
        <v>160</v>
      </c>
      <c r="B73" s="35" t="s">
        <v>163</v>
      </c>
      <c r="C73" s="34" t="s">
        <v>165</v>
      </c>
      <c r="D73" s="34" t="s">
        <v>135</v>
      </c>
      <c r="E73" s="47" t="s">
        <v>145</v>
      </c>
      <c r="F73" s="42" t="s">
        <v>187</v>
      </c>
    </row>
    <row r="74" spans="1:6" x14ac:dyDescent="0.25">
      <c r="A74" s="35" t="s">
        <v>165</v>
      </c>
      <c r="B74" s="34" t="s">
        <v>200</v>
      </c>
      <c r="C74" s="35" t="s">
        <v>80</v>
      </c>
      <c r="D74" s="35" t="s">
        <v>146</v>
      </c>
      <c r="E74" s="41" t="s">
        <v>234</v>
      </c>
      <c r="F74" s="42" t="s">
        <v>135</v>
      </c>
    </row>
    <row r="75" spans="1:6" x14ac:dyDescent="0.25">
      <c r="A75" s="35" t="s">
        <v>221</v>
      </c>
      <c r="B75" s="35" t="s">
        <v>102</v>
      </c>
      <c r="C75" s="43" t="s">
        <v>174</v>
      </c>
      <c r="D75" s="43" t="s">
        <v>89</v>
      </c>
      <c r="E75" s="35" t="s">
        <v>174</v>
      </c>
      <c r="F75" s="42" t="s">
        <v>146</v>
      </c>
    </row>
    <row r="76" spans="1:6" x14ac:dyDescent="0.25">
      <c r="A76" s="43" t="s">
        <v>183</v>
      </c>
      <c r="B76" s="35" t="s">
        <v>44</v>
      </c>
      <c r="C76" s="35" t="s">
        <v>183</v>
      </c>
      <c r="D76" s="35" t="s">
        <v>230</v>
      </c>
      <c r="E76" s="35" t="s">
        <v>183</v>
      </c>
      <c r="F76" s="42" t="s">
        <v>240</v>
      </c>
    </row>
    <row r="77" spans="1:6" x14ac:dyDescent="0.25">
      <c r="A77" s="35" t="s">
        <v>135</v>
      </c>
      <c r="B77" s="43" t="s">
        <v>136</v>
      </c>
      <c r="C77" s="35" t="s">
        <v>220</v>
      </c>
      <c r="D77" s="35" t="s">
        <v>169</v>
      </c>
      <c r="E77" s="35" t="s">
        <v>237</v>
      </c>
      <c r="F77" s="42" t="s">
        <v>192</v>
      </c>
    </row>
    <row r="78" spans="1:6" x14ac:dyDescent="0.25">
      <c r="A78" s="35" t="s">
        <v>146</v>
      </c>
      <c r="B78" s="35" t="s">
        <v>105</v>
      </c>
      <c r="C78" s="35" t="s">
        <v>146</v>
      </c>
      <c r="D78" s="35" t="s">
        <v>229</v>
      </c>
      <c r="E78" s="35" t="s">
        <v>146</v>
      </c>
      <c r="F78" s="42" t="s">
        <v>229</v>
      </c>
    </row>
    <row r="79" spans="1:6" x14ac:dyDescent="0.25">
      <c r="A79" s="35" t="s">
        <v>205</v>
      </c>
      <c r="B79" s="35" t="s">
        <v>165</v>
      </c>
      <c r="C79" s="35" t="s">
        <v>186</v>
      </c>
    </row>
    <row r="80" spans="1:6" x14ac:dyDescent="0.25">
      <c r="A80" s="34" t="s">
        <v>213</v>
      </c>
      <c r="B80" s="35" t="s">
        <v>80</v>
      </c>
      <c r="C80" s="35" t="s">
        <v>232</v>
      </c>
    </row>
    <row r="81" spans="1:6" x14ac:dyDescent="0.25">
      <c r="A81" s="35" t="s">
        <v>195</v>
      </c>
      <c r="B81" s="34" t="s">
        <v>182</v>
      </c>
      <c r="C81" s="34" t="s">
        <v>169</v>
      </c>
    </row>
    <row r="82" spans="1:6" x14ac:dyDescent="0.25">
      <c r="A82" s="35" t="s">
        <v>169</v>
      </c>
      <c r="B82" s="35" t="s">
        <v>174</v>
      </c>
    </row>
    <row r="83" spans="1:6" x14ac:dyDescent="0.25">
      <c r="B83" s="35" t="s">
        <v>221</v>
      </c>
    </row>
    <row r="84" spans="1:6" x14ac:dyDescent="0.25">
      <c r="B84" s="35" t="s">
        <v>183</v>
      </c>
    </row>
    <row r="85" spans="1:6" x14ac:dyDescent="0.25">
      <c r="B85" s="35" t="s">
        <v>146</v>
      </c>
    </row>
    <row r="86" spans="1:6" x14ac:dyDescent="0.25">
      <c r="B86" s="35" t="s">
        <v>169</v>
      </c>
    </row>
    <row r="88" spans="1:6" ht="19.5" thickBot="1" x14ac:dyDescent="0.35">
      <c r="A88" s="46" t="s">
        <v>253</v>
      </c>
      <c r="B88" s="46" t="s">
        <v>243</v>
      </c>
      <c r="C88" s="46" t="s">
        <v>244</v>
      </c>
      <c r="D88" s="49" t="s">
        <v>250</v>
      </c>
      <c r="E88" s="49" t="s">
        <v>2377</v>
      </c>
      <c r="F88" s="49" t="s">
        <v>251</v>
      </c>
    </row>
    <row r="89" spans="1:6" ht="16.5" thickTop="1" thickBot="1" x14ac:dyDescent="0.3">
      <c r="A89" s="48" t="s">
        <v>32</v>
      </c>
      <c r="B89" s="48" t="s">
        <v>32</v>
      </c>
      <c r="C89" s="39" t="s">
        <v>32</v>
      </c>
      <c r="D89" s="48" t="s">
        <v>32</v>
      </c>
      <c r="E89" s="48" t="s">
        <v>32</v>
      </c>
      <c r="F89" s="48" t="s">
        <v>32</v>
      </c>
    </row>
    <row r="90" spans="1:6" ht="15.75" thickTop="1" x14ac:dyDescent="0.25">
      <c r="A90" s="3" t="s">
        <v>146</v>
      </c>
      <c r="B90" s="42" t="s">
        <v>55</v>
      </c>
      <c r="C90" s="35" t="s">
        <v>132</v>
      </c>
      <c r="D90" s="35" t="s">
        <v>149</v>
      </c>
      <c r="E90" s="51" t="s">
        <v>211</v>
      </c>
      <c r="F90" s="35" t="s">
        <v>252</v>
      </c>
    </row>
    <row r="91" spans="1:6" ht="25.5" x14ac:dyDescent="0.25">
      <c r="A91" s="3" t="s">
        <v>192</v>
      </c>
      <c r="B91" s="36" t="s">
        <v>226</v>
      </c>
      <c r="C91" s="35" t="s">
        <v>184</v>
      </c>
      <c r="D91" s="31" t="s">
        <v>141</v>
      </c>
      <c r="E91" s="51" t="s">
        <v>2376</v>
      </c>
      <c r="F91" s="51" t="s">
        <v>55</v>
      </c>
    </row>
    <row r="92" spans="1:6" x14ac:dyDescent="0.25">
      <c r="A92" s="3" t="s">
        <v>169</v>
      </c>
      <c r="B92" s="42"/>
      <c r="C92" s="35" t="s">
        <v>231</v>
      </c>
      <c r="D92" s="31" t="s">
        <v>133</v>
      </c>
      <c r="E92" s="64" t="s">
        <v>2363</v>
      </c>
      <c r="F92" s="51" t="s">
        <v>142</v>
      </c>
    </row>
    <row r="93" spans="1:6" x14ac:dyDescent="0.25">
      <c r="C93" s="35" t="s">
        <v>202</v>
      </c>
      <c r="D93" s="35" t="s">
        <v>223</v>
      </c>
      <c r="E93" s="64" t="s">
        <v>2372</v>
      </c>
      <c r="F93" s="51" t="s">
        <v>207</v>
      </c>
    </row>
    <row r="94" spans="1:6" x14ac:dyDescent="0.25">
      <c r="C94" s="35" t="s">
        <v>199</v>
      </c>
      <c r="D94" s="35" t="s">
        <v>245</v>
      </c>
      <c r="E94" s="51" t="s">
        <v>64</v>
      </c>
      <c r="F94" s="51" t="s">
        <v>245</v>
      </c>
    </row>
    <row r="95" spans="1:6" x14ac:dyDescent="0.25">
      <c r="C95" s="35" t="s">
        <v>235</v>
      </c>
      <c r="D95" s="35" t="s">
        <v>57</v>
      </c>
      <c r="F95" s="51" t="s">
        <v>57</v>
      </c>
    </row>
    <row r="96" spans="1:6" ht="25.5" x14ac:dyDescent="0.25">
      <c r="C96" s="36" t="s">
        <v>226</v>
      </c>
      <c r="D96" s="35" t="s">
        <v>132</v>
      </c>
      <c r="F96" s="51" t="s">
        <v>184</v>
      </c>
    </row>
    <row r="97" spans="3:6" x14ac:dyDescent="0.25">
      <c r="C97" s="35" t="s">
        <v>228</v>
      </c>
      <c r="D97" s="36" t="s">
        <v>184</v>
      </c>
      <c r="F97" s="51" t="s">
        <v>246</v>
      </c>
    </row>
    <row r="98" spans="3:6" x14ac:dyDescent="0.25">
      <c r="D98" s="35" t="s">
        <v>66</v>
      </c>
      <c r="F98" s="51" t="s">
        <v>163</v>
      </c>
    </row>
    <row r="99" spans="3:6" x14ac:dyDescent="0.25">
      <c r="D99" s="35" t="s">
        <v>99</v>
      </c>
      <c r="F99" s="51" t="s">
        <v>44</v>
      </c>
    </row>
    <row r="100" spans="3:6" x14ac:dyDescent="0.25">
      <c r="D100" s="34" t="s">
        <v>103</v>
      </c>
      <c r="F100" s="51" t="s">
        <v>139</v>
      </c>
    </row>
    <row r="101" spans="3:6" x14ac:dyDescent="0.25">
      <c r="D101" s="35" t="s">
        <v>246</v>
      </c>
      <c r="F101" s="51" t="s">
        <v>136</v>
      </c>
    </row>
    <row r="102" spans="3:6" x14ac:dyDescent="0.25">
      <c r="D102" s="35" t="s">
        <v>202</v>
      </c>
      <c r="F102" s="51" t="s">
        <v>80</v>
      </c>
    </row>
    <row r="103" spans="3:6" x14ac:dyDescent="0.25">
      <c r="D103" s="35" t="s">
        <v>181</v>
      </c>
      <c r="F103" s="51" t="s">
        <v>183</v>
      </c>
    </row>
    <row r="104" spans="3:6" x14ac:dyDescent="0.25">
      <c r="D104" s="31" t="s">
        <v>226</v>
      </c>
      <c r="F104" s="51" t="s">
        <v>135</v>
      </c>
    </row>
    <row r="105" spans="3:6" x14ac:dyDescent="0.25">
      <c r="D105" s="31" t="s">
        <v>170</v>
      </c>
      <c r="F105" s="51" t="s">
        <v>240</v>
      </c>
    </row>
    <row r="106" spans="3:6" x14ac:dyDescent="0.25">
      <c r="D106" s="35" t="s">
        <v>162</v>
      </c>
    </row>
    <row r="107" spans="3:6" x14ac:dyDescent="0.25">
      <c r="D107" s="35" t="s">
        <v>130</v>
      </c>
    </row>
    <row r="108" spans="3:6" x14ac:dyDescent="0.25">
      <c r="D108" s="35" t="s">
        <v>44</v>
      </c>
    </row>
    <row r="109" spans="3:6" x14ac:dyDescent="0.25">
      <c r="D109" s="35" t="s">
        <v>247</v>
      </c>
    </row>
    <row r="110" spans="3:6" x14ac:dyDescent="0.25">
      <c r="D110" s="36" t="s">
        <v>175</v>
      </c>
    </row>
    <row r="111" spans="3:6" x14ac:dyDescent="0.25">
      <c r="D111" s="35" t="s">
        <v>136</v>
      </c>
    </row>
    <row r="112" spans="3:6" x14ac:dyDescent="0.25">
      <c r="D112" s="35" t="s">
        <v>182</v>
      </c>
    </row>
    <row r="113" spans="1:5" x14ac:dyDescent="0.25">
      <c r="D113" s="34" t="s">
        <v>174</v>
      </c>
    </row>
    <row r="114" spans="1:5" x14ac:dyDescent="0.25">
      <c r="D114" s="35" t="s">
        <v>248</v>
      </c>
    </row>
    <row r="115" spans="1:5" x14ac:dyDescent="0.25">
      <c r="D115" s="35" t="s">
        <v>183</v>
      </c>
    </row>
    <row r="116" spans="1:5" x14ac:dyDescent="0.25">
      <c r="D116" s="35" t="s">
        <v>190</v>
      </c>
    </row>
    <row r="117" spans="1:5" x14ac:dyDescent="0.25">
      <c r="D117" s="31" t="s">
        <v>146</v>
      </c>
    </row>
    <row r="118" spans="1:5" x14ac:dyDescent="0.25">
      <c r="D118" s="31" t="s">
        <v>249</v>
      </c>
    </row>
    <row r="119" spans="1:5" x14ac:dyDescent="0.25">
      <c r="D119" s="35" t="s">
        <v>230</v>
      </c>
    </row>
    <row r="120" spans="1:5" x14ac:dyDescent="0.25">
      <c r="D120" s="50" t="s">
        <v>240</v>
      </c>
    </row>
    <row r="121" spans="1:5" x14ac:dyDescent="0.25">
      <c r="D121" s="50" t="s">
        <v>169</v>
      </c>
    </row>
    <row r="122" spans="1:5" ht="19.5" thickBot="1" x14ac:dyDescent="0.35">
      <c r="E122" s="49" t="s">
        <v>2375</v>
      </c>
    </row>
    <row r="123" spans="1:5" ht="20.25" thickTop="1" thickBot="1" x14ac:dyDescent="0.35">
      <c r="A123" s="52" t="s">
        <v>254</v>
      </c>
      <c r="B123" s="49" t="s">
        <v>259</v>
      </c>
      <c r="C123" s="49" t="s">
        <v>2373</v>
      </c>
      <c r="D123" s="49" t="s">
        <v>2374</v>
      </c>
      <c r="E123" s="48" t="s">
        <v>32</v>
      </c>
    </row>
    <row r="124" spans="1:5" ht="15.75" thickTop="1" x14ac:dyDescent="0.25">
      <c r="A124" s="38" t="s">
        <v>32</v>
      </c>
      <c r="B124" s="48" t="s">
        <v>32</v>
      </c>
      <c r="C124" s="48" t="s">
        <v>32</v>
      </c>
      <c r="D124" s="48" t="s">
        <v>32</v>
      </c>
      <c r="E124" s="51" t="s">
        <v>172</v>
      </c>
    </row>
    <row r="125" spans="1:5" x14ac:dyDescent="0.25">
      <c r="A125" s="3" t="s">
        <v>172</v>
      </c>
      <c r="B125" s="41" t="s">
        <v>172</v>
      </c>
      <c r="C125" s="41" t="s">
        <v>2353</v>
      </c>
      <c r="D125" s="41" t="s">
        <v>2353</v>
      </c>
      <c r="E125" s="51" t="s">
        <v>55</v>
      </c>
    </row>
    <row r="126" spans="1:5" x14ac:dyDescent="0.25">
      <c r="A126" s="3" t="s">
        <v>188</v>
      </c>
      <c r="B126" s="31" t="s">
        <v>55</v>
      </c>
      <c r="C126" s="41" t="s">
        <v>172</v>
      </c>
      <c r="D126" s="41" t="s">
        <v>172</v>
      </c>
      <c r="E126" s="51" t="s">
        <v>133</v>
      </c>
    </row>
    <row r="127" spans="1:5" x14ac:dyDescent="0.25">
      <c r="A127" s="3" t="s">
        <v>103</v>
      </c>
      <c r="B127" s="54" t="s">
        <v>151</v>
      </c>
      <c r="C127" s="41" t="s">
        <v>55</v>
      </c>
      <c r="D127" s="41" t="s">
        <v>55</v>
      </c>
      <c r="E127" s="51" t="s">
        <v>57</v>
      </c>
    </row>
    <row r="128" spans="1:5" x14ac:dyDescent="0.25">
      <c r="A128" s="3" t="s">
        <v>246</v>
      </c>
      <c r="B128" s="41" t="s">
        <v>133</v>
      </c>
      <c r="C128" s="41" t="s">
        <v>151</v>
      </c>
      <c r="D128" s="41" t="s">
        <v>151</v>
      </c>
      <c r="E128" s="51" t="s">
        <v>218</v>
      </c>
    </row>
    <row r="129" spans="1:5" x14ac:dyDescent="0.25">
      <c r="A129" s="3" t="s">
        <v>199</v>
      </c>
      <c r="B129" s="31" t="s">
        <v>148</v>
      </c>
      <c r="C129" s="41" t="s">
        <v>217</v>
      </c>
      <c r="D129" s="41" t="s">
        <v>217</v>
      </c>
      <c r="E129" s="51" t="s">
        <v>103</v>
      </c>
    </row>
    <row r="130" spans="1:5" x14ac:dyDescent="0.25">
      <c r="A130" s="3" t="s">
        <v>255</v>
      </c>
      <c r="B130" s="41" t="s">
        <v>256</v>
      </c>
      <c r="C130" s="41" t="s">
        <v>142</v>
      </c>
      <c r="D130" s="41" t="s">
        <v>142</v>
      </c>
      <c r="E130" s="51" t="s">
        <v>255</v>
      </c>
    </row>
    <row r="131" spans="1:5" x14ac:dyDescent="0.25">
      <c r="A131" s="3" t="s">
        <v>162</v>
      </c>
      <c r="B131" s="41" t="s">
        <v>245</v>
      </c>
      <c r="C131" s="41" t="s">
        <v>256</v>
      </c>
      <c r="D131" s="41" t="s">
        <v>256</v>
      </c>
      <c r="E131" s="51" t="s">
        <v>44</v>
      </c>
    </row>
    <row r="132" spans="1:5" x14ac:dyDescent="0.25">
      <c r="A132" s="3" t="s">
        <v>163</v>
      </c>
      <c r="B132" s="53" t="s">
        <v>57</v>
      </c>
      <c r="C132" s="41" t="s">
        <v>245</v>
      </c>
      <c r="D132" s="41" t="s">
        <v>245</v>
      </c>
      <c r="E132" s="51" t="s">
        <v>139</v>
      </c>
    </row>
    <row r="133" spans="1:5" x14ac:dyDescent="0.25">
      <c r="A133" s="3" t="s">
        <v>182</v>
      </c>
      <c r="B133" s="31" t="s">
        <v>132</v>
      </c>
      <c r="C133" s="41" t="s">
        <v>57</v>
      </c>
      <c r="D133" s="41" t="s">
        <v>57</v>
      </c>
      <c r="E133" s="51" t="s">
        <v>2362</v>
      </c>
    </row>
    <row r="134" spans="1:5" x14ac:dyDescent="0.25">
      <c r="A134" s="3" t="s">
        <v>201</v>
      </c>
      <c r="B134" s="41" t="s">
        <v>206</v>
      </c>
      <c r="C134" s="41" t="s">
        <v>132</v>
      </c>
      <c r="D134" s="41" t="s">
        <v>132</v>
      </c>
      <c r="E134" s="51" t="s">
        <v>136</v>
      </c>
    </row>
    <row r="135" spans="1:5" x14ac:dyDescent="0.25">
      <c r="A135" s="3" t="s">
        <v>183</v>
      </c>
      <c r="B135" s="31" t="s">
        <v>184</v>
      </c>
      <c r="C135" s="41" t="s">
        <v>184</v>
      </c>
      <c r="D135" s="41" t="s">
        <v>184</v>
      </c>
      <c r="E135" s="51" t="s">
        <v>150</v>
      </c>
    </row>
    <row r="136" spans="1:5" x14ac:dyDescent="0.25">
      <c r="A136" s="3" t="s">
        <v>187</v>
      </c>
      <c r="B136" s="31" t="s">
        <v>188</v>
      </c>
      <c r="C136" s="41" t="s">
        <v>99</v>
      </c>
      <c r="D136" s="41" t="s">
        <v>99</v>
      </c>
      <c r="E136" s="51" t="s">
        <v>174</v>
      </c>
    </row>
    <row r="137" spans="1:5" x14ac:dyDescent="0.25">
      <c r="A137" s="3" t="s">
        <v>135</v>
      </c>
      <c r="B137" s="31" t="s">
        <v>99</v>
      </c>
      <c r="C137" s="41" t="s">
        <v>103</v>
      </c>
      <c r="D137" s="41" t="s">
        <v>103</v>
      </c>
      <c r="E137" s="51" t="s">
        <v>201</v>
      </c>
    </row>
    <row r="138" spans="1:5" x14ac:dyDescent="0.25">
      <c r="A138" s="3" t="s">
        <v>146</v>
      </c>
      <c r="B138" s="53" t="s">
        <v>257</v>
      </c>
      <c r="C138" s="41" t="s">
        <v>2370</v>
      </c>
      <c r="D138" s="41" t="s">
        <v>2370</v>
      </c>
      <c r="E138" s="51" t="s">
        <v>183</v>
      </c>
    </row>
    <row r="139" spans="1:5" x14ac:dyDescent="0.25">
      <c r="A139" s="3" t="s">
        <v>192</v>
      </c>
      <c r="B139" s="41" t="s">
        <v>103</v>
      </c>
      <c r="C139" s="41" t="s">
        <v>202</v>
      </c>
      <c r="D139" s="41" t="s">
        <v>202</v>
      </c>
      <c r="E139" s="51" t="s">
        <v>187</v>
      </c>
    </row>
    <row r="140" spans="1:5" x14ac:dyDescent="0.25">
      <c r="A140" s="3" t="s">
        <v>169</v>
      </c>
      <c r="B140" s="41" t="s">
        <v>202</v>
      </c>
      <c r="C140" s="41" t="s">
        <v>176</v>
      </c>
      <c r="D140" s="41" t="s">
        <v>176</v>
      </c>
      <c r="E140" s="51" t="s">
        <v>135</v>
      </c>
    </row>
    <row r="141" spans="1:5" x14ac:dyDescent="0.25">
      <c r="B141" s="41" t="s">
        <v>199</v>
      </c>
      <c r="C141" s="41" t="s">
        <v>155</v>
      </c>
      <c r="D141" s="41" t="s">
        <v>155</v>
      </c>
      <c r="E141" s="51" t="s">
        <v>146</v>
      </c>
    </row>
    <row r="142" spans="1:5" x14ac:dyDescent="0.25">
      <c r="B142" s="41" t="s">
        <v>170</v>
      </c>
      <c r="C142" s="41" t="s">
        <v>130</v>
      </c>
      <c r="D142" s="41" t="s">
        <v>130</v>
      </c>
      <c r="E142" s="51" t="s">
        <v>232</v>
      </c>
    </row>
    <row r="143" spans="1:5" x14ac:dyDescent="0.25">
      <c r="B143" s="53" t="s">
        <v>136</v>
      </c>
      <c r="C143" s="41" t="s">
        <v>200</v>
      </c>
      <c r="D143" s="41" t="s">
        <v>200</v>
      </c>
      <c r="E143" s="51" t="s">
        <v>229</v>
      </c>
    </row>
    <row r="144" spans="1:5" x14ac:dyDescent="0.25">
      <c r="B144" s="41" t="s">
        <v>160</v>
      </c>
      <c r="C144" s="41" t="s">
        <v>44</v>
      </c>
      <c r="D144" s="41" t="s">
        <v>44</v>
      </c>
    </row>
    <row r="145" spans="2:4" x14ac:dyDescent="0.25">
      <c r="B145" s="41" t="s">
        <v>174</v>
      </c>
      <c r="C145" s="41" t="s">
        <v>2362</v>
      </c>
      <c r="D145" s="41" t="s">
        <v>2362</v>
      </c>
    </row>
    <row r="146" spans="2:4" x14ac:dyDescent="0.25">
      <c r="B146" s="31" t="s">
        <v>258</v>
      </c>
      <c r="C146" s="41" t="s">
        <v>2364</v>
      </c>
      <c r="D146" s="41" t="s">
        <v>2364</v>
      </c>
    </row>
    <row r="147" spans="2:4" x14ac:dyDescent="0.25">
      <c r="B147" s="53" t="s">
        <v>146</v>
      </c>
      <c r="C147" s="41" t="s">
        <v>136</v>
      </c>
      <c r="D147" s="41" t="s">
        <v>136</v>
      </c>
    </row>
    <row r="148" spans="2:4" x14ac:dyDescent="0.25">
      <c r="B148" s="41" t="s">
        <v>169</v>
      </c>
      <c r="C148" s="41" t="s">
        <v>2372</v>
      </c>
      <c r="D148" s="41" t="s">
        <v>2372</v>
      </c>
    </row>
    <row r="149" spans="2:4" x14ac:dyDescent="0.25">
      <c r="B149" s="53" t="s">
        <v>229</v>
      </c>
      <c r="C149" s="41" t="s">
        <v>174</v>
      </c>
      <c r="D149" s="41" t="s">
        <v>174</v>
      </c>
    </row>
    <row r="150" spans="2:4" x14ac:dyDescent="0.25">
      <c r="C150" s="41" t="s">
        <v>183</v>
      </c>
      <c r="D150" s="41" t="s">
        <v>183</v>
      </c>
    </row>
    <row r="151" spans="2:4" x14ac:dyDescent="0.25">
      <c r="B151" s="41" t="s">
        <v>2353</v>
      </c>
      <c r="C151" s="41" t="s">
        <v>187</v>
      </c>
      <c r="D151" s="41" t="s">
        <v>187</v>
      </c>
    </row>
    <row r="152" spans="2:4" x14ac:dyDescent="0.25">
      <c r="B152" s="41" t="s">
        <v>172</v>
      </c>
      <c r="C152" s="41" t="s">
        <v>135</v>
      </c>
      <c r="D152" s="41" t="s">
        <v>135</v>
      </c>
    </row>
    <row r="153" spans="2:4" x14ac:dyDescent="0.25">
      <c r="B153" s="41" t="s">
        <v>55</v>
      </c>
      <c r="C153" s="41" t="s">
        <v>2371</v>
      </c>
      <c r="D153" s="41" t="s">
        <v>2371</v>
      </c>
    </row>
    <row r="154" spans="2:4" x14ac:dyDescent="0.25">
      <c r="B154" s="41" t="s">
        <v>151</v>
      </c>
      <c r="C154" s="41" t="s">
        <v>146</v>
      </c>
      <c r="D154" s="41" t="s">
        <v>146</v>
      </c>
    </row>
    <row r="155" spans="2:4" x14ac:dyDescent="0.25">
      <c r="B155" s="41" t="s">
        <v>217</v>
      </c>
      <c r="C155" s="41" t="s">
        <v>232</v>
      </c>
      <c r="D155" s="41" t="s">
        <v>232</v>
      </c>
    </row>
    <row r="156" spans="2:4" x14ac:dyDescent="0.25">
      <c r="B156" s="41" t="s">
        <v>142</v>
      </c>
      <c r="C156" s="41" t="s">
        <v>205</v>
      </c>
      <c r="D156" s="41" t="s">
        <v>205</v>
      </c>
    </row>
    <row r="157" spans="2:4" x14ac:dyDescent="0.25">
      <c r="B157" s="41" t="s">
        <v>256</v>
      </c>
      <c r="C157" s="41" t="s">
        <v>185</v>
      </c>
      <c r="D157" s="41" t="s">
        <v>185</v>
      </c>
    </row>
    <row r="158" spans="2:4" x14ac:dyDescent="0.25">
      <c r="B158" s="41" t="s">
        <v>245</v>
      </c>
      <c r="C158" s="41" t="s">
        <v>89</v>
      </c>
      <c r="D158" s="41" t="s">
        <v>89</v>
      </c>
    </row>
    <row r="159" spans="2:4" x14ac:dyDescent="0.25">
      <c r="B159" s="41" t="s">
        <v>57</v>
      </c>
    </row>
    <row r="160" spans="2:4" x14ac:dyDescent="0.25">
      <c r="B160" s="41" t="s">
        <v>132</v>
      </c>
    </row>
    <row r="161" spans="2:2" x14ac:dyDescent="0.25">
      <c r="B161" s="41" t="s">
        <v>184</v>
      </c>
    </row>
    <row r="162" spans="2:2" x14ac:dyDescent="0.25">
      <c r="B162" s="41" t="s">
        <v>99</v>
      </c>
    </row>
    <row r="163" spans="2:2" x14ac:dyDescent="0.25">
      <c r="B163" s="41" t="s">
        <v>103</v>
      </c>
    </row>
    <row r="164" spans="2:2" x14ac:dyDescent="0.25">
      <c r="B164" s="41" t="s">
        <v>2370</v>
      </c>
    </row>
    <row r="165" spans="2:2" x14ac:dyDescent="0.25">
      <c r="B165" s="41" t="s">
        <v>202</v>
      </c>
    </row>
    <row r="166" spans="2:2" x14ac:dyDescent="0.25">
      <c r="B166" s="41" t="s">
        <v>176</v>
      </c>
    </row>
    <row r="167" spans="2:2" x14ac:dyDescent="0.25">
      <c r="B167" s="41" t="s">
        <v>155</v>
      </c>
    </row>
    <row r="168" spans="2:2" x14ac:dyDescent="0.25">
      <c r="B168" s="41" t="s">
        <v>130</v>
      </c>
    </row>
    <row r="169" spans="2:2" x14ac:dyDescent="0.25">
      <c r="B169" s="41" t="s">
        <v>200</v>
      </c>
    </row>
    <row r="170" spans="2:2" x14ac:dyDescent="0.25">
      <c r="B170" s="41" t="s">
        <v>44</v>
      </c>
    </row>
    <row r="171" spans="2:2" x14ac:dyDescent="0.25">
      <c r="B171" s="41" t="s">
        <v>2362</v>
      </c>
    </row>
    <row r="172" spans="2:2" x14ac:dyDescent="0.25">
      <c r="B172" s="41" t="s">
        <v>2364</v>
      </c>
    </row>
    <row r="173" spans="2:2" x14ac:dyDescent="0.25">
      <c r="B173" s="41" t="s">
        <v>136</v>
      </c>
    </row>
    <row r="174" spans="2:2" x14ac:dyDescent="0.25">
      <c r="B174" s="41" t="s">
        <v>2372</v>
      </c>
    </row>
    <row r="175" spans="2:2" x14ac:dyDescent="0.25">
      <c r="B175" s="41" t="s">
        <v>174</v>
      </c>
    </row>
    <row r="176" spans="2:2" x14ac:dyDescent="0.25">
      <c r="B176" s="41" t="s">
        <v>183</v>
      </c>
    </row>
    <row r="177" spans="1:6" x14ac:dyDescent="0.25">
      <c r="A177" s="66" t="s">
        <v>2378</v>
      </c>
      <c r="B177" s="41" t="s">
        <v>187</v>
      </c>
    </row>
    <row r="178" spans="1:6" x14ac:dyDescent="0.25">
      <c r="A178" s="51" t="s">
        <v>211</v>
      </c>
      <c r="B178" s="41" t="s">
        <v>135</v>
      </c>
    </row>
    <row r="179" spans="1:6" x14ac:dyDescent="0.25">
      <c r="A179" s="51" t="s">
        <v>2376</v>
      </c>
      <c r="B179" s="41" t="s">
        <v>2371</v>
      </c>
    </row>
    <row r="180" spans="1:6" x14ac:dyDescent="0.25">
      <c r="A180" s="64" t="s">
        <v>2363</v>
      </c>
      <c r="B180" s="41" t="s">
        <v>146</v>
      </c>
    </row>
    <row r="181" spans="1:6" x14ac:dyDescent="0.25">
      <c r="A181" s="64" t="s">
        <v>2372</v>
      </c>
      <c r="B181" s="41" t="s">
        <v>232</v>
      </c>
    </row>
    <row r="182" spans="1:6" x14ac:dyDescent="0.25">
      <c r="A182" s="51" t="s">
        <v>64</v>
      </c>
      <c r="B182" s="41" t="s">
        <v>205</v>
      </c>
    </row>
    <row r="183" spans="1:6" x14ac:dyDescent="0.25">
      <c r="B183" s="41" t="s">
        <v>185</v>
      </c>
    </row>
    <row r="184" spans="1:6" x14ac:dyDescent="0.25">
      <c r="B184" s="41" t="s">
        <v>89</v>
      </c>
    </row>
    <row r="186" spans="1:6" ht="19.5" thickBot="1" x14ac:dyDescent="0.35">
      <c r="A186" s="49" t="s">
        <v>2379</v>
      </c>
      <c r="B186" s="49" t="s">
        <v>2394</v>
      </c>
      <c r="C186" s="49" t="s">
        <v>2395</v>
      </c>
      <c r="D186" s="49" t="s">
        <v>2410</v>
      </c>
      <c r="E186" s="49" t="s">
        <v>2521</v>
      </c>
      <c r="F186" s="49" t="s">
        <v>2411</v>
      </c>
    </row>
    <row r="187" spans="1:6" ht="15.75" thickTop="1" x14ac:dyDescent="0.25">
      <c r="A187" s="48" t="s">
        <v>32</v>
      </c>
      <c r="B187" s="48" t="s">
        <v>32</v>
      </c>
      <c r="C187" s="48" t="s">
        <v>32</v>
      </c>
      <c r="D187" s="48" t="s">
        <v>32</v>
      </c>
      <c r="E187" s="48" t="s">
        <v>32</v>
      </c>
      <c r="F187" s="48" t="s">
        <v>32</v>
      </c>
    </row>
    <row r="188" spans="1:6" x14ac:dyDescent="0.25">
      <c r="A188" s="51" t="s">
        <v>2353</v>
      </c>
      <c r="B188" s="51" t="s">
        <v>245</v>
      </c>
      <c r="C188" s="41" t="s">
        <v>2353</v>
      </c>
      <c r="D188" s="51" t="s">
        <v>149</v>
      </c>
      <c r="E188" s="51" t="s">
        <v>2353</v>
      </c>
      <c r="F188" s="51" t="s">
        <v>2353</v>
      </c>
    </row>
    <row r="189" spans="1:6" x14ac:dyDescent="0.25">
      <c r="A189" s="64" t="s">
        <v>172</v>
      </c>
      <c r="B189" s="51" t="s">
        <v>57</v>
      </c>
      <c r="C189" s="51"/>
      <c r="D189" s="67" t="s">
        <v>172</v>
      </c>
      <c r="E189" s="51" t="s">
        <v>55</v>
      </c>
      <c r="F189" s="51" t="s">
        <v>55</v>
      </c>
    </row>
    <row r="190" spans="1:6" x14ac:dyDescent="0.25">
      <c r="A190" s="51" t="s">
        <v>133</v>
      </c>
      <c r="B190" s="51" t="s">
        <v>132</v>
      </c>
      <c r="C190" s="51"/>
      <c r="D190" s="51" t="s">
        <v>55</v>
      </c>
      <c r="E190" s="51" t="s">
        <v>217</v>
      </c>
      <c r="F190" s="51" t="s">
        <v>217</v>
      </c>
    </row>
    <row r="191" spans="1:6" x14ac:dyDescent="0.25">
      <c r="A191" s="51" t="s">
        <v>57</v>
      </c>
      <c r="B191" s="51" t="s">
        <v>184</v>
      </c>
      <c r="C191" s="51"/>
      <c r="D191" s="51" t="s">
        <v>141</v>
      </c>
      <c r="E191" s="51" t="s">
        <v>2412</v>
      </c>
      <c r="F191" s="51" t="s">
        <v>2412</v>
      </c>
    </row>
    <row r="192" spans="1:6" x14ac:dyDescent="0.25">
      <c r="A192" s="51" t="s">
        <v>132</v>
      </c>
      <c r="B192" s="51" t="s">
        <v>66</v>
      </c>
      <c r="C192" s="51"/>
      <c r="D192" s="51" t="s">
        <v>245</v>
      </c>
      <c r="E192" s="51" t="s">
        <v>245</v>
      </c>
      <c r="F192" s="51" t="s">
        <v>245</v>
      </c>
    </row>
    <row r="193" spans="1:6" x14ac:dyDescent="0.25">
      <c r="A193" s="51" t="s">
        <v>184</v>
      </c>
      <c r="B193" s="51" t="s">
        <v>188</v>
      </c>
      <c r="C193" s="51"/>
      <c r="D193" s="51" t="s">
        <v>57</v>
      </c>
      <c r="E193" s="51" t="s">
        <v>57</v>
      </c>
      <c r="F193" s="51" t="s">
        <v>57</v>
      </c>
    </row>
    <row r="194" spans="1:6" x14ac:dyDescent="0.25">
      <c r="A194" s="51" t="s">
        <v>188</v>
      </c>
      <c r="B194" s="51" t="s">
        <v>99</v>
      </c>
      <c r="C194" s="51"/>
      <c r="D194" s="51" t="s">
        <v>132</v>
      </c>
      <c r="E194" s="51" t="s">
        <v>179</v>
      </c>
      <c r="F194" s="51" t="s">
        <v>179</v>
      </c>
    </row>
    <row r="195" spans="1:6" x14ac:dyDescent="0.25">
      <c r="A195" s="65" t="s">
        <v>218</v>
      </c>
      <c r="B195" s="51" t="s">
        <v>103</v>
      </c>
      <c r="C195" s="51"/>
      <c r="D195" s="51" t="s">
        <v>206</v>
      </c>
      <c r="E195" s="51" t="s">
        <v>143</v>
      </c>
      <c r="F195" s="51" t="s">
        <v>143</v>
      </c>
    </row>
    <row r="196" spans="1:6" x14ac:dyDescent="0.25">
      <c r="A196" s="51" t="s">
        <v>103</v>
      </c>
      <c r="B196" s="51" t="s">
        <v>2380</v>
      </c>
      <c r="C196" s="51"/>
      <c r="D196" s="51" t="s">
        <v>184</v>
      </c>
      <c r="E196" s="51" t="s">
        <v>184</v>
      </c>
      <c r="F196" s="51" t="s">
        <v>184</v>
      </c>
    </row>
    <row r="197" spans="1:6" x14ac:dyDescent="0.25">
      <c r="A197" s="51" t="s">
        <v>211</v>
      </c>
      <c r="B197" s="51" t="s">
        <v>2381</v>
      </c>
      <c r="C197" s="51"/>
      <c r="D197" s="51" t="s">
        <v>2396</v>
      </c>
      <c r="E197" s="51" t="s">
        <v>188</v>
      </c>
      <c r="F197" s="51" t="s">
        <v>188</v>
      </c>
    </row>
    <row r="198" spans="1:6" x14ac:dyDescent="0.25">
      <c r="A198" s="51" t="s">
        <v>2358</v>
      </c>
      <c r="B198" s="51" t="s">
        <v>44</v>
      </c>
      <c r="C198" s="51"/>
      <c r="D198" s="51" t="s">
        <v>188</v>
      </c>
      <c r="E198" s="51" t="s">
        <v>99</v>
      </c>
      <c r="F198" s="51" t="s">
        <v>99</v>
      </c>
    </row>
    <row r="199" spans="1:6" x14ac:dyDescent="0.25">
      <c r="A199" s="51" t="s">
        <v>2376</v>
      </c>
      <c r="B199" s="51" t="s">
        <v>2362</v>
      </c>
      <c r="C199" s="51"/>
      <c r="D199" s="51" t="s">
        <v>99</v>
      </c>
      <c r="E199" s="51" t="s">
        <v>231</v>
      </c>
      <c r="F199" s="51" t="s">
        <v>231</v>
      </c>
    </row>
    <row r="200" spans="1:6" x14ac:dyDescent="0.25">
      <c r="A200" s="51" t="s">
        <v>44</v>
      </c>
      <c r="B200" s="51" t="s">
        <v>247</v>
      </c>
      <c r="C200" s="51"/>
      <c r="D200" s="51" t="s">
        <v>208</v>
      </c>
      <c r="E200" s="51" t="s">
        <v>218</v>
      </c>
      <c r="F200" s="51" t="s">
        <v>218</v>
      </c>
    </row>
    <row r="201" spans="1:6" x14ac:dyDescent="0.25">
      <c r="A201" s="51" t="s">
        <v>2362</v>
      </c>
      <c r="B201" s="51" t="s">
        <v>175</v>
      </c>
      <c r="C201" s="51"/>
      <c r="D201" s="51" t="s">
        <v>103</v>
      </c>
      <c r="E201" s="51" t="s">
        <v>103</v>
      </c>
      <c r="F201" s="51" t="s">
        <v>103</v>
      </c>
    </row>
    <row r="202" spans="1:6" ht="19.5" thickBot="1" x14ac:dyDescent="0.35">
      <c r="A202" s="51" t="s">
        <v>225</v>
      </c>
      <c r="B202" s="51" t="s">
        <v>2372</v>
      </c>
      <c r="C202" s="49" t="s">
        <v>3058</v>
      </c>
      <c r="D202" s="51" t="s">
        <v>199</v>
      </c>
      <c r="E202" s="51" t="s">
        <v>162</v>
      </c>
      <c r="F202" s="51" t="s">
        <v>162</v>
      </c>
    </row>
    <row r="203" spans="1:6" ht="15.75" thickTop="1" x14ac:dyDescent="0.25">
      <c r="A203" s="51" t="s">
        <v>227</v>
      </c>
      <c r="B203" s="51" t="s">
        <v>150</v>
      </c>
      <c r="C203" s="48" t="s">
        <v>32</v>
      </c>
      <c r="D203" s="51" t="s">
        <v>176</v>
      </c>
      <c r="E203" s="51" t="s">
        <v>44</v>
      </c>
      <c r="F203" s="51" t="s">
        <v>44</v>
      </c>
    </row>
    <row r="204" spans="1:6" x14ac:dyDescent="0.25">
      <c r="A204" s="51" t="s">
        <v>247</v>
      </c>
      <c r="B204" s="51" t="s">
        <v>174</v>
      </c>
      <c r="C204" s="70" t="s">
        <v>2366</v>
      </c>
      <c r="D204" s="51" t="s">
        <v>2397</v>
      </c>
      <c r="E204" s="51" t="s">
        <v>139</v>
      </c>
      <c r="F204" s="51" t="s">
        <v>139</v>
      </c>
    </row>
    <row r="205" spans="1:6" x14ac:dyDescent="0.25">
      <c r="A205" s="64" t="s">
        <v>2363</v>
      </c>
      <c r="B205" s="51" t="s">
        <v>64</v>
      </c>
      <c r="C205" s="50"/>
      <c r="D205" s="51" t="s">
        <v>163</v>
      </c>
      <c r="E205" s="51" t="s">
        <v>219</v>
      </c>
      <c r="F205" s="51" t="s">
        <v>219</v>
      </c>
    </row>
    <row r="206" spans="1:6" x14ac:dyDescent="0.25">
      <c r="A206" s="51" t="s">
        <v>136</v>
      </c>
      <c r="B206" s="51" t="s">
        <v>187</v>
      </c>
      <c r="C206" s="51"/>
      <c r="D206" s="51" t="s">
        <v>200</v>
      </c>
      <c r="E206" s="51" t="s">
        <v>247</v>
      </c>
      <c r="F206" s="51" t="s">
        <v>247</v>
      </c>
    </row>
    <row r="207" spans="1:6" ht="15.75" thickBot="1" x14ac:dyDescent="0.3">
      <c r="A207" s="64" t="s">
        <v>2372</v>
      </c>
      <c r="B207" s="51" t="s">
        <v>146</v>
      </c>
      <c r="C207" s="51"/>
      <c r="D207" s="51" t="s">
        <v>44</v>
      </c>
      <c r="E207" s="51" t="s">
        <v>2363</v>
      </c>
      <c r="F207" s="51" t="s">
        <v>2363</v>
      </c>
    </row>
    <row r="208" spans="1:6" ht="15.75" thickTop="1" x14ac:dyDescent="0.25">
      <c r="A208" s="51" t="s">
        <v>150</v>
      </c>
      <c r="B208" s="51" t="s">
        <v>185</v>
      </c>
      <c r="C208" s="119"/>
      <c r="D208" s="51" t="s">
        <v>2361</v>
      </c>
      <c r="E208" s="51" t="s">
        <v>80</v>
      </c>
      <c r="F208" s="51" t="s">
        <v>80</v>
      </c>
    </row>
    <row r="209" spans="1:6" x14ac:dyDescent="0.25">
      <c r="A209" s="51" t="s">
        <v>174</v>
      </c>
      <c r="C209" s="120"/>
      <c r="D209" s="51" t="s">
        <v>175</v>
      </c>
      <c r="E209" s="51" t="s">
        <v>201</v>
      </c>
      <c r="F209" s="51" t="s">
        <v>201</v>
      </c>
    </row>
    <row r="210" spans="1:6" x14ac:dyDescent="0.25">
      <c r="A210" s="65" t="s">
        <v>201</v>
      </c>
      <c r="C210" s="121"/>
      <c r="D210" s="51" t="s">
        <v>2363</v>
      </c>
      <c r="E210" s="51" t="s">
        <v>135</v>
      </c>
      <c r="F210" s="51" t="s">
        <v>135</v>
      </c>
    </row>
    <row r="211" spans="1:6" x14ac:dyDescent="0.25">
      <c r="A211" s="51" t="s">
        <v>64</v>
      </c>
      <c r="C211" s="121"/>
      <c r="D211" s="51" t="s">
        <v>136</v>
      </c>
      <c r="E211" s="51" t="s">
        <v>156</v>
      </c>
      <c r="F211" s="51" t="s">
        <v>156</v>
      </c>
    </row>
    <row r="212" spans="1:6" ht="15.75" thickBot="1" x14ac:dyDescent="0.3">
      <c r="A212" s="51" t="s">
        <v>183</v>
      </c>
      <c r="C212" s="49"/>
      <c r="D212" s="51" t="s">
        <v>105</v>
      </c>
      <c r="E212" s="51" t="s">
        <v>2371</v>
      </c>
      <c r="F212" s="51" t="s">
        <v>2371</v>
      </c>
    </row>
    <row r="213" spans="1:6" ht="15.75" thickTop="1" x14ac:dyDescent="0.25">
      <c r="A213" s="51" t="s">
        <v>156</v>
      </c>
      <c r="C213" s="48"/>
      <c r="D213" s="51" t="s">
        <v>2372</v>
      </c>
      <c r="E213" s="51" t="s">
        <v>146</v>
      </c>
      <c r="F213" s="51" t="s">
        <v>146</v>
      </c>
    </row>
    <row r="214" spans="1:6" x14ac:dyDescent="0.25">
      <c r="A214" s="51" t="s">
        <v>146</v>
      </c>
      <c r="C214" s="51"/>
      <c r="D214" s="51" t="s">
        <v>150</v>
      </c>
      <c r="E214" s="51" t="s">
        <v>2369</v>
      </c>
      <c r="F214" s="51" t="s">
        <v>2369</v>
      </c>
    </row>
    <row r="215" spans="1:6" x14ac:dyDescent="0.25">
      <c r="D215" s="51" t="s">
        <v>174</v>
      </c>
      <c r="E215" s="51" t="s">
        <v>232</v>
      </c>
      <c r="F215" s="51" t="s">
        <v>232</v>
      </c>
    </row>
    <row r="216" spans="1:6" x14ac:dyDescent="0.25">
      <c r="D216" s="51" t="s">
        <v>64</v>
      </c>
      <c r="E216" s="51" t="s">
        <v>205</v>
      </c>
      <c r="F216" s="51" t="s">
        <v>205</v>
      </c>
    </row>
    <row r="217" spans="1:6" x14ac:dyDescent="0.25">
      <c r="D217" s="51" t="s">
        <v>187</v>
      </c>
      <c r="E217" s="51" t="s">
        <v>185</v>
      </c>
      <c r="F217" s="51" t="s">
        <v>185</v>
      </c>
    </row>
    <row r="218" spans="1:6" x14ac:dyDescent="0.25">
      <c r="D218" s="51" t="s">
        <v>135</v>
      </c>
      <c r="E218" s="51" t="s">
        <v>192</v>
      </c>
      <c r="F218" s="51" t="s">
        <v>192</v>
      </c>
    </row>
    <row r="219" spans="1:6" x14ac:dyDescent="0.25">
      <c r="D219" s="51" t="s">
        <v>153</v>
      </c>
    </row>
    <row r="220" spans="1:6" x14ac:dyDescent="0.25">
      <c r="D220" s="51" t="s">
        <v>237</v>
      </c>
    </row>
    <row r="221" spans="1:6" x14ac:dyDescent="0.25">
      <c r="D221" s="51" t="s">
        <v>2368</v>
      </c>
    </row>
    <row r="222" spans="1:6" x14ac:dyDescent="0.25">
      <c r="D222" s="51" t="s">
        <v>146</v>
      </c>
      <c r="F222" s="51"/>
    </row>
    <row r="223" spans="1:6" x14ac:dyDescent="0.25">
      <c r="D223" s="51" t="s">
        <v>185</v>
      </c>
    </row>
    <row r="224" spans="1:6" x14ac:dyDescent="0.25">
      <c r="D224" s="51" t="s">
        <v>229</v>
      </c>
    </row>
    <row r="226" spans="1:6" ht="19.5" thickBot="1" x14ac:dyDescent="0.35">
      <c r="A226" s="49" t="s">
        <v>2523</v>
      </c>
      <c r="B226" s="49" t="s">
        <v>2526</v>
      </c>
      <c r="C226" s="68" t="s">
        <v>2530</v>
      </c>
      <c r="D226" s="68" t="s">
        <v>2763</v>
      </c>
      <c r="E226" s="68" t="s">
        <v>2714</v>
      </c>
      <c r="F226" s="49" t="s">
        <v>2715</v>
      </c>
    </row>
    <row r="227" spans="1:6" ht="15.75" thickTop="1" x14ac:dyDescent="0.25">
      <c r="A227" s="48" t="s">
        <v>32</v>
      </c>
      <c r="B227" s="48" t="s">
        <v>32</v>
      </c>
      <c r="C227" s="48" t="s">
        <v>32</v>
      </c>
      <c r="D227" s="48" t="s">
        <v>32</v>
      </c>
      <c r="E227" s="48" t="s">
        <v>32</v>
      </c>
      <c r="F227" s="48" t="s">
        <v>32</v>
      </c>
    </row>
    <row r="228" spans="1:6" x14ac:dyDescent="0.25">
      <c r="A228" s="51" t="s">
        <v>172</v>
      </c>
      <c r="B228" s="51" t="s">
        <v>172</v>
      </c>
      <c r="C228" s="51" t="s">
        <v>141</v>
      </c>
      <c r="D228" s="51" t="s">
        <v>172</v>
      </c>
      <c r="E228" s="51" t="s">
        <v>141</v>
      </c>
      <c r="F228" s="51" t="s">
        <v>172</v>
      </c>
    </row>
    <row r="229" spans="1:6" x14ac:dyDescent="0.25">
      <c r="A229" s="51" t="s">
        <v>55</v>
      </c>
      <c r="B229" s="51" t="s">
        <v>55</v>
      </c>
      <c r="C229" s="51" t="s">
        <v>133</v>
      </c>
      <c r="D229" s="51" t="s">
        <v>133</v>
      </c>
      <c r="E229" s="51" t="s">
        <v>133</v>
      </c>
      <c r="F229" s="51" t="s">
        <v>55</v>
      </c>
    </row>
    <row r="230" spans="1:6" x14ac:dyDescent="0.25">
      <c r="A230" s="51" t="s">
        <v>133</v>
      </c>
      <c r="B230" s="51" t="s">
        <v>141</v>
      </c>
      <c r="C230" s="51" t="s">
        <v>57</v>
      </c>
      <c r="D230" s="51" t="s">
        <v>57</v>
      </c>
      <c r="E230" s="51" t="s">
        <v>57</v>
      </c>
      <c r="F230" s="51" t="s">
        <v>133</v>
      </c>
    </row>
    <row r="231" spans="1:6" x14ac:dyDescent="0.25">
      <c r="A231" s="51" t="s">
        <v>148</v>
      </c>
      <c r="B231" s="51" t="s">
        <v>223</v>
      </c>
      <c r="C231" s="51" t="s">
        <v>132</v>
      </c>
      <c r="D231" s="51" t="s">
        <v>184</v>
      </c>
      <c r="E231" s="51" t="s">
        <v>132</v>
      </c>
      <c r="F231" s="51" t="s">
        <v>148</v>
      </c>
    </row>
    <row r="232" spans="1:6" x14ac:dyDescent="0.25">
      <c r="A232" s="51" t="s">
        <v>217</v>
      </c>
      <c r="B232" s="51" t="s">
        <v>57</v>
      </c>
      <c r="C232" s="51" t="s">
        <v>206</v>
      </c>
      <c r="D232" s="51" t="s">
        <v>66</v>
      </c>
      <c r="E232" s="51" t="s">
        <v>206</v>
      </c>
      <c r="F232" s="51" t="s">
        <v>217</v>
      </c>
    </row>
    <row r="233" spans="1:6" x14ac:dyDescent="0.25">
      <c r="A233" s="51" t="s">
        <v>2412</v>
      </c>
      <c r="B233" s="51" t="s">
        <v>179</v>
      </c>
      <c r="C233" s="51" t="s">
        <v>184</v>
      </c>
      <c r="D233" s="51" t="s">
        <v>99</v>
      </c>
      <c r="E233" s="51" t="s">
        <v>184</v>
      </c>
      <c r="F233" s="51" t="s">
        <v>2412</v>
      </c>
    </row>
    <row r="234" spans="1:6" x14ac:dyDescent="0.25">
      <c r="A234" s="51" t="s">
        <v>57</v>
      </c>
      <c r="B234" s="51" t="s">
        <v>132</v>
      </c>
      <c r="C234" s="51" t="s">
        <v>2354</v>
      </c>
      <c r="D234" s="51" t="s">
        <v>2592</v>
      </c>
      <c r="E234" s="51" t="s">
        <v>2354</v>
      </c>
      <c r="F234" s="51" t="s">
        <v>57</v>
      </c>
    </row>
    <row r="235" spans="1:6" x14ac:dyDescent="0.25">
      <c r="A235" s="51" t="s">
        <v>218</v>
      </c>
      <c r="B235" s="51" t="s">
        <v>206</v>
      </c>
      <c r="C235" s="51" t="s">
        <v>103</v>
      </c>
      <c r="D235" s="51" t="s">
        <v>170</v>
      </c>
      <c r="E235" s="51" t="s">
        <v>103</v>
      </c>
      <c r="F235" s="51" t="s">
        <v>218</v>
      </c>
    </row>
    <row r="236" spans="1:6" x14ac:dyDescent="0.25">
      <c r="A236" s="51" t="s">
        <v>103</v>
      </c>
      <c r="B236" s="51" t="s">
        <v>184</v>
      </c>
      <c r="C236" s="51" t="s">
        <v>2527</v>
      </c>
      <c r="D236" s="51" t="s">
        <v>2359</v>
      </c>
      <c r="E236" s="51" t="s">
        <v>2527</v>
      </c>
      <c r="F236" s="51" t="s">
        <v>103</v>
      </c>
    </row>
    <row r="237" spans="1:6" x14ac:dyDescent="0.25">
      <c r="A237" s="51" t="s">
        <v>199</v>
      </c>
      <c r="B237" s="51" t="s">
        <v>2440</v>
      </c>
      <c r="C237" s="51" t="s">
        <v>138</v>
      </c>
      <c r="D237" s="51" t="s">
        <v>44</v>
      </c>
      <c r="E237" s="51" t="s">
        <v>138</v>
      </c>
      <c r="F237" s="51" t="s">
        <v>199</v>
      </c>
    </row>
    <row r="238" spans="1:6" x14ac:dyDescent="0.25">
      <c r="A238" s="51" t="s">
        <v>2356</v>
      </c>
      <c r="B238" s="51" t="s">
        <v>66</v>
      </c>
      <c r="C238" s="51" t="s">
        <v>170</v>
      </c>
      <c r="D238" s="51" t="s">
        <v>2528</v>
      </c>
      <c r="E238" s="51" t="s">
        <v>170</v>
      </c>
      <c r="F238" s="51" t="s">
        <v>2356</v>
      </c>
    </row>
    <row r="239" spans="1:6" x14ac:dyDescent="0.25">
      <c r="A239" s="51" t="s">
        <v>181</v>
      </c>
      <c r="B239" s="51" t="s">
        <v>188</v>
      </c>
      <c r="C239" s="51" t="s">
        <v>162</v>
      </c>
      <c r="D239" s="51" t="s">
        <v>2744</v>
      </c>
      <c r="E239" s="51" t="s">
        <v>162</v>
      </c>
      <c r="F239" s="51" t="s">
        <v>181</v>
      </c>
    </row>
    <row r="240" spans="1:6" x14ac:dyDescent="0.25">
      <c r="A240" s="51" t="s">
        <v>162</v>
      </c>
      <c r="B240" s="51" t="s">
        <v>103</v>
      </c>
      <c r="C240" s="51" t="s">
        <v>2359</v>
      </c>
      <c r="D240" s="51" t="s">
        <v>2364</v>
      </c>
      <c r="E240" s="51" t="s">
        <v>2359</v>
      </c>
      <c r="F240" s="51" t="s">
        <v>162</v>
      </c>
    </row>
    <row r="241" spans="1:6" x14ac:dyDescent="0.25">
      <c r="A241" s="51" t="s">
        <v>130</v>
      </c>
      <c r="B241" s="51" t="s">
        <v>2524</v>
      </c>
      <c r="C241" s="51" t="s">
        <v>2360</v>
      </c>
      <c r="D241" s="51" t="s">
        <v>136</v>
      </c>
      <c r="E241" s="51" t="s">
        <v>2360</v>
      </c>
      <c r="F241" s="51" t="s">
        <v>130</v>
      </c>
    </row>
    <row r="242" spans="1:6" x14ac:dyDescent="0.25">
      <c r="A242" s="51" t="s">
        <v>163</v>
      </c>
      <c r="B242" s="51" t="s">
        <v>2370</v>
      </c>
      <c r="C242" s="51" t="s">
        <v>44</v>
      </c>
      <c r="D242" s="51" t="s">
        <v>150</v>
      </c>
      <c r="E242" s="51" t="s">
        <v>44</v>
      </c>
      <c r="F242" s="51" t="s">
        <v>163</v>
      </c>
    </row>
    <row r="243" spans="1:6" x14ac:dyDescent="0.25">
      <c r="A243" s="51" t="s">
        <v>2522</v>
      </c>
      <c r="B243" s="51" t="s">
        <v>255</v>
      </c>
      <c r="C243" s="51" t="s">
        <v>2528</v>
      </c>
      <c r="D243" s="51" t="s">
        <v>80</v>
      </c>
      <c r="E243" s="51" t="s">
        <v>2528</v>
      </c>
      <c r="F243" s="51" t="s">
        <v>2522</v>
      </c>
    </row>
    <row r="244" spans="1:6" x14ac:dyDescent="0.25">
      <c r="A244" s="51" t="s">
        <v>200</v>
      </c>
      <c r="B244" s="51" t="s">
        <v>2473</v>
      </c>
      <c r="C244" s="51" t="s">
        <v>2363</v>
      </c>
      <c r="D244" s="51" t="s">
        <v>174</v>
      </c>
      <c r="E244" s="51" t="s">
        <v>2363</v>
      </c>
      <c r="F244" s="51" t="s">
        <v>200</v>
      </c>
    </row>
    <row r="245" spans="1:6" x14ac:dyDescent="0.25">
      <c r="A245" s="51" t="s">
        <v>44</v>
      </c>
      <c r="B245" s="51" t="s">
        <v>163</v>
      </c>
      <c r="C245" s="51" t="s">
        <v>136</v>
      </c>
      <c r="D245" s="51" t="s">
        <v>2529</v>
      </c>
      <c r="E245" s="51" t="s">
        <v>136</v>
      </c>
      <c r="F245" s="51" t="s">
        <v>44</v>
      </c>
    </row>
    <row r="246" spans="1:6" x14ac:dyDescent="0.25">
      <c r="A246" s="51" t="s">
        <v>2363</v>
      </c>
      <c r="B246" s="51" t="s">
        <v>44</v>
      </c>
      <c r="C246" s="51" t="s">
        <v>2529</v>
      </c>
      <c r="D246" s="51" t="s">
        <v>232</v>
      </c>
      <c r="E246" s="51" t="s">
        <v>2529</v>
      </c>
      <c r="F246" s="51" t="s">
        <v>2363</v>
      </c>
    </row>
    <row r="247" spans="1:6" x14ac:dyDescent="0.25">
      <c r="A247" s="51" t="s">
        <v>136</v>
      </c>
      <c r="B247" s="51" t="s">
        <v>2525</v>
      </c>
      <c r="C247" s="51" t="s">
        <v>64</v>
      </c>
      <c r="D247" s="51" t="s">
        <v>192</v>
      </c>
      <c r="E247" s="51" t="s">
        <v>64</v>
      </c>
      <c r="F247" s="51" t="s">
        <v>136</v>
      </c>
    </row>
    <row r="248" spans="1:6" x14ac:dyDescent="0.25">
      <c r="A248" s="51" t="s">
        <v>80</v>
      </c>
      <c r="B248" s="51" t="s">
        <v>2520</v>
      </c>
      <c r="C248" s="69" t="s">
        <v>183</v>
      </c>
      <c r="D248" s="51" t="s">
        <v>169</v>
      </c>
      <c r="E248" s="69" t="s">
        <v>183</v>
      </c>
      <c r="F248" s="51" t="s">
        <v>80</v>
      </c>
    </row>
    <row r="249" spans="1:6" x14ac:dyDescent="0.25">
      <c r="A249" s="51" t="s">
        <v>174</v>
      </c>
      <c r="B249" s="51" t="s">
        <v>247</v>
      </c>
      <c r="C249" s="51" t="s">
        <v>135</v>
      </c>
      <c r="E249" s="51" t="s">
        <v>135</v>
      </c>
      <c r="F249" s="51" t="s">
        <v>174</v>
      </c>
    </row>
    <row r="250" spans="1:6" x14ac:dyDescent="0.25">
      <c r="A250" s="51" t="s">
        <v>64</v>
      </c>
      <c r="B250" s="51" t="s">
        <v>2363</v>
      </c>
      <c r="C250" s="51" t="s">
        <v>193</v>
      </c>
      <c r="E250" s="51" t="s">
        <v>193</v>
      </c>
      <c r="F250" s="51" t="s">
        <v>64</v>
      </c>
    </row>
    <row r="251" spans="1:6" x14ac:dyDescent="0.25">
      <c r="A251" s="51" t="s">
        <v>183</v>
      </c>
      <c r="B251" s="51" t="s">
        <v>2365</v>
      </c>
      <c r="C251" s="51" t="s">
        <v>2369</v>
      </c>
      <c r="E251" s="51" t="s">
        <v>2369</v>
      </c>
      <c r="F251" s="51" t="s">
        <v>183</v>
      </c>
    </row>
    <row r="252" spans="1:6" x14ac:dyDescent="0.25">
      <c r="A252" s="51" t="s">
        <v>187</v>
      </c>
      <c r="B252" s="51" t="s">
        <v>2372</v>
      </c>
      <c r="C252" s="51" t="s">
        <v>185</v>
      </c>
      <c r="E252" s="51" t="s">
        <v>185</v>
      </c>
      <c r="F252" s="51" t="s">
        <v>187</v>
      </c>
    </row>
    <row r="253" spans="1:6" x14ac:dyDescent="0.25">
      <c r="A253" s="51" t="s">
        <v>100</v>
      </c>
      <c r="B253" s="51" t="s">
        <v>165</v>
      </c>
      <c r="C253" s="51" t="s">
        <v>192</v>
      </c>
      <c r="E253" s="51" t="s">
        <v>192</v>
      </c>
      <c r="F253" s="51" t="s">
        <v>100</v>
      </c>
    </row>
    <row r="254" spans="1:6" x14ac:dyDescent="0.25">
      <c r="A254" s="51" t="s">
        <v>2371</v>
      </c>
      <c r="B254" s="51" t="s">
        <v>201</v>
      </c>
      <c r="F254" s="51" t="s">
        <v>2371</v>
      </c>
    </row>
    <row r="255" spans="1:6" x14ac:dyDescent="0.25">
      <c r="A255" s="51" t="s">
        <v>146</v>
      </c>
      <c r="B255" s="51" t="s">
        <v>183</v>
      </c>
      <c r="F255" s="51" t="s">
        <v>146</v>
      </c>
    </row>
    <row r="256" spans="1:6" x14ac:dyDescent="0.25">
      <c r="A256" s="51" t="s">
        <v>186</v>
      </c>
      <c r="B256" s="51" t="s">
        <v>135</v>
      </c>
      <c r="F256" s="51" t="s">
        <v>186</v>
      </c>
    </row>
    <row r="257" spans="1:6" x14ac:dyDescent="0.25">
      <c r="B257" s="51" t="s">
        <v>193</v>
      </c>
    </row>
    <row r="258" spans="1:6" x14ac:dyDescent="0.25">
      <c r="B258" s="51" t="s">
        <v>2371</v>
      </c>
    </row>
    <row r="259" spans="1:6" x14ac:dyDescent="0.25">
      <c r="B259" s="51" t="s">
        <v>146</v>
      </c>
    </row>
    <row r="260" spans="1:6" x14ac:dyDescent="0.25">
      <c r="B260" s="51" t="s">
        <v>229</v>
      </c>
    </row>
    <row r="263" spans="1:6" ht="19.5" thickBot="1" x14ac:dyDescent="0.35">
      <c r="A263" s="49" t="s">
        <v>2716</v>
      </c>
      <c r="B263" s="49" t="s">
        <v>2717</v>
      </c>
      <c r="C263" s="49" t="s">
        <v>2718</v>
      </c>
      <c r="D263" s="68" t="s">
        <v>2721</v>
      </c>
      <c r="E263" s="68" t="s">
        <v>2722</v>
      </c>
      <c r="F263" s="68" t="s">
        <v>2765</v>
      </c>
    </row>
    <row r="264" spans="1:6" ht="15.75" thickTop="1" x14ac:dyDescent="0.25">
      <c r="A264" s="48" t="s">
        <v>32</v>
      </c>
      <c r="B264" s="48" t="s">
        <v>32</v>
      </c>
      <c r="C264" s="48" t="s">
        <v>32</v>
      </c>
      <c r="D264" s="48" t="s">
        <v>32</v>
      </c>
      <c r="E264" s="48" t="s">
        <v>32</v>
      </c>
      <c r="F264" s="48" t="s">
        <v>32</v>
      </c>
    </row>
    <row r="265" spans="1:6" x14ac:dyDescent="0.25">
      <c r="A265" s="70" t="s">
        <v>252</v>
      </c>
      <c r="B265" s="51" t="s">
        <v>55</v>
      </c>
      <c r="C265" s="51" t="s">
        <v>172</v>
      </c>
      <c r="D265" s="51" t="s">
        <v>141</v>
      </c>
      <c r="E265" s="51" t="s">
        <v>172</v>
      </c>
      <c r="F265" s="51" t="s">
        <v>141</v>
      </c>
    </row>
    <row r="266" spans="1:6" x14ac:dyDescent="0.25">
      <c r="A266" s="70" t="s">
        <v>223</v>
      </c>
      <c r="B266" s="51" t="s">
        <v>223</v>
      </c>
      <c r="C266" s="51" t="s">
        <v>141</v>
      </c>
      <c r="D266" s="51" t="s">
        <v>133</v>
      </c>
      <c r="E266" s="51" t="s">
        <v>133</v>
      </c>
      <c r="F266" s="51" t="s">
        <v>133</v>
      </c>
    </row>
    <row r="267" spans="1:6" x14ac:dyDescent="0.25">
      <c r="A267" s="70" t="s">
        <v>57</v>
      </c>
      <c r="B267" s="67" t="s">
        <v>2412</v>
      </c>
      <c r="C267" s="51" t="s">
        <v>223</v>
      </c>
      <c r="D267" s="51" t="s">
        <v>57</v>
      </c>
      <c r="E267" s="51" t="s">
        <v>57</v>
      </c>
      <c r="F267" s="51" t="s">
        <v>57</v>
      </c>
    </row>
    <row r="268" spans="1:6" x14ac:dyDescent="0.25">
      <c r="A268" s="70" t="s">
        <v>179</v>
      </c>
      <c r="B268" s="51" t="s">
        <v>57</v>
      </c>
      <c r="C268" s="51" t="s">
        <v>2719</v>
      </c>
      <c r="D268" s="69" t="s">
        <v>132</v>
      </c>
      <c r="E268" s="51" t="s">
        <v>184</v>
      </c>
      <c r="F268" s="69" t="s">
        <v>132</v>
      </c>
    </row>
    <row r="269" spans="1:6" x14ac:dyDescent="0.25">
      <c r="A269" s="70" t="s">
        <v>206</v>
      </c>
      <c r="B269" s="51" t="s">
        <v>184</v>
      </c>
      <c r="C269" s="51" t="s">
        <v>57</v>
      </c>
      <c r="D269" s="51" t="s">
        <v>206</v>
      </c>
      <c r="E269" s="51" t="s">
        <v>66</v>
      </c>
      <c r="F269" s="51" t="s">
        <v>206</v>
      </c>
    </row>
    <row r="270" spans="1:6" x14ac:dyDescent="0.25">
      <c r="A270" s="70" t="s">
        <v>184</v>
      </c>
      <c r="B270" s="51" t="s">
        <v>2355</v>
      </c>
      <c r="C270" s="51" t="s">
        <v>179</v>
      </c>
      <c r="D270" s="51" t="s">
        <v>184</v>
      </c>
      <c r="E270" s="51" t="s">
        <v>99</v>
      </c>
      <c r="F270" s="51" t="s">
        <v>184</v>
      </c>
    </row>
    <row r="271" spans="1:6" x14ac:dyDescent="0.25">
      <c r="A271" s="70" t="s">
        <v>188</v>
      </c>
      <c r="B271" s="51" t="s">
        <v>2359</v>
      </c>
      <c r="C271" s="51" t="s">
        <v>132</v>
      </c>
      <c r="D271" s="51" t="s">
        <v>2354</v>
      </c>
      <c r="E271" s="51" t="s">
        <v>2592</v>
      </c>
      <c r="F271" s="51" t="s">
        <v>2354</v>
      </c>
    </row>
    <row r="272" spans="1:6" x14ac:dyDescent="0.25">
      <c r="A272" s="67" t="s">
        <v>103</v>
      </c>
      <c r="B272" s="51" t="s">
        <v>163</v>
      </c>
      <c r="C272" s="51" t="s">
        <v>143</v>
      </c>
      <c r="D272" s="6" t="s">
        <v>99</v>
      </c>
      <c r="E272" s="51" t="s">
        <v>170</v>
      </c>
      <c r="F272" s="6" t="s">
        <v>99</v>
      </c>
    </row>
    <row r="273" spans="1:6" x14ac:dyDescent="0.25">
      <c r="A273" s="70" t="s">
        <v>138</v>
      </c>
      <c r="B273" s="51" t="s">
        <v>44</v>
      </c>
      <c r="C273" s="51" t="s">
        <v>2548</v>
      </c>
      <c r="D273" s="51" t="s">
        <v>103</v>
      </c>
      <c r="E273" s="51" t="s">
        <v>2359</v>
      </c>
      <c r="F273" s="51" t="s">
        <v>103</v>
      </c>
    </row>
    <row r="274" spans="1:6" x14ac:dyDescent="0.25">
      <c r="A274" s="70" t="s">
        <v>162</v>
      </c>
      <c r="B274" s="51" t="s">
        <v>139</v>
      </c>
      <c r="C274" s="51" t="s">
        <v>184</v>
      </c>
      <c r="D274" s="6" t="s">
        <v>2527</v>
      </c>
      <c r="E274" s="51" t="s">
        <v>44</v>
      </c>
      <c r="F274" s="6" t="s">
        <v>2527</v>
      </c>
    </row>
    <row r="275" spans="1:6" x14ac:dyDescent="0.25">
      <c r="A275" s="70" t="s">
        <v>2360</v>
      </c>
      <c r="B275" s="51" t="s">
        <v>165</v>
      </c>
      <c r="C275" s="51" t="s">
        <v>188</v>
      </c>
      <c r="D275" s="51" t="s">
        <v>2397</v>
      </c>
      <c r="E275" s="51" t="s">
        <v>2528</v>
      </c>
      <c r="F275" s="51" t="s">
        <v>2397</v>
      </c>
    </row>
    <row r="276" spans="1:6" x14ac:dyDescent="0.25">
      <c r="A276" s="70" t="s">
        <v>44</v>
      </c>
      <c r="B276" s="51" t="s">
        <v>201</v>
      </c>
      <c r="C276" s="51" t="s">
        <v>2355</v>
      </c>
      <c r="D276" s="6" t="s">
        <v>138</v>
      </c>
      <c r="E276" s="51" t="s">
        <v>2744</v>
      </c>
      <c r="F276" s="6" t="s">
        <v>138</v>
      </c>
    </row>
    <row r="277" spans="1:6" x14ac:dyDescent="0.25">
      <c r="A277" s="70" t="s">
        <v>2366</v>
      </c>
      <c r="B277" s="51" t="s">
        <v>183</v>
      </c>
      <c r="C277" s="51" t="s">
        <v>99</v>
      </c>
      <c r="D277" s="51" t="s">
        <v>170</v>
      </c>
      <c r="E277" s="51" t="s">
        <v>2364</v>
      </c>
      <c r="F277" s="51" t="s">
        <v>170</v>
      </c>
    </row>
    <row r="278" spans="1:6" x14ac:dyDescent="0.25">
      <c r="A278" s="70" t="s">
        <v>174</v>
      </c>
      <c r="B278" s="51" t="s">
        <v>185</v>
      </c>
      <c r="C278" s="51" t="s">
        <v>103</v>
      </c>
      <c r="D278" s="51" t="s">
        <v>162</v>
      </c>
      <c r="E278" s="51" t="s">
        <v>136</v>
      </c>
      <c r="F278" s="51" t="s">
        <v>162</v>
      </c>
    </row>
    <row r="279" spans="1:6" x14ac:dyDescent="0.25">
      <c r="A279" s="70" t="s">
        <v>201</v>
      </c>
      <c r="B279" s="72" t="s">
        <v>2473</v>
      </c>
      <c r="C279" s="51" t="s">
        <v>170</v>
      </c>
      <c r="D279" s="51" t="s">
        <v>2359</v>
      </c>
      <c r="E279" s="51" t="s">
        <v>150</v>
      </c>
      <c r="F279" s="51" t="s">
        <v>2359</v>
      </c>
    </row>
    <row r="280" spans="1:6" x14ac:dyDescent="0.25">
      <c r="A280" s="70" t="s">
        <v>183</v>
      </c>
      <c r="B280" s="72" t="s">
        <v>2440</v>
      </c>
      <c r="C280" s="51" t="s">
        <v>162</v>
      </c>
      <c r="D280" s="6" t="s">
        <v>130</v>
      </c>
      <c r="E280" s="51" t="s">
        <v>80</v>
      </c>
      <c r="F280" s="6" t="s">
        <v>130</v>
      </c>
    </row>
    <row r="281" spans="1:6" x14ac:dyDescent="0.25">
      <c r="A281" s="70" t="s">
        <v>2371</v>
      </c>
      <c r="C281" s="51" t="s">
        <v>189</v>
      </c>
      <c r="D281" s="6" t="s">
        <v>2360</v>
      </c>
      <c r="E281" s="51" t="s">
        <v>174</v>
      </c>
      <c r="F281" s="6" t="s">
        <v>2360</v>
      </c>
    </row>
    <row r="282" spans="1:6" x14ac:dyDescent="0.25">
      <c r="A282" s="70" t="s">
        <v>186</v>
      </c>
      <c r="C282" s="51" t="s">
        <v>44</v>
      </c>
      <c r="D282" s="51" t="s">
        <v>44</v>
      </c>
      <c r="E282" s="51" t="s">
        <v>2529</v>
      </c>
      <c r="F282" s="51" t="s">
        <v>44</v>
      </c>
    </row>
    <row r="283" spans="1:6" x14ac:dyDescent="0.25">
      <c r="A283" s="70" t="s">
        <v>192</v>
      </c>
      <c r="C283" s="51" t="s">
        <v>2520</v>
      </c>
      <c r="D283" s="6" t="s">
        <v>139</v>
      </c>
      <c r="E283" s="51" t="s">
        <v>232</v>
      </c>
      <c r="F283" s="6" t="s">
        <v>139</v>
      </c>
    </row>
    <row r="284" spans="1:6" x14ac:dyDescent="0.25">
      <c r="A284" s="67" t="s">
        <v>229</v>
      </c>
      <c r="C284" s="51" t="s">
        <v>247</v>
      </c>
      <c r="D284" s="6" t="s">
        <v>2528</v>
      </c>
      <c r="E284" s="51" t="s">
        <v>192</v>
      </c>
      <c r="F284" s="6" t="s">
        <v>2528</v>
      </c>
    </row>
    <row r="285" spans="1:6" x14ac:dyDescent="0.25">
      <c r="A285" s="71" t="s">
        <v>2548</v>
      </c>
      <c r="C285" s="51" t="s">
        <v>2363</v>
      </c>
      <c r="D285" s="51" t="s">
        <v>2363</v>
      </c>
      <c r="E285" s="51" t="s">
        <v>169</v>
      </c>
      <c r="F285" s="51" t="s">
        <v>2363</v>
      </c>
    </row>
    <row r="286" spans="1:6" x14ac:dyDescent="0.25">
      <c r="C286" s="51" t="s">
        <v>2372</v>
      </c>
      <c r="D286" s="51" t="s">
        <v>136</v>
      </c>
      <c r="F286" s="51" t="s">
        <v>136</v>
      </c>
    </row>
    <row r="287" spans="1:6" x14ac:dyDescent="0.25">
      <c r="C287" s="51" t="s">
        <v>2665</v>
      </c>
      <c r="D287" s="70" t="s">
        <v>80</v>
      </c>
      <c r="F287" s="70" t="s">
        <v>80</v>
      </c>
    </row>
    <row r="288" spans="1:6" x14ac:dyDescent="0.25">
      <c r="C288" s="51" t="s">
        <v>248</v>
      </c>
      <c r="D288" s="67" t="s">
        <v>174</v>
      </c>
      <c r="F288" s="67" t="s">
        <v>174</v>
      </c>
    </row>
    <row r="289" spans="1:6" x14ac:dyDescent="0.25">
      <c r="C289" s="51" t="s">
        <v>64</v>
      </c>
      <c r="D289" s="51" t="s">
        <v>2529</v>
      </c>
      <c r="F289" s="51" t="s">
        <v>2529</v>
      </c>
    </row>
    <row r="290" spans="1:6" x14ac:dyDescent="0.25">
      <c r="C290" s="51" t="s">
        <v>183</v>
      </c>
      <c r="D290" s="51" t="s">
        <v>64</v>
      </c>
      <c r="F290" s="51" t="s">
        <v>64</v>
      </c>
    </row>
    <row r="291" spans="1:6" x14ac:dyDescent="0.25">
      <c r="C291" s="51" t="s">
        <v>2367</v>
      </c>
      <c r="D291" s="6" t="s">
        <v>2687</v>
      </c>
      <c r="F291" s="6" t="s">
        <v>2687</v>
      </c>
    </row>
    <row r="292" spans="1:6" x14ac:dyDescent="0.25">
      <c r="C292" s="51" t="s">
        <v>187</v>
      </c>
      <c r="D292" s="67" t="s">
        <v>183</v>
      </c>
      <c r="F292" s="67" t="s">
        <v>183</v>
      </c>
    </row>
    <row r="293" spans="1:6" x14ac:dyDescent="0.25">
      <c r="C293" s="51" t="s">
        <v>2720</v>
      </c>
      <c r="D293" s="51" t="s">
        <v>187</v>
      </c>
      <c r="F293" s="51" t="s">
        <v>187</v>
      </c>
    </row>
    <row r="294" spans="1:6" x14ac:dyDescent="0.25">
      <c r="C294" s="51" t="s">
        <v>232</v>
      </c>
      <c r="D294" s="6" t="s">
        <v>135</v>
      </c>
      <c r="F294" s="6" t="s">
        <v>135</v>
      </c>
    </row>
    <row r="295" spans="1:6" x14ac:dyDescent="0.25">
      <c r="C295" s="51" t="s">
        <v>185</v>
      </c>
      <c r="D295" s="51" t="s">
        <v>237</v>
      </c>
      <c r="F295" s="51" t="s">
        <v>237</v>
      </c>
    </row>
    <row r="296" spans="1:6" x14ac:dyDescent="0.25">
      <c r="D296" s="51" t="s">
        <v>193</v>
      </c>
      <c r="F296" s="51" t="s">
        <v>193</v>
      </c>
    </row>
    <row r="297" spans="1:6" x14ac:dyDescent="0.25">
      <c r="D297" s="51" t="s">
        <v>2371</v>
      </c>
      <c r="F297" s="51" t="s">
        <v>2371</v>
      </c>
    </row>
    <row r="298" spans="1:6" x14ac:dyDescent="0.25">
      <c r="D298" s="51" t="s">
        <v>2369</v>
      </c>
      <c r="F298" s="51" t="s">
        <v>2369</v>
      </c>
    </row>
    <row r="299" spans="1:6" x14ac:dyDescent="0.25">
      <c r="D299" s="6" t="s">
        <v>232</v>
      </c>
      <c r="F299" s="6" t="s">
        <v>232</v>
      </c>
    </row>
    <row r="300" spans="1:6" x14ac:dyDescent="0.25">
      <c r="D300" s="6" t="s">
        <v>185</v>
      </c>
      <c r="F300" s="6" t="s">
        <v>185</v>
      </c>
    </row>
    <row r="301" spans="1:6" x14ac:dyDescent="0.25">
      <c r="D301" s="6" t="s">
        <v>192</v>
      </c>
      <c r="F301" s="6" t="s">
        <v>192</v>
      </c>
    </row>
    <row r="303" spans="1:6" ht="15.75" thickBot="1" x14ac:dyDescent="0.3">
      <c r="A303" s="68" t="s">
        <v>2766</v>
      </c>
      <c r="B303" s="68" t="s">
        <v>2779</v>
      </c>
      <c r="C303" s="68" t="s">
        <v>2780</v>
      </c>
      <c r="D303" s="68" t="s">
        <v>2789</v>
      </c>
      <c r="E303" s="68" t="s">
        <v>3059</v>
      </c>
      <c r="F303" s="68" t="s">
        <v>3060</v>
      </c>
    </row>
    <row r="304" spans="1:6" ht="15.75" thickTop="1" x14ac:dyDescent="0.25">
      <c r="A304" s="48" t="s">
        <v>32</v>
      </c>
      <c r="B304" s="48" t="s">
        <v>32</v>
      </c>
      <c r="C304" s="48" t="s">
        <v>32</v>
      </c>
      <c r="D304" s="48" t="s">
        <v>32</v>
      </c>
      <c r="E304" s="48" t="s">
        <v>32</v>
      </c>
      <c r="F304" s="48" t="s">
        <v>32</v>
      </c>
    </row>
    <row r="305" spans="1:6" x14ac:dyDescent="0.25">
      <c r="A305" s="51" t="s">
        <v>172</v>
      </c>
      <c r="B305" s="51" t="s">
        <v>172</v>
      </c>
      <c r="C305" s="50" t="s">
        <v>141</v>
      </c>
      <c r="D305" s="50" t="s">
        <v>141</v>
      </c>
      <c r="E305" s="51" t="s">
        <v>172</v>
      </c>
      <c r="F305" s="70" t="s">
        <v>172</v>
      </c>
    </row>
    <row r="306" spans="1:6" x14ac:dyDescent="0.25">
      <c r="A306" s="6" t="s">
        <v>133</v>
      </c>
      <c r="B306" s="6" t="s">
        <v>133</v>
      </c>
      <c r="C306" s="3" t="s">
        <v>133</v>
      </c>
      <c r="D306" s="3" t="s">
        <v>133</v>
      </c>
      <c r="E306" s="51" t="s">
        <v>55</v>
      </c>
      <c r="F306" s="70" t="s">
        <v>55</v>
      </c>
    </row>
    <row r="307" spans="1:6" x14ac:dyDescent="0.25">
      <c r="A307" s="51" t="s">
        <v>2412</v>
      </c>
      <c r="B307" s="51" t="s">
        <v>2412</v>
      </c>
      <c r="C307" s="50" t="s">
        <v>2778</v>
      </c>
      <c r="D307" s="50" t="s">
        <v>2778</v>
      </c>
      <c r="E307" s="51" t="s">
        <v>133</v>
      </c>
      <c r="F307" s="70" t="s">
        <v>141</v>
      </c>
    </row>
    <row r="308" spans="1:6" x14ac:dyDescent="0.25">
      <c r="A308" s="6" t="s">
        <v>245</v>
      </c>
      <c r="B308" s="6" t="s">
        <v>245</v>
      </c>
      <c r="C308" s="3" t="s">
        <v>57</v>
      </c>
      <c r="D308" s="3" t="s">
        <v>57</v>
      </c>
      <c r="E308" s="51" t="s">
        <v>67</v>
      </c>
      <c r="F308" s="70" t="s">
        <v>3061</v>
      </c>
    </row>
    <row r="309" spans="1:6" x14ac:dyDescent="0.25">
      <c r="A309" s="51" t="s">
        <v>57</v>
      </c>
      <c r="B309" s="51" t="s">
        <v>57</v>
      </c>
      <c r="C309" s="50" t="s">
        <v>2788</v>
      </c>
      <c r="D309" s="50" t="s">
        <v>2788</v>
      </c>
      <c r="E309" s="51" t="s">
        <v>2778</v>
      </c>
      <c r="F309" s="70" t="s">
        <v>142</v>
      </c>
    </row>
    <row r="310" spans="1:6" x14ac:dyDescent="0.25">
      <c r="A310" s="51" t="s">
        <v>179</v>
      </c>
      <c r="B310" s="51" t="s">
        <v>179</v>
      </c>
      <c r="C310" s="50" t="s">
        <v>184</v>
      </c>
      <c r="D310" s="50" t="s">
        <v>184</v>
      </c>
      <c r="E310" s="51" t="s">
        <v>57</v>
      </c>
      <c r="F310" s="70" t="s">
        <v>57</v>
      </c>
    </row>
    <row r="311" spans="1:6" x14ac:dyDescent="0.25">
      <c r="A311" s="51" t="s">
        <v>132</v>
      </c>
      <c r="B311" s="51" t="s">
        <v>132</v>
      </c>
      <c r="C311" s="50" t="s">
        <v>2354</v>
      </c>
      <c r="D311" s="50" t="s">
        <v>2354</v>
      </c>
      <c r="E311" s="51" t="s">
        <v>179</v>
      </c>
      <c r="F311" s="70" t="s">
        <v>2559</v>
      </c>
    </row>
    <row r="312" spans="1:6" x14ac:dyDescent="0.25">
      <c r="A312" s="67" t="s">
        <v>2548</v>
      </c>
      <c r="B312" s="67" t="s">
        <v>2548</v>
      </c>
      <c r="C312" s="53" t="s">
        <v>188</v>
      </c>
      <c r="D312" s="53" t="s">
        <v>188</v>
      </c>
      <c r="E312" s="51" t="s">
        <v>184</v>
      </c>
      <c r="F312" s="70" t="s">
        <v>3062</v>
      </c>
    </row>
    <row r="313" spans="1:6" x14ac:dyDescent="0.25">
      <c r="A313" s="51" t="s">
        <v>184</v>
      </c>
      <c r="B313" s="51" t="s">
        <v>184</v>
      </c>
      <c r="C313" s="50" t="s">
        <v>103</v>
      </c>
      <c r="D313" s="50" t="s">
        <v>103</v>
      </c>
      <c r="E313" s="125" t="s">
        <v>2559</v>
      </c>
      <c r="F313" s="70" t="s">
        <v>99</v>
      </c>
    </row>
    <row r="314" spans="1:6" x14ac:dyDescent="0.25">
      <c r="A314" s="6" t="s">
        <v>2559</v>
      </c>
      <c r="B314" s="6" t="s">
        <v>2559</v>
      </c>
      <c r="C314" s="3" t="s">
        <v>2524</v>
      </c>
      <c r="D314" s="3" t="s">
        <v>2524</v>
      </c>
      <c r="E314" s="51" t="s">
        <v>2354</v>
      </c>
      <c r="F314" s="70" t="s">
        <v>218</v>
      </c>
    </row>
    <row r="315" spans="1:6" x14ac:dyDescent="0.25">
      <c r="A315" s="51" t="s">
        <v>2354</v>
      </c>
      <c r="B315" s="51" t="s">
        <v>2354</v>
      </c>
      <c r="C315" s="50" t="s">
        <v>211</v>
      </c>
      <c r="D315" s="50" t="s">
        <v>211</v>
      </c>
      <c r="E315" s="51" t="s">
        <v>178</v>
      </c>
      <c r="F315" s="70" t="s">
        <v>2524</v>
      </c>
    </row>
    <row r="316" spans="1:6" x14ac:dyDescent="0.25">
      <c r="A316" s="51" t="s">
        <v>66</v>
      </c>
      <c r="B316" s="51" t="s">
        <v>66</v>
      </c>
      <c r="C316" s="50" t="s">
        <v>176</v>
      </c>
      <c r="D316" s="50" t="s">
        <v>176</v>
      </c>
      <c r="E316" s="51" t="s">
        <v>66</v>
      </c>
      <c r="F316" s="70" t="s">
        <v>2527</v>
      </c>
    </row>
    <row r="317" spans="1:6" x14ac:dyDescent="0.25">
      <c r="A317" s="6" t="s">
        <v>99</v>
      </c>
      <c r="B317" s="6" t="s">
        <v>99</v>
      </c>
      <c r="C317" s="3" t="s">
        <v>2397</v>
      </c>
      <c r="D317" s="3" t="s">
        <v>2397</v>
      </c>
      <c r="E317" s="51" t="s">
        <v>188</v>
      </c>
      <c r="F317" s="70" t="s">
        <v>130</v>
      </c>
    </row>
    <row r="318" spans="1:6" x14ac:dyDescent="0.25">
      <c r="A318" s="67" t="s">
        <v>208</v>
      </c>
      <c r="B318" s="67" t="s">
        <v>208</v>
      </c>
      <c r="C318" s="53" t="s">
        <v>2358</v>
      </c>
      <c r="D318" s="53" t="s">
        <v>2358</v>
      </c>
      <c r="E318" s="51" t="s">
        <v>208</v>
      </c>
      <c r="F318" s="70" t="s">
        <v>44</v>
      </c>
    </row>
    <row r="319" spans="1:6" x14ac:dyDescent="0.25">
      <c r="A319" s="51" t="s">
        <v>103</v>
      </c>
      <c r="B319" s="51" t="s">
        <v>103</v>
      </c>
      <c r="C319" s="50" t="s">
        <v>162</v>
      </c>
      <c r="D319" s="50" t="s">
        <v>162</v>
      </c>
      <c r="E319" s="51" t="s">
        <v>103</v>
      </c>
      <c r="F319" s="70" t="s">
        <v>3063</v>
      </c>
    </row>
    <row r="320" spans="1:6" x14ac:dyDescent="0.25">
      <c r="A320" s="51" t="s">
        <v>2397</v>
      </c>
      <c r="B320" s="51" t="s">
        <v>2397</v>
      </c>
      <c r="C320" s="50" t="s">
        <v>130</v>
      </c>
      <c r="D320" s="50" t="s">
        <v>130</v>
      </c>
      <c r="E320" s="51" t="s">
        <v>2524</v>
      </c>
      <c r="F320" s="70" t="s">
        <v>2949</v>
      </c>
    </row>
    <row r="321" spans="1:6" x14ac:dyDescent="0.25">
      <c r="A321" s="51" t="s">
        <v>2598</v>
      </c>
      <c r="B321" s="51" t="s">
        <v>2598</v>
      </c>
      <c r="C321" s="118" t="s">
        <v>44</v>
      </c>
      <c r="D321" s="118" t="s">
        <v>44</v>
      </c>
      <c r="E321" s="51" t="s">
        <v>2887</v>
      </c>
      <c r="F321" s="70" t="s">
        <v>80</v>
      </c>
    </row>
    <row r="322" spans="1:6" x14ac:dyDescent="0.25">
      <c r="A322" s="67" t="s">
        <v>2357</v>
      </c>
      <c r="B322" s="67" t="s">
        <v>2357</v>
      </c>
      <c r="C322" s="53" t="s">
        <v>2744</v>
      </c>
      <c r="D322" s="53" t="s">
        <v>2744</v>
      </c>
      <c r="E322" s="51" t="s">
        <v>2397</v>
      </c>
      <c r="F322" s="126" t="s">
        <v>2687</v>
      </c>
    </row>
    <row r="323" spans="1:6" x14ac:dyDescent="0.25">
      <c r="A323" s="6" t="s">
        <v>162</v>
      </c>
      <c r="B323" s="6" t="s">
        <v>162</v>
      </c>
      <c r="C323" s="3" t="s">
        <v>150</v>
      </c>
      <c r="D323" s="3" t="s">
        <v>150</v>
      </c>
      <c r="E323" s="51" t="s">
        <v>2358</v>
      </c>
      <c r="F323" s="70" t="s">
        <v>2371</v>
      </c>
    </row>
    <row r="324" spans="1:6" x14ac:dyDescent="0.25">
      <c r="A324" s="6" t="s">
        <v>130</v>
      </c>
      <c r="B324" s="6" t="s">
        <v>130</v>
      </c>
      <c r="C324" s="3" t="s">
        <v>2529</v>
      </c>
      <c r="D324" s="3" t="s">
        <v>2529</v>
      </c>
      <c r="E324" s="51" t="s">
        <v>162</v>
      </c>
      <c r="F324" s="126" t="s">
        <v>232</v>
      </c>
    </row>
    <row r="325" spans="1:6" x14ac:dyDescent="0.25">
      <c r="A325" s="51" t="s">
        <v>163</v>
      </c>
      <c r="B325" s="51" t="s">
        <v>163</v>
      </c>
      <c r="C325" s="50" t="s">
        <v>187</v>
      </c>
      <c r="D325" s="50" t="s">
        <v>187</v>
      </c>
      <c r="E325" s="51" t="s">
        <v>44</v>
      </c>
      <c r="F325" s="126" t="s">
        <v>185</v>
      </c>
    </row>
    <row r="326" spans="1:6" x14ac:dyDescent="0.25">
      <c r="A326" s="51" t="s">
        <v>200</v>
      </c>
      <c r="B326" s="51" t="s">
        <v>200</v>
      </c>
      <c r="C326" s="50" t="s">
        <v>185</v>
      </c>
      <c r="D326" s="50" t="s">
        <v>185</v>
      </c>
      <c r="E326" s="51" t="s">
        <v>2528</v>
      </c>
      <c r="F326" s="70" t="s">
        <v>2366</v>
      </c>
    </row>
    <row r="327" spans="1:6" x14ac:dyDescent="0.25">
      <c r="A327" s="51" t="s">
        <v>44</v>
      </c>
      <c r="B327" s="51" t="s">
        <v>44</v>
      </c>
      <c r="C327" s="50" t="s">
        <v>229</v>
      </c>
      <c r="D327" s="50" t="s">
        <v>229</v>
      </c>
      <c r="E327" s="51" t="s">
        <v>165</v>
      </c>
    </row>
    <row r="328" spans="1:6" x14ac:dyDescent="0.25">
      <c r="A328" s="6" t="s">
        <v>225</v>
      </c>
      <c r="B328" s="6" t="s">
        <v>225</v>
      </c>
      <c r="E328" s="51" t="s">
        <v>80</v>
      </c>
    </row>
    <row r="329" spans="1:6" x14ac:dyDescent="0.25">
      <c r="A329" s="51" t="s">
        <v>136</v>
      </c>
      <c r="B329" s="51" t="s">
        <v>136</v>
      </c>
      <c r="E329" s="51" t="s">
        <v>182</v>
      </c>
    </row>
    <row r="330" spans="1:6" x14ac:dyDescent="0.25">
      <c r="A330" s="51" t="s">
        <v>80</v>
      </c>
      <c r="B330" s="51" t="s">
        <v>80</v>
      </c>
      <c r="E330" s="51" t="s">
        <v>2529</v>
      </c>
    </row>
    <row r="331" spans="1:6" x14ac:dyDescent="0.25">
      <c r="A331" s="51" t="s">
        <v>174</v>
      </c>
      <c r="B331" s="51" t="s">
        <v>174</v>
      </c>
      <c r="E331" s="51" t="s">
        <v>64</v>
      </c>
    </row>
    <row r="332" spans="1:6" x14ac:dyDescent="0.25">
      <c r="A332" s="67" t="s">
        <v>248</v>
      </c>
      <c r="B332" s="67" t="s">
        <v>248</v>
      </c>
      <c r="E332" s="51" t="s">
        <v>2687</v>
      </c>
    </row>
    <row r="333" spans="1:6" x14ac:dyDescent="0.25">
      <c r="A333" s="6" t="s">
        <v>2529</v>
      </c>
      <c r="B333" s="6" t="s">
        <v>2529</v>
      </c>
      <c r="E333" s="51" t="s">
        <v>183</v>
      </c>
    </row>
    <row r="334" spans="1:6" x14ac:dyDescent="0.25">
      <c r="A334" s="51" t="s">
        <v>201</v>
      </c>
      <c r="B334" s="51" t="s">
        <v>201</v>
      </c>
      <c r="E334" s="51" t="s">
        <v>187</v>
      </c>
    </row>
    <row r="335" spans="1:6" x14ac:dyDescent="0.25">
      <c r="A335" s="51" t="s">
        <v>64</v>
      </c>
      <c r="B335" s="51" t="s">
        <v>64</v>
      </c>
      <c r="E335" s="51" t="s">
        <v>135</v>
      </c>
    </row>
    <row r="336" spans="1:6" x14ac:dyDescent="0.25">
      <c r="A336" s="6" t="s">
        <v>183</v>
      </c>
      <c r="B336" s="6" t="s">
        <v>183</v>
      </c>
      <c r="E336" s="51" t="s">
        <v>193</v>
      </c>
    </row>
    <row r="337" spans="1:5" x14ac:dyDescent="0.25">
      <c r="A337" s="6" t="s">
        <v>187</v>
      </c>
      <c r="B337" s="6" t="s">
        <v>187</v>
      </c>
      <c r="E337" s="51" t="s">
        <v>2371</v>
      </c>
    </row>
    <row r="338" spans="1:5" x14ac:dyDescent="0.25">
      <c r="A338" s="6" t="s">
        <v>2371</v>
      </c>
      <c r="B338" s="6" t="s">
        <v>2371</v>
      </c>
      <c r="E338" s="51" t="s">
        <v>3030</v>
      </c>
    </row>
    <row r="339" spans="1:5" x14ac:dyDescent="0.25">
      <c r="A339" s="51" t="s">
        <v>146</v>
      </c>
      <c r="B339" s="51" t="s">
        <v>146</v>
      </c>
      <c r="E339" s="51" t="s">
        <v>232</v>
      </c>
    </row>
    <row r="340" spans="1:5" x14ac:dyDescent="0.25">
      <c r="A340" s="51" t="s">
        <v>232</v>
      </c>
      <c r="B340" s="51" t="s">
        <v>232</v>
      </c>
      <c r="E340" s="51" t="s">
        <v>185</v>
      </c>
    </row>
    <row r="341" spans="1:5" x14ac:dyDescent="0.25">
      <c r="A341" s="6" t="s">
        <v>192</v>
      </c>
      <c r="B341" s="6" t="s">
        <v>192</v>
      </c>
    </row>
  </sheetData>
  <conditionalFormatting sqref="A3:A8 A10 A12:A20 A24:A26 A28 A35:A40 A42:A49 B128:B129 B131:B133">
    <cfRule type="cellIs" dxfId="275" priority="209" stopIfTrue="1" operator="equal">
      <formula>"*CANCELADO"</formula>
    </cfRule>
    <cfRule type="cellIs" dxfId="274" priority="210" stopIfTrue="1" operator="equal">
      <formula>"*OBSERVAÇÃO"</formula>
    </cfRule>
  </conditionalFormatting>
  <conditionalFormatting sqref="A2">
    <cfRule type="duplicateValues" dxfId="273" priority="208"/>
  </conditionalFormatting>
  <conditionalFormatting sqref="A29">
    <cfRule type="cellIs" dxfId="272" priority="206" stopIfTrue="1" operator="equal">
      <formula>"*CANCELADO"</formula>
    </cfRule>
    <cfRule type="cellIs" dxfId="271" priority="207" stopIfTrue="1" operator="equal">
      <formula>"*OBSERVAÇÃO"</formula>
    </cfRule>
  </conditionalFormatting>
  <conditionalFormatting sqref="A34">
    <cfRule type="cellIs" dxfId="270" priority="204" stopIfTrue="1" operator="equal">
      <formula>"*CANCELADO"</formula>
    </cfRule>
    <cfRule type="cellIs" dxfId="269" priority="205" stopIfTrue="1" operator="equal">
      <formula>"*OBSERVAÇÃO"</formula>
    </cfRule>
  </conditionalFormatting>
  <conditionalFormatting sqref="A30:A31">
    <cfRule type="cellIs" dxfId="268" priority="202" stopIfTrue="1" operator="equal">
      <formula>"*CANCELADO"</formula>
    </cfRule>
    <cfRule type="cellIs" dxfId="267" priority="203" stopIfTrue="1" operator="equal">
      <formula>"*OBSERVAÇÃO"</formula>
    </cfRule>
  </conditionalFormatting>
  <conditionalFormatting sqref="B2">
    <cfRule type="duplicateValues" dxfId="266" priority="201"/>
  </conditionalFormatting>
  <conditionalFormatting sqref="B3:B8 B10 B12:B20 B24:B26 B28 B35:B37">
    <cfRule type="cellIs" dxfId="265" priority="199" stopIfTrue="1" operator="equal">
      <formula>"*CANCELADO"</formula>
    </cfRule>
    <cfRule type="cellIs" dxfId="264" priority="200" stopIfTrue="1" operator="equal">
      <formula>"*OBSERVAÇÃO"</formula>
    </cfRule>
  </conditionalFormatting>
  <conditionalFormatting sqref="B29">
    <cfRule type="cellIs" dxfId="263" priority="197" stopIfTrue="1" operator="equal">
      <formula>"*CANCELADO"</formula>
    </cfRule>
    <cfRule type="cellIs" dxfId="262" priority="198" stopIfTrue="1" operator="equal">
      <formula>"*OBSERVAÇÃO"</formula>
    </cfRule>
  </conditionalFormatting>
  <conditionalFormatting sqref="B34">
    <cfRule type="cellIs" dxfId="261" priority="195" stopIfTrue="1" operator="equal">
      <formula>"*CANCELADO"</formula>
    </cfRule>
    <cfRule type="cellIs" dxfId="260" priority="196" stopIfTrue="1" operator="equal">
      <formula>"*OBSERVAÇÃO"</formula>
    </cfRule>
  </conditionalFormatting>
  <conditionalFormatting sqref="B30:B31">
    <cfRule type="cellIs" dxfId="259" priority="193" stopIfTrue="1" operator="equal">
      <formula>"*CANCELADO"</formula>
    </cfRule>
    <cfRule type="cellIs" dxfId="258" priority="194" stopIfTrue="1" operator="equal">
      <formula>"*OBSERVAÇÃO"</formula>
    </cfRule>
  </conditionalFormatting>
  <conditionalFormatting sqref="C2">
    <cfRule type="duplicateValues" dxfId="257" priority="192"/>
  </conditionalFormatting>
  <conditionalFormatting sqref="C10 C12:C15">
    <cfRule type="cellIs" dxfId="256" priority="190" stopIfTrue="1" operator="equal">
      <formula>"*CANCELADO"</formula>
    </cfRule>
    <cfRule type="cellIs" dxfId="255" priority="191" stopIfTrue="1" operator="equal">
      <formula>"*OBSERVAÇÃO"</formula>
    </cfRule>
  </conditionalFormatting>
  <conditionalFormatting sqref="C3:C6 C8">
    <cfRule type="cellIs" dxfId="254" priority="188" stopIfTrue="1" operator="equal">
      <formula>"*CANCELADO"</formula>
    </cfRule>
    <cfRule type="cellIs" dxfId="253" priority="189" stopIfTrue="1" operator="equal">
      <formula>"*OBSERVAÇÃO"</formula>
    </cfRule>
  </conditionalFormatting>
  <conditionalFormatting sqref="C17 C19:C22">
    <cfRule type="cellIs" dxfId="252" priority="186" stopIfTrue="1" operator="equal">
      <formula>"*CANCELADO"</formula>
    </cfRule>
    <cfRule type="cellIs" dxfId="251" priority="187" stopIfTrue="1" operator="equal">
      <formula>"*OBSERVAÇÃO"</formula>
    </cfRule>
  </conditionalFormatting>
  <conditionalFormatting sqref="C23:C30">
    <cfRule type="cellIs" dxfId="250" priority="184" stopIfTrue="1" operator="equal">
      <formula>"*CANCELADO"</formula>
    </cfRule>
    <cfRule type="cellIs" dxfId="249" priority="185" stopIfTrue="1" operator="equal">
      <formula>"*OBSERVAÇÃO"</formula>
    </cfRule>
  </conditionalFormatting>
  <conditionalFormatting sqref="D2">
    <cfRule type="duplicateValues" dxfId="248" priority="183"/>
  </conditionalFormatting>
  <conditionalFormatting sqref="D10 D12:D15">
    <cfRule type="cellIs" dxfId="247" priority="181" stopIfTrue="1" operator="equal">
      <formula>"*CANCELADO"</formula>
    </cfRule>
    <cfRule type="cellIs" dxfId="246" priority="182" stopIfTrue="1" operator="equal">
      <formula>"*OBSERVAÇÃO"</formula>
    </cfRule>
  </conditionalFormatting>
  <conditionalFormatting sqref="D3:D6 D8">
    <cfRule type="cellIs" dxfId="245" priority="179" stopIfTrue="1" operator="equal">
      <formula>"*CANCELADO"</formula>
    </cfRule>
    <cfRule type="cellIs" dxfId="244" priority="180" stopIfTrue="1" operator="equal">
      <formula>"*OBSERVAÇÃO"</formula>
    </cfRule>
  </conditionalFormatting>
  <conditionalFormatting sqref="D18 D20:D23">
    <cfRule type="cellIs" dxfId="243" priority="177" stopIfTrue="1" operator="equal">
      <formula>"*CANCELADO"</formula>
    </cfRule>
    <cfRule type="cellIs" dxfId="242" priority="178" stopIfTrue="1" operator="equal">
      <formula>"*OBSERVAÇÃO"</formula>
    </cfRule>
  </conditionalFormatting>
  <conditionalFormatting sqref="D24:D31">
    <cfRule type="cellIs" dxfId="241" priority="175" stopIfTrue="1" operator="equal">
      <formula>"*CANCELADO"</formula>
    </cfRule>
    <cfRule type="cellIs" dxfId="240" priority="176" stopIfTrue="1" operator="equal">
      <formula>"*OBSERVAÇÃO"</formula>
    </cfRule>
  </conditionalFormatting>
  <conditionalFormatting sqref="D32:D34">
    <cfRule type="cellIs" dxfId="239" priority="173" stopIfTrue="1" operator="equal">
      <formula>"*CANCELADO"</formula>
    </cfRule>
    <cfRule type="cellIs" dxfId="238" priority="174" stopIfTrue="1" operator="equal">
      <formula>"*OBSERVAÇÃO"</formula>
    </cfRule>
  </conditionalFormatting>
  <conditionalFormatting sqref="E2">
    <cfRule type="duplicateValues" dxfId="237" priority="172"/>
  </conditionalFormatting>
  <conditionalFormatting sqref="E10 E12:E15">
    <cfRule type="cellIs" dxfId="236" priority="170" stopIfTrue="1" operator="equal">
      <formula>"*CANCELADO"</formula>
    </cfRule>
    <cfRule type="cellIs" dxfId="235" priority="171" stopIfTrue="1" operator="equal">
      <formula>"*OBSERVAÇÃO"</formula>
    </cfRule>
  </conditionalFormatting>
  <conditionalFormatting sqref="E3:E6 E8">
    <cfRule type="cellIs" dxfId="234" priority="168" stopIfTrue="1" operator="equal">
      <formula>"*CANCELADO"</formula>
    </cfRule>
    <cfRule type="cellIs" dxfId="233" priority="169" stopIfTrue="1" operator="equal">
      <formula>"*OBSERVAÇÃO"</formula>
    </cfRule>
  </conditionalFormatting>
  <conditionalFormatting sqref="E18 E20:E23">
    <cfRule type="cellIs" dxfId="232" priority="166" stopIfTrue="1" operator="equal">
      <formula>"*CANCELADO"</formula>
    </cfRule>
    <cfRule type="cellIs" dxfId="231" priority="167" stopIfTrue="1" operator="equal">
      <formula>"*OBSERVAÇÃO"</formula>
    </cfRule>
  </conditionalFormatting>
  <conditionalFormatting sqref="E24:E31">
    <cfRule type="cellIs" dxfId="230" priority="164" stopIfTrue="1" operator="equal">
      <formula>"*CANCELADO"</formula>
    </cfRule>
    <cfRule type="cellIs" dxfId="229" priority="165" stopIfTrue="1" operator="equal">
      <formula>"*OBSERVAÇÃO"</formula>
    </cfRule>
  </conditionalFormatting>
  <conditionalFormatting sqref="E32:E33">
    <cfRule type="cellIs" dxfId="228" priority="162" stopIfTrue="1" operator="equal">
      <formula>"*CANCELADO"</formula>
    </cfRule>
    <cfRule type="cellIs" dxfId="227" priority="163" stopIfTrue="1" operator="equal">
      <formula>"*OBSERVAÇÃO"</formula>
    </cfRule>
  </conditionalFormatting>
  <conditionalFormatting sqref="E34:E40">
    <cfRule type="cellIs" dxfId="226" priority="160" stopIfTrue="1" operator="equal">
      <formula>"*CANCELADO"</formula>
    </cfRule>
    <cfRule type="cellIs" dxfId="225" priority="161" stopIfTrue="1" operator="equal">
      <formula>"*OBSERVAÇÃO"</formula>
    </cfRule>
  </conditionalFormatting>
  <conditionalFormatting sqref="F2">
    <cfRule type="duplicateValues" dxfId="224" priority="159"/>
  </conditionalFormatting>
  <conditionalFormatting sqref="A52">
    <cfRule type="duplicateValues" dxfId="223" priority="158"/>
  </conditionalFormatting>
  <conditionalFormatting sqref="A60 A62:A65">
    <cfRule type="cellIs" dxfId="222" priority="156" stopIfTrue="1" operator="equal">
      <formula>"*CANCELADO"</formula>
    </cfRule>
    <cfRule type="cellIs" dxfId="221" priority="157" stopIfTrue="1" operator="equal">
      <formula>"*OBSERVAÇÃO"</formula>
    </cfRule>
  </conditionalFormatting>
  <conditionalFormatting sqref="A53:A56 A58">
    <cfRule type="cellIs" dxfId="220" priority="154" stopIfTrue="1" operator="equal">
      <formula>"*CANCELADO"</formula>
    </cfRule>
    <cfRule type="cellIs" dxfId="219" priority="155" stopIfTrue="1" operator="equal">
      <formula>"*OBSERVAÇÃO"</formula>
    </cfRule>
  </conditionalFormatting>
  <conditionalFormatting sqref="A68 A70:A73">
    <cfRule type="cellIs" dxfId="218" priority="152" stopIfTrue="1" operator="equal">
      <formula>"*CANCELADO"</formula>
    </cfRule>
    <cfRule type="cellIs" dxfId="217" priority="153" stopIfTrue="1" operator="equal">
      <formula>"*OBSERVAÇÃO"</formula>
    </cfRule>
  </conditionalFormatting>
  <conditionalFormatting sqref="A74:A81">
    <cfRule type="cellIs" dxfId="216" priority="150" stopIfTrue="1" operator="equal">
      <formula>"*CANCELADO"</formula>
    </cfRule>
    <cfRule type="cellIs" dxfId="215" priority="151" stopIfTrue="1" operator="equal">
      <formula>"*OBSERVAÇÃO"</formula>
    </cfRule>
  </conditionalFormatting>
  <conditionalFormatting sqref="A82">
    <cfRule type="cellIs" dxfId="214" priority="148" stopIfTrue="1" operator="equal">
      <formula>"*CANCELADO"</formula>
    </cfRule>
    <cfRule type="cellIs" dxfId="213" priority="149" stopIfTrue="1" operator="equal">
      <formula>"*OBSERVAÇÃO"</formula>
    </cfRule>
  </conditionalFormatting>
  <conditionalFormatting sqref="B52">
    <cfRule type="duplicateValues" dxfId="212" priority="147"/>
  </conditionalFormatting>
  <conditionalFormatting sqref="B62:B65">
    <cfRule type="cellIs" dxfId="211" priority="145" stopIfTrue="1" operator="equal">
      <formula>"*CANCELADO"</formula>
    </cfRule>
    <cfRule type="cellIs" dxfId="210" priority="146" stopIfTrue="1" operator="equal">
      <formula>"*OBSERVAÇÃO"</formula>
    </cfRule>
  </conditionalFormatting>
  <conditionalFormatting sqref="B69 B71:B74">
    <cfRule type="cellIs" dxfId="209" priority="143" stopIfTrue="1" operator="equal">
      <formula>"*CANCELADO"</formula>
    </cfRule>
    <cfRule type="cellIs" dxfId="208" priority="144" stopIfTrue="1" operator="equal">
      <formula>"*OBSERVAÇÃO"</formula>
    </cfRule>
  </conditionalFormatting>
  <conditionalFormatting sqref="B75:B82">
    <cfRule type="cellIs" dxfId="207" priority="141" stopIfTrue="1" operator="equal">
      <formula>"*CANCELADO"</formula>
    </cfRule>
    <cfRule type="cellIs" dxfId="206" priority="142" stopIfTrue="1" operator="equal">
      <formula>"*OBSERVAÇÃO"</formula>
    </cfRule>
  </conditionalFormatting>
  <conditionalFormatting sqref="B53:B60">
    <cfRule type="cellIs" dxfId="205" priority="139" stopIfTrue="1" operator="equal">
      <formula>"*CANCELADO"</formula>
    </cfRule>
    <cfRule type="cellIs" dxfId="204" priority="140" stopIfTrue="1" operator="equal">
      <formula>"*OBSERVAÇÃO"</formula>
    </cfRule>
  </conditionalFormatting>
  <conditionalFormatting sqref="B83:B86">
    <cfRule type="cellIs" dxfId="203" priority="137" stopIfTrue="1" operator="equal">
      <formula>"*CANCELADO"</formula>
    </cfRule>
    <cfRule type="cellIs" dxfId="202" priority="138" stopIfTrue="1" operator="equal">
      <formula>"*OBSERVAÇÃO"</formula>
    </cfRule>
  </conditionalFormatting>
  <conditionalFormatting sqref="B66">
    <cfRule type="cellIs" dxfId="201" priority="135" stopIfTrue="1" operator="equal">
      <formula>"*CANCELADO"</formula>
    </cfRule>
    <cfRule type="cellIs" dxfId="200" priority="136" stopIfTrue="1" operator="equal">
      <formula>"*OBSERVAÇÃO"</formula>
    </cfRule>
  </conditionalFormatting>
  <conditionalFormatting sqref="C52">
    <cfRule type="duplicateValues" dxfId="199" priority="134"/>
  </conditionalFormatting>
  <conditionalFormatting sqref="C62:C65">
    <cfRule type="cellIs" dxfId="198" priority="132" stopIfTrue="1" operator="equal">
      <formula>"*CANCELADO"</formula>
    </cfRule>
    <cfRule type="cellIs" dxfId="197" priority="133" stopIfTrue="1" operator="equal">
      <formula>"*OBSERVAÇÃO"</formula>
    </cfRule>
  </conditionalFormatting>
  <conditionalFormatting sqref="C69 C71:C74">
    <cfRule type="cellIs" dxfId="196" priority="130" stopIfTrue="1" operator="equal">
      <formula>"*CANCELADO"</formula>
    </cfRule>
    <cfRule type="cellIs" dxfId="195" priority="131" stopIfTrue="1" operator="equal">
      <formula>"*OBSERVAÇÃO"</formula>
    </cfRule>
  </conditionalFormatting>
  <conditionalFormatting sqref="C75:C81">
    <cfRule type="cellIs" dxfId="194" priority="128" stopIfTrue="1" operator="equal">
      <formula>"*CANCELADO"</formula>
    </cfRule>
    <cfRule type="cellIs" dxfId="193" priority="129" stopIfTrue="1" operator="equal">
      <formula>"*OBSERVAÇÃO"</formula>
    </cfRule>
  </conditionalFormatting>
  <conditionalFormatting sqref="C53:C60">
    <cfRule type="cellIs" dxfId="192" priority="126" stopIfTrue="1" operator="equal">
      <formula>"*CANCELADO"</formula>
    </cfRule>
    <cfRule type="cellIs" dxfId="191" priority="127" stopIfTrue="1" operator="equal">
      <formula>"*OBSERVAÇÃO"</formula>
    </cfRule>
  </conditionalFormatting>
  <conditionalFormatting sqref="C66">
    <cfRule type="cellIs" dxfId="190" priority="124" stopIfTrue="1" operator="equal">
      <formula>"*CANCELADO"</formula>
    </cfRule>
    <cfRule type="cellIs" dxfId="189" priority="125" stopIfTrue="1" operator="equal">
      <formula>"*OBSERVAÇÃO"</formula>
    </cfRule>
  </conditionalFormatting>
  <conditionalFormatting sqref="D52">
    <cfRule type="duplicateValues" dxfId="188" priority="123"/>
  </conditionalFormatting>
  <conditionalFormatting sqref="D62:D65">
    <cfRule type="cellIs" dxfId="187" priority="121" stopIfTrue="1" operator="equal">
      <formula>"*CANCELADO"</formula>
    </cfRule>
    <cfRule type="cellIs" dxfId="186" priority="122" stopIfTrue="1" operator="equal">
      <formula>"*OBSERVAÇÃO"</formula>
    </cfRule>
  </conditionalFormatting>
  <conditionalFormatting sqref="D69 D71:D74">
    <cfRule type="cellIs" dxfId="185" priority="119" stopIfTrue="1" operator="equal">
      <formula>"*CANCELADO"</formula>
    </cfRule>
    <cfRule type="cellIs" dxfId="184" priority="120" stopIfTrue="1" operator="equal">
      <formula>"*OBSERVAÇÃO"</formula>
    </cfRule>
  </conditionalFormatting>
  <conditionalFormatting sqref="D75:D78">
    <cfRule type="cellIs" dxfId="183" priority="117" stopIfTrue="1" operator="equal">
      <formula>"*CANCELADO"</formula>
    </cfRule>
    <cfRule type="cellIs" dxfId="182" priority="118" stopIfTrue="1" operator="equal">
      <formula>"*OBSERVAÇÃO"</formula>
    </cfRule>
  </conditionalFormatting>
  <conditionalFormatting sqref="D53:D60">
    <cfRule type="cellIs" dxfId="181" priority="115" stopIfTrue="1" operator="equal">
      <formula>"*CANCELADO"</formula>
    </cfRule>
    <cfRule type="cellIs" dxfId="180" priority="116" stopIfTrue="1" operator="equal">
      <formula>"*OBSERVAÇÃO"</formula>
    </cfRule>
  </conditionalFormatting>
  <conditionalFormatting sqref="D66">
    <cfRule type="cellIs" dxfId="179" priority="113" stopIfTrue="1" operator="equal">
      <formula>"*CANCELADO"</formula>
    </cfRule>
    <cfRule type="cellIs" dxfId="178" priority="114" stopIfTrue="1" operator="equal">
      <formula>"*OBSERVAÇÃO"</formula>
    </cfRule>
  </conditionalFormatting>
  <conditionalFormatting sqref="E53:E59">
    <cfRule type="cellIs" dxfId="177" priority="111" stopIfTrue="1" operator="equal">
      <formula>"*CANCELADO"</formula>
    </cfRule>
    <cfRule type="cellIs" dxfId="176" priority="112" stopIfTrue="1" operator="equal">
      <formula>"*OBSERVAÇÃO"</formula>
    </cfRule>
  </conditionalFormatting>
  <conditionalFormatting sqref="E52">
    <cfRule type="duplicateValues" dxfId="175" priority="110"/>
  </conditionalFormatting>
  <conditionalFormatting sqref="E61:E64">
    <cfRule type="cellIs" dxfId="174" priority="108" stopIfTrue="1" operator="equal">
      <formula>"*CANCELADO"</formula>
    </cfRule>
    <cfRule type="cellIs" dxfId="173" priority="109" stopIfTrue="1" operator="equal">
      <formula>"*OBSERVAÇÃO"</formula>
    </cfRule>
  </conditionalFormatting>
  <conditionalFormatting sqref="E68 E70:E73">
    <cfRule type="cellIs" dxfId="172" priority="106" stopIfTrue="1" operator="equal">
      <formula>"*CANCELADO"</formula>
    </cfRule>
    <cfRule type="cellIs" dxfId="171" priority="107" stopIfTrue="1" operator="equal">
      <formula>"*OBSERVAÇÃO"</formula>
    </cfRule>
  </conditionalFormatting>
  <conditionalFormatting sqref="E75:E78">
    <cfRule type="cellIs" dxfId="170" priority="104" stopIfTrue="1" operator="equal">
      <formula>"*CANCELADO"</formula>
    </cfRule>
    <cfRule type="cellIs" dxfId="169" priority="105" stopIfTrue="1" operator="equal">
      <formula>"*OBSERVAÇÃO"</formula>
    </cfRule>
  </conditionalFormatting>
  <conditionalFormatting sqref="E65">
    <cfRule type="cellIs" dxfId="168" priority="102" stopIfTrue="1" operator="equal">
      <formula>"*CANCELADO"</formula>
    </cfRule>
    <cfRule type="cellIs" dxfId="167" priority="103" stopIfTrue="1" operator="equal">
      <formula>"*OBSERVAÇÃO"</formula>
    </cfRule>
  </conditionalFormatting>
  <conditionalFormatting sqref="F52">
    <cfRule type="duplicateValues" dxfId="166" priority="101"/>
  </conditionalFormatting>
  <conditionalFormatting sqref="A89">
    <cfRule type="duplicateValues" dxfId="165" priority="100"/>
  </conditionalFormatting>
  <conditionalFormatting sqref="B89">
    <cfRule type="duplicateValues" dxfId="164" priority="99"/>
  </conditionalFormatting>
  <conditionalFormatting sqref="C89">
    <cfRule type="duplicateValues" dxfId="163" priority="98"/>
  </conditionalFormatting>
  <conditionalFormatting sqref="C90:C97">
    <cfRule type="cellIs" dxfId="162" priority="96" stopIfTrue="1" operator="equal">
      <formula>"*CANCELADO"</formula>
    </cfRule>
    <cfRule type="cellIs" dxfId="161" priority="97" stopIfTrue="1" operator="equal">
      <formula>"*OBSERVAÇÃO"</formula>
    </cfRule>
  </conditionalFormatting>
  <conditionalFormatting sqref="D89">
    <cfRule type="duplicateValues" dxfId="160" priority="95"/>
  </conditionalFormatting>
  <conditionalFormatting sqref="D93:D98 D90">
    <cfRule type="cellIs" dxfId="159" priority="93" stopIfTrue="1" operator="equal">
      <formula>"*CANCELADO"</formula>
    </cfRule>
    <cfRule type="cellIs" dxfId="158" priority="94" stopIfTrue="1" operator="equal">
      <formula>"*OBSERVAÇÃO"</formula>
    </cfRule>
  </conditionalFormatting>
  <conditionalFormatting sqref="D100:D102">
    <cfRule type="cellIs" dxfId="157" priority="91" stopIfTrue="1" operator="equal">
      <formula>"*CANCELADO"</formula>
    </cfRule>
    <cfRule type="cellIs" dxfId="156" priority="92" stopIfTrue="1" operator="equal">
      <formula>"*OBSERVAÇÃO"</formula>
    </cfRule>
  </conditionalFormatting>
  <conditionalFormatting sqref="D106:D111 D103">
    <cfRule type="cellIs" dxfId="155" priority="89" stopIfTrue="1" operator="equal">
      <formula>"*CANCELADO"</formula>
    </cfRule>
    <cfRule type="cellIs" dxfId="154" priority="90" stopIfTrue="1" operator="equal">
      <formula>"*OBSERVAÇÃO"</formula>
    </cfRule>
  </conditionalFormatting>
  <conditionalFormatting sqref="D113:D115">
    <cfRule type="cellIs" dxfId="153" priority="87" stopIfTrue="1" operator="equal">
      <formula>"*CANCELADO"</formula>
    </cfRule>
    <cfRule type="cellIs" dxfId="152" priority="88" stopIfTrue="1" operator="equal">
      <formula>"*OBSERVAÇÃO"</formula>
    </cfRule>
  </conditionalFormatting>
  <conditionalFormatting sqref="D119 D116">
    <cfRule type="cellIs" dxfId="151" priority="85" stopIfTrue="1" operator="equal">
      <formula>"*CANCELADO"</formula>
    </cfRule>
    <cfRule type="cellIs" dxfId="150" priority="86" stopIfTrue="1" operator="equal">
      <formula>"*OBSERVAÇÃO"</formula>
    </cfRule>
  </conditionalFormatting>
  <conditionalFormatting sqref="E89">
    <cfRule type="duplicateValues" dxfId="149" priority="84"/>
  </conditionalFormatting>
  <conditionalFormatting sqref="F89">
    <cfRule type="duplicateValues" dxfId="148" priority="79"/>
  </conditionalFormatting>
  <conditionalFormatting sqref="F90">
    <cfRule type="cellIs" dxfId="147" priority="77" stopIfTrue="1" operator="equal">
      <formula>"*CANCELADO"</formula>
    </cfRule>
    <cfRule type="cellIs" dxfId="146" priority="78" stopIfTrue="1" operator="equal">
      <formula>"*OBSERVAÇÃO"</formula>
    </cfRule>
  </conditionalFormatting>
  <conditionalFormatting sqref="A124">
    <cfRule type="duplicateValues" dxfId="145" priority="76"/>
  </conditionalFormatting>
  <conditionalFormatting sqref="B124">
    <cfRule type="duplicateValues" dxfId="144" priority="75"/>
  </conditionalFormatting>
  <conditionalFormatting sqref="B125">
    <cfRule type="cellIs" dxfId="143" priority="73" stopIfTrue="1" operator="equal">
      <formula>"*CANCELADO"</formula>
    </cfRule>
    <cfRule type="cellIs" dxfId="142" priority="74" stopIfTrue="1" operator="equal">
      <formula>"*OBSERVAÇÃO"</formula>
    </cfRule>
  </conditionalFormatting>
  <conditionalFormatting sqref="B135:B137">
    <cfRule type="cellIs" dxfId="141" priority="71" stopIfTrue="1" operator="equal">
      <formula>"*CANCELADO"</formula>
    </cfRule>
    <cfRule type="cellIs" dxfId="140" priority="72" stopIfTrue="1" operator="equal">
      <formula>"*OBSERVAÇÃO"</formula>
    </cfRule>
  </conditionalFormatting>
  <conditionalFormatting sqref="B140:B145">
    <cfRule type="cellIs" dxfId="139" priority="69" stopIfTrue="1" operator="equal">
      <formula>"*CANCELADO"</formula>
    </cfRule>
    <cfRule type="cellIs" dxfId="138" priority="70" stopIfTrue="1" operator="equal">
      <formula>"*OBSERVAÇÃO"</formula>
    </cfRule>
  </conditionalFormatting>
  <conditionalFormatting sqref="B147:B149">
    <cfRule type="cellIs" dxfId="137" priority="67" stopIfTrue="1" operator="equal">
      <formula>"*CANCELADO"</formula>
    </cfRule>
    <cfRule type="cellIs" dxfId="136" priority="68" stopIfTrue="1" operator="equal">
      <formula>"*OBSERVAÇÃO"</formula>
    </cfRule>
  </conditionalFormatting>
  <conditionalFormatting sqref="B130">
    <cfRule type="cellIs" dxfId="135" priority="51" stopIfTrue="1" operator="equal">
      <formula>"*CANCELADO"</formula>
    </cfRule>
    <cfRule type="cellIs" dxfId="134" priority="52" stopIfTrue="1" operator="equal">
      <formula>"*OBSERVAÇÃO"</formula>
    </cfRule>
  </conditionalFormatting>
  <conditionalFormatting sqref="C124">
    <cfRule type="duplicateValues" dxfId="133" priority="46"/>
  </conditionalFormatting>
  <conditionalFormatting sqref="D124">
    <cfRule type="duplicateValues" dxfId="132" priority="39"/>
  </conditionalFormatting>
  <conditionalFormatting sqref="E123">
    <cfRule type="duplicateValues" dxfId="131" priority="38"/>
  </conditionalFormatting>
  <conditionalFormatting sqref="A187">
    <cfRule type="duplicateValues" dxfId="130" priority="36"/>
  </conditionalFormatting>
  <conditionalFormatting sqref="B187">
    <cfRule type="duplicateValues" dxfId="129" priority="35"/>
  </conditionalFormatting>
  <conditionalFormatting sqref="C187">
    <cfRule type="duplicateValues" dxfId="128" priority="34"/>
  </conditionalFormatting>
  <conditionalFormatting sqref="D187">
    <cfRule type="duplicateValues" dxfId="127" priority="32"/>
  </conditionalFormatting>
  <conditionalFormatting sqref="E187">
    <cfRule type="duplicateValues" dxfId="126" priority="31"/>
  </conditionalFormatting>
  <conditionalFormatting sqref="F187">
    <cfRule type="duplicateValues" dxfId="125" priority="30"/>
  </conditionalFormatting>
  <conditionalFormatting sqref="A227">
    <cfRule type="duplicateValues" dxfId="124" priority="29"/>
  </conditionalFormatting>
  <conditionalFormatting sqref="B227">
    <cfRule type="duplicateValues" dxfId="123" priority="28"/>
  </conditionalFormatting>
  <conditionalFormatting sqref="C227">
    <cfRule type="duplicateValues" dxfId="122" priority="27"/>
  </conditionalFormatting>
  <conditionalFormatting sqref="D227">
    <cfRule type="duplicateValues" dxfId="121" priority="26"/>
  </conditionalFormatting>
  <conditionalFormatting sqref="E227">
    <cfRule type="duplicateValues" dxfId="120" priority="25"/>
  </conditionalFormatting>
  <conditionalFormatting sqref="F227">
    <cfRule type="duplicateValues" dxfId="119" priority="24"/>
  </conditionalFormatting>
  <conditionalFormatting sqref="A264">
    <cfRule type="duplicateValues" dxfId="118" priority="23"/>
  </conditionalFormatting>
  <conditionalFormatting sqref="B264">
    <cfRule type="duplicateValues" dxfId="117" priority="22"/>
  </conditionalFormatting>
  <conditionalFormatting sqref="C264">
    <cfRule type="duplicateValues" dxfId="116" priority="21"/>
  </conditionalFormatting>
  <conditionalFormatting sqref="D264">
    <cfRule type="duplicateValues" dxfId="115" priority="20"/>
  </conditionalFormatting>
  <conditionalFormatting sqref="E264">
    <cfRule type="duplicateValues" dxfId="114" priority="19"/>
  </conditionalFormatting>
  <conditionalFormatting sqref="F264">
    <cfRule type="duplicateValues" dxfId="113" priority="18"/>
  </conditionalFormatting>
  <conditionalFormatting sqref="B91">
    <cfRule type="cellIs" dxfId="112" priority="16" stopIfTrue="1" operator="equal">
      <formula>"*CANCELADO"</formula>
    </cfRule>
    <cfRule type="cellIs" dxfId="111" priority="17" stopIfTrue="1" operator="equal">
      <formula>"*OBSERVAÇÃO"</formula>
    </cfRule>
  </conditionalFormatting>
  <conditionalFormatting sqref="A304">
    <cfRule type="duplicateValues" dxfId="110" priority="15"/>
  </conditionalFormatting>
  <conditionalFormatting sqref="C203">
    <cfRule type="duplicateValues" dxfId="109" priority="13"/>
  </conditionalFormatting>
  <conditionalFormatting sqref="B304">
    <cfRule type="duplicateValues" dxfId="108" priority="12"/>
  </conditionalFormatting>
  <conditionalFormatting sqref="C208">
    <cfRule type="duplicateValues" dxfId="107" priority="7"/>
  </conditionalFormatting>
  <conditionalFormatting sqref="C213">
    <cfRule type="duplicateValues" dxfId="106" priority="6"/>
  </conditionalFormatting>
  <conditionalFormatting sqref="C304">
    <cfRule type="duplicateValues" dxfId="105" priority="5"/>
  </conditionalFormatting>
  <conditionalFormatting sqref="D304">
    <cfRule type="duplicateValues" dxfId="104" priority="4"/>
  </conditionalFormatting>
  <conditionalFormatting sqref="E304">
    <cfRule type="duplicateValues" dxfId="103" priority="3"/>
  </conditionalFormatting>
  <conditionalFormatting sqref="F304">
    <cfRule type="duplicateValues" dxfId="102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U434"/>
  <sheetViews>
    <sheetView topLeftCell="B275" workbookViewId="0">
      <selection activeCell="F296" sqref="F296"/>
    </sheetView>
  </sheetViews>
  <sheetFormatPr defaultColWidth="9.140625" defaultRowHeight="12.75" x14ac:dyDescent="0.2"/>
  <cols>
    <col min="1" max="1" width="33.28515625" style="114" customWidth="1"/>
    <col min="2" max="2" width="59.7109375" style="63" customWidth="1"/>
    <col min="3" max="4" width="38.42578125" style="63" customWidth="1"/>
    <col min="5" max="5" width="9.7109375" style="115" customWidth="1"/>
    <col min="6" max="6" width="18.42578125" style="116" customWidth="1"/>
    <col min="7" max="7" width="12.5703125" style="116" customWidth="1"/>
    <col min="8" max="8" width="11.5703125" style="117" customWidth="1"/>
    <col min="9" max="9" width="14.5703125" style="117" customWidth="1"/>
    <col min="10" max="10" width="16.7109375" style="117" customWidth="1"/>
    <col min="11" max="11" width="13.5703125" style="63" customWidth="1"/>
    <col min="12" max="12" width="38.42578125" style="63" customWidth="1"/>
    <col min="13" max="13" width="27.28515625" style="63" customWidth="1"/>
    <col min="14" max="16384" width="9.140625" style="63"/>
  </cols>
  <sheetData>
    <row r="1" spans="1:13" x14ac:dyDescent="0.2">
      <c r="A1" s="73" t="s">
        <v>260</v>
      </c>
      <c r="B1" s="73" t="s">
        <v>261</v>
      </c>
      <c r="C1" s="74" t="s">
        <v>262</v>
      </c>
      <c r="D1" s="74" t="s">
        <v>263</v>
      </c>
      <c r="E1" s="75" t="s">
        <v>264</v>
      </c>
      <c r="F1" s="74" t="s">
        <v>265</v>
      </c>
      <c r="G1" s="74" t="s">
        <v>266</v>
      </c>
      <c r="H1" s="76" t="s">
        <v>23</v>
      </c>
      <c r="I1" s="76" t="s">
        <v>267</v>
      </c>
      <c r="J1" s="76" t="s">
        <v>268</v>
      </c>
      <c r="K1" s="76" t="s">
        <v>264</v>
      </c>
      <c r="L1" s="77" t="s">
        <v>261</v>
      </c>
      <c r="M1" s="74" t="s">
        <v>2792</v>
      </c>
    </row>
    <row r="2" spans="1:13" x14ac:dyDescent="0.2">
      <c r="A2" s="55" t="s">
        <v>269</v>
      </c>
      <c r="B2" s="78" t="s">
        <v>269</v>
      </c>
      <c r="C2" s="78"/>
      <c r="D2" s="78"/>
      <c r="E2" s="79"/>
      <c r="F2" s="80"/>
      <c r="G2" s="80"/>
      <c r="H2" s="59" t="s">
        <v>2802</v>
      </c>
      <c r="I2" s="81"/>
      <c r="J2" s="81"/>
      <c r="K2" s="61"/>
      <c r="L2" s="55" t="s">
        <v>269</v>
      </c>
      <c r="M2" s="93"/>
    </row>
    <row r="3" spans="1:13" x14ac:dyDescent="0.2">
      <c r="A3" s="55" t="s">
        <v>270</v>
      </c>
      <c r="B3" s="56" t="s">
        <v>270</v>
      </c>
      <c r="C3" s="56"/>
      <c r="D3" s="56"/>
      <c r="E3" s="57"/>
      <c r="F3" s="58"/>
      <c r="G3" s="58"/>
      <c r="H3" s="59" t="s">
        <v>2802</v>
      </c>
      <c r="I3" s="60"/>
      <c r="J3" s="60"/>
      <c r="K3" s="61"/>
      <c r="L3" s="62" t="s">
        <v>270</v>
      </c>
      <c r="M3" s="93"/>
    </row>
    <row r="4" spans="1:13" x14ac:dyDescent="0.2">
      <c r="A4" s="55" t="s">
        <v>271</v>
      </c>
      <c r="B4" s="56" t="s">
        <v>271</v>
      </c>
      <c r="C4" s="56"/>
      <c r="D4" s="56"/>
      <c r="E4" s="57"/>
      <c r="F4" s="58"/>
      <c r="G4" s="58"/>
      <c r="H4" s="59" t="s">
        <v>2802</v>
      </c>
      <c r="I4" s="60"/>
      <c r="J4" s="60"/>
      <c r="K4" s="61"/>
      <c r="L4" s="62" t="s">
        <v>272</v>
      </c>
      <c r="M4" s="93"/>
    </row>
    <row r="5" spans="1:13" x14ac:dyDescent="0.2">
      <c r="A5" s="55" t="s">
        <v>272</v>
      </c>
      <c r="B5" s="56" t="s">
        <v>272</v>
      </c>
      <c r="C5" s="56"/>
      <c r="D5" s="56"/>
      <c r="E5" s="57"/>
      <c r="F5" s="58"/>
      <c r="G5" s="58"/>
      <c r="H5" s="59" t="s">
        <v>2802</v>
      </c>
      <c r="I5" s="60"/>
      <c r="J5" s="60"/>
      <c r="K5" s="61"/>
      <c r="L5" s="62" t="s">
        <v>272</v>
      </c>
      <c r="M5" s="93"/>
    </row>
    <row r="6" spans="1:13" x14ac:dyDescent="0.2">
      <c r="A6" s="55" t="s">
        <v>2803</v>
      </c>
      <c r="B6" s="56" t="s">
        <v>273</v>
      </c>
      <c r="C6" s="56" t="s">
        <v>274</v>
      </c>
      <c r="D6" s="56"/>
      <c r="E6" s="57"/>
      <c r="F6" s="58" t="s">
        <v>275</v>
      </c>
      <c r="G6" s="58"/>
      <c r="H6" s="59" t="s">
        <v>2802</v>
      </c>
      <c r="I6" s="60"/>
      <c r="J6" s="60"/>
      <c r="K6" s="61"/>
      <c r="L6" s="62" t="s">
        <v>276</v>
      </c>
      <c r="M6" s="93"/>
    </row>
    <row r="7" spans="1:13" x14ac:dyDescent="0.2">
      <c r="A7" s="55" t="s">
        <v>2804</v>
      </c>
      <c r="B7" s="56" t="s">
        <v>277</v>
      </c>
      <c r="C7" s="56" t="s">
        <v>278</v>
      </c>
      <c r="D7" s="56" t="s">
        <v>279</v>
      </c>
      <c r="E7" s="57"/>
      <c r="F7" s="58"/>
      <c r="G7" s="58"/>
      <c r="H7" s="59" t="s">
        <v>2802</v>
      </c>
      <c r="I7" s="60"/>
      <c r="J7" s="60"/>
      <c r="K7" s="61"/>
      <c r="L7" s="62" t="s">
        <v>280</v>
      </c>
      <c r="M7" s="93"/>
    </row>
    <row r="8" spans="1:13" x14ac:dyDescent="0.2">
      <c r="A8" s="55" t="s">
        <v>144</v>
      </c>
      <c r="B8" s="56" t="s">
        <v>281</v>
      </c>
      <c r="C8" s="82" t="s">
        <v>282</v>
      </c>
      <c r="D8" s="82" t="s">
        <v>283</v>
      </c>
      <c r="E8" s="57">
        <v>702856</v>
      </c>
      <c r="F8" s="58" t="s">
        <v>284</v>
      </c>
      <c r="G8" s="58" t="s">
        <v>285</v>
      </c>
      <c r="H8" s="59">
        <v>341</v>
      </c>
      <c r="I8" s="60" t="s">
        <v>286</v>
      </c>
      <c r="J8" s="60" t="s">
        <v>287</v>
      </c>
      <c r="K8" s="61">
        <v>702856</v>
      </c>
      <c r="L8" s="62" t="s">
        <v>288</v>
      </c>
      <c r="M8" s="93"/>
    </row>
    <row r="9" spans="1:13" x14ac:dyDescent="0.2">
      <c r="A9" s="55" t="s">
        <v>2805</v>
      </c>
      <c r="B9" s="56" t="s">
        <v>289</v>
      </c>
      <c r="C9" s="82" t="s">
        <v>290</v>
      </c>
      <c r="D9" s="82" t="s">
        <v>291</v>
      </c>
      <c r="E9" s="57">
        <v>702832</v>
      </c>
      <c r="F9" s="58" t="s">
        <v>292</v>
      </c>
      <c r="G9" s="58" t="s">
        <v>29</v>
      </c>
      <c r="H9" s="59">
        <v>756</v>
      </c>
      <c r="I9" s="60" t="s">
        <v>293</v>
      </c>
      <c r="J9" s="60" t="s">
        <v>294</v>
      </c>
      <c r="K9" s="61">
        <v>702832</v>
      </c>
      <c r="L9" s="62" t="s">
        <v>295</v>
      </c>
      <c r="M9" s="93"/>
    </row>
    <row r="10" spans="1:13" x14ac:dyDescent="0.2">
      <c r="A10" s="55" t="s">
        <v>252</v>
      </c>
      <c r="B10" s="56" t="s">
        <v>296</v>
      </c>
      <c r="C10" s="82" t="s">
        <v>297</v>
      </c>
      <c r="D10" s="82" t="s">
        <v>298</v>
      </c>
      <c r="E10" s="57">
        <v>700378</v>
      </c>
      <c r="F10" s="58" t="s">
        <v>299</v>
      </c>
      <c r="G10" s="58" t="s">
        <v>29</v>
      </c>
      <c r="H10" s="59">
        <v>756</v>
      </c>
      <c r="I10" s="60" t="s">
        <v>2413</v>
      </c>
      <c r="J10" s="60" t="s">
        <v>2414</v>
      </c>
      <c r="K10" s="61">
        <v>700378</v>
      </c>
      <c r="L10" s="62" t="s">
        <v>300</v>
      </c>
      <c r="M10" s="93"/>
    </row>
    <row r="11" spans="1:13" x14ac:dyDescent="0.2">
      <c r="A11" s="55" t="s">
        <v>3064</v>
      </c>
      <c r="B11" s="56" t="s">
        <v>301</v>
      </c>
      <c r="C11" s="56" t="s">
        <v>3065</v>
      </c>
      <c r="D11" s="56" t="s">
        <v>3066</v>
      </c>
      <c r="E11" s="57">
        <v>703813</v>
      </c>
      <c r="F11" s="58" t="s">
        <v>3067</v>
      </c>
      <c r="G11" s="58"/>
      <c r="H11" s="59" t="s">
        <v>2802</v>
      </c>
      <c r="I11" s="60"/>
      <c r="J11" s="60"/>
      <c r="K11" s="56">
        <v>703813</v>
      </c>
      <c r="L11" s="62" t="s">
        <v>3068</v>
      </c>
      <c r="M11" s="93"/>
    </row>
    <row r="12" spans="1:13" x14ac:dyDescent="0.2">
      <c r="A12" s="55" t="s">
        <v>3069</v>
      </c>
      <c r="B12" s="56" t="s">
        <v>301</v>
      </c>
      <c r="C12" s="83" t="s">
        <v>302</v>
      </c>
      <c r="D12" s="83" t="s">
        <v>303</v>
      </c>
      <c r="E12" s="56">
        <v>702036</v>
      </c>
      <c r="F12" s="58" t="s">
        <v>304</v>
      </c>
      <c r="G12" s="58" t="s">
        <v>305</v>
      </c>
      <c r="H12" s="59">
        <v>341</v>
      </c>
      <c r="I12" s="60" t="s">
        <v>306</v>
      </c>
      <c r="J12" s="60" t="s">
        <v>307</v>
      </c>
      <c r="K12" s="61">
        <v>702036</v>
      </c>
      <c r="L12" s="62" t="s">
        <v>3070</v>
      </c>
      <c r="M12" s="93"/>
    </row>
    <row r="13" spans="1:13" x14ac:dyDescent="0.2">
      <c r="A13" s="55" t="s">
        <v>2806</v>
      </c>
      <c r="B13" s="56" t="s">
        <v>308</v>
      </c>
      <c r="C13" s="56"/>
      <c r="D13" s="56"/>
      <c r="E13" s="57"/>
      <c r="F13" s="58" t="s">
        <v>309</v>
      </c>
      <c r="G13" s="58"/>
      <c r="H13" s="59" t="s">
        <v>2802</v>
      </c>
      <c r="I13" s="60"/>
      <c r="J13" s="60"/>
      <c r="K13" s="61"/>
      <c r="L13" s="62" t="s">
        <v>310</v>
      </c>
      <c r="M13" s="93"/>
    </row>
    <row r="14" spans="1:13" x14ac:dyDescent="0.2">
      <c r="A14" s="55" t="s">
        <v>2353</v>
      </c>
      <c r="B14" s="56" t="s">
        <v>311</v>
      </c>
      <c r="C14" s="82" t="s">
        <v>312</v>
      </c>
      <c r="D14" s="82" t="s">
        <v>313</v>
      </c>
      <c r="E14" s="57">
        <v>703521</v>
      </c>
      <c r="F14" s="58" t="s">
        <v>314</v>
      </c>
      <c r="G14" s="58" t="s">
        <v>315</v>
      </c>
      <c r="H14" s="59" t="s">
        <v>90</v>
      </c>
      <c r="I14" s="60" t="s">
        <v>316</v>
      </c>
      <c r="J14" s="60" t="s">
        <v>317</v>
      </c>
      <c r="K14" s="61">
        <v>703521</v>
      </c>
      <c r="L14" s="62" t="s">
        <v>318</v>
      </c>
      <c r="M14" s="93"/>
    </row>
    <row r="15" spans="1:13" x14ac:dyDescent="0.2">
      <c r="A15" s="55" t="s">
        <v>149</v>
      </c>
      <c r="B15" s="56" t="s">
        <v>319</v>
      </c>
      <c r="C15" s="82" t="s">
        <v>320</v>
      </c>
      <c r="D15" s="82" t="s">
        <v>321</v>
      </c>
      <c r="E15" s="57">
        <v>703436</v>
      </c>
      <c r="F15" s="58" t="s">
        <v>322</v>
      </c>
      <c r="G15" s="58" t="s">
        <v>28</v>
      </c>
      <c r="H15" s="59" t="s">
        <v>90</v>
      </c>
      <c r="I15" s="60" t="s">
        <v>323</v>
      </c>
      <c r="J15" s="60" t="s">
        <v>324</v>
      </c>
      <c r="K15" s="61">
        <v>703436</v>
      </c>
      <c r="L15" s="62" t="s">
        <v>325</v>
      </c>
      <c r="M15" s="93"/>
    </row>
    <row r="16" spans="1:13" x14ac:dyDescent="0.2">
      <c r="A16" s="55" t="s">
        <v>2807</v>
      </c>
      <c r="B16" s="56" t="s">
        <v>326</v>
      </c>
      <c r="C16" s="82" t="s">
        <v>327</v>
      </c>
      <c r="D16" s="82" t="s">
        <v>328</v>
      </c>
      <c r="E16" s="57">
        <v>700426</v>
      </c>
      <c r="F16" s="58" t="s">
        <v>329</v>
      </c>
      <c r="G16" s="58"/>
      <c r="H16" s="59" t="s">
        <v>2802</v>
      </c>
      <c r="I16" s="60"/>
      <c r="J16" s="60"/>
      <c r="K16" s="61">
        <v>700426</v>
      </c>
      <c r="L16" s="62" t="s">
        <v>330</v>
      </c>
      <c r="M16" s="93"/>
    </row>
    <row r="17" spans="1:13" x14ac:dyDescent="0.2">
      <c r="A17" s="55" t="s">
        <v>2808</v>
      </c>
      <c r="B17" s="56" t="s">
        <v>331</v>
      </c>
      <c r="C17" s="82" t="s">
        <v>332</v>
      </c>
      <c r="D17" s="82" t="s">
        <v>333</v>
      </c>
      <c r="E17" s="57">
        <v>700916</v>
      </c>
      <c r="F17" s="58" t="s">
        <v>334</v>
      </c>
      <c r="G17" s="58" t="s">
        <v>28</v>
      </c>
      <c r="H17" s="59" t="s">
        <v>90</v>
      </c>
      <c r="I17" s="60" t="s">
        <v>335</v>
      </c>
      <c r="J17" s="60" t="s">
        <v>336</v>
      </c>
      <c r="K17" s="61">
        <v>700916</v>
      </c>
      <c r="L17" s="62" t="s">
        <v>337</v>
      </c>
      <c r="M17" s="93"/>
    </row>
    <row r="18" spans="1:13" x14ac:dyDescent="0.2">
      <c r="A18" s="55" t="s">
        <v>3071</v>
      </c>
      <c r="B18" s="56" t="s">
        <v>3072</v>
      </c>
      <c r="C18" s="56" t="s">
        <v>3073</v>
      </c>
      <c r="D18" s="56" t="s">
        <v>3074</v>
      </c>
      <c r="E18" s="57">
        <v>703993</v>
      </c>
      <c r="F18" s="58" t="s">
        <v>3075</v>
      </c>
      <c r="G18" s="58" t="s">
        <v>26</v>
      </c>
      <c r="H18" s="59" t="s">
        <v>96</v>
      </c>
      <c r="I18" s="60" t="s">
        <v>3076</v>
      </c>
      <c r="J18" s="60" t="s">
        <v>3077</v>
      </c>
      <c r="K18" s="61">
        <v>703993</v>
      </c>
      <c r="L18" s="62" t="s">
        <v>3078</v>
      </c>
      <c r="M18" s="93"/>
    </row>
    <row r="19" spans="1:13" x14ac:dyDescent="0.2">
      <c r="A19" s="55" t="s">
        <v>2809</v>
      </c>
      <c r="B19" s="56" t="s">
        <v>338</v>
      </c>
      <c r="C19" s="56" t="s">
        <v>339</v>
      </c>
      <c r="D19" s="56" t="s">
        <v>340</v>
      </c>
      <c r="E19" s="57"/>
      <c r="F19" s="58" t="s">
        <v>341</v>
      </c>
      <c r="G19" s="58" t="s">
        <v>315</v>
      </c>
      <c r="H19" s="59" t="s">
        <v>90</v>
      </c>
      <c r="I19" s="60" t="s">
        <v>342</v>
      </c>
      <c r="J19" s="60" t="s">
        <v>343</v>
      </c>
      <c r="K19" s="61"/>
      <c r="L19" s="62" t="s">
        <v>344</v>
      </c>
      <c r="M19" s="93"/>
    </row>
    <row r="20" spans="1:13" x14ac:dyDescent="0.2">
      <c r="A20" s="55" t="s">
        <v>2810</v>
      </c>
      <c r="B20" s="82" t="s">
        <v>345</v>
      </c>
      <c r="C20" s="82" t="s">
        <v>346</v>
      </c>
      <c r="D20" s="82" t="s">
        <v>347</v>
      </c>
      <c r="E20" s="84">
        <v>700021</v>
      </c>
      <c r="F20" s="85" t="s">
        <v>348</v>
      </c>
      <c r="G20" s="85" t="s">
        <v>315</v>
      </c>
      <c r="H20" s="59" t="s">
        <v>90</v>
      </c>
      <c r="I20" s="86" t="s">
        <v>349</v>
      </c>
      <c r="J20" s="86" t="s">
        <v>350</v>
      </c>
      <c r="K20" s="87">
        <v>700021</v>
      </c>
      <c r="L20" s="88" t="s">
        <v>351</v>
      </c>
      <c r="M20" s="93"/>
    </row>
    <row r="21" spans="1:13" x14ac:dyDescent="0.2">
      <c r="A21" s="55" t="s">
        <v>172</v>
      </c>
      <c r="B21" s="56" t="s">
        <v>352</v>
      </c>
      <c r="C21" s="56" t="s">
        <v>2723</v>
      </c>
      <c r="D21" s="56" t="s">
        <v>2724</v>
      </c>
      <c r="E21" s="57">
        <v>703256</v>
      </c>
      <c r="F21" s="58" t="s">
        <v>353</v>
      </c>
      <c r="G21" s="58" t="s">
        <v>315</v>
      </c>
      <c r="H21" s="59" t="s">
        <v>90</v>
      </c>
      <c r="I21" s="60" t="s">
        <v>354</v>
      </c>
      <c r="J21" s="60" t="s">
        <v>355</v>
      </c>
      <c r="K21" s="61">
        <v>703256</v>
      </c>
      <c r="L21" s="62" t="s">
        <v>356</v>
      </c>
      <c r="M21" s="93"/>
    </row>
    <row r="22" spans="1:13" x14ac:dyDescent="0.2">
      <c r="A22" s="55" t="s">
        <v>2811</v>
      </c>
      <c r="B22" s="56" t="s">
        <v>357</v>
      </c>
      <c r="C22" s="82" t="s">
        <v>358</v>
      </c>
      <c r="D22" s="56" t="s">
        <v>359</v>
      </c>
      <c r="E22" s="57">
        <v>703124</v>
      </c>
      <c r="F22" s="58" t="s">
        <v>360</v>
      </c>
      <c r="G22" s="58" t="s">
        <v>285</v>
      </c>
      <c r="H22" s="59">
        <v>341</v>
      </c>
      <c r="I22" s="60" t="s">
        <v>361</v>
      </c>
      <c r="J22" s="60" t="s">
        <v>362</v>
      </c>
      <c r="K22" s="61">
        <v>703124</v>
      </c>
      <c r="L22" s="62" t="s">
        <v>363</v>
      </c>
      <c r="M22" s="93"/>
    </row>
    <row r="23" spans="1:13" x14ac:dyDescent="0.2">
      <c r="A23" s="55" t="s">
        <v>2812</v>
      </c>
      <c r="B23" s="56" t="s">
        <v>364</v>
      </c>
      <c r="C23" s="82" t="s">
        <v>365</v>
      </c>
      <c r="D23" s="56" t="s">
        <v>366</v>
      </c>
      <c r="E23" s="57">
        <v>702071</v>
      </c>
      <c r="F23" s="58" t="s">
        <v>367</v>
      </c>
      <c r="G23" s="58"/>
      <c r="H23" s="59" t="s">
        <v>2802</v>
      </c>
      <c r="I23" s="60"/>
      <c r="J23" s="60"/>
      <c r="K23" s="61">
        <v>702071</v>
      </c>
      <c r="L23" s="62" t="s">
        <v>368</v>
      </c>
      <c r="M23" s="93"/>
    </row>
    <row r="24" spans="1:13" x14ac:dyDescent="0.2">
      <c r="A24" s="55" t="s">
        <v>55</v>
      </c>
      <c r="B24" s="56" t="s">
        <v>369</v>
      </c>
      <c r="C24" s="56" t="s">
        <v>370</v>
      </c>
      <c r="D24" s="56" t="s">
        <v>371</v>
      </c>
      <c r="E24" s="57">
        <v>702395</v>
      </c>
      <c r="F24" s="58" t="s">
        <v>372</v>
      </c>
      <c r="G24" s="58" t="s">
        <v>315</v>
      </c>
      <c r="H24" s="59" t="s">
        <v>90</v>
      </c>
      <c r="I24" s="60" t="s">
        <v>373</v>
      </c>
      <c r="J24" s="60" t="s">
        <v>374</v>
      </c>
      <c r="K24" s="61">
        <v>702395</v>
      </c>
      <c r="L24" s="62" t="s">
        <v>375</v>
      </c>
      <c r="M24" s="93"/>
    </row>
    <row r="25" spans="1:13" x14ac:dyDescent="0.2">
      <c r="A25" s="55" t="s">
        <v>2813</v>
      </c>
      <c r="B25" s="56" t="s">
        <v>376</v>
      </c>
      <c r="C25" s="56"/>
      <c r="D25" s="56" t="s">
        <v>377</v>
      </c>
      <c r="E25" s="57"/>
      <c r="F25" s="58" t="s">
        <v>378</v>
      </c>
      <c r="G25" s="58"/>
      <c r="H25" s="59" t="s">
        <v>2802</v>
      </c>
      <c r="I25" s="60"/>
      <c r="J25" s="60"/>
      <c r="K25" s="61"/>
      <c r="L25" s="62" t="s">
        <v>379</v>
      </c>
      <c r="M25" s="93"/>
    </row>
    <row r="26" spans="1:13" x14ac:dyDescent="0.2">
      <c r="A26" s="55" t="s">
        <v>141</v>
      </c>
      <c r="B26" s="56" t="s">
        <v>380</v>
      </c>
      <c r="C26" s="56" t="s">
        <v>381</v>
      </c>
      <c r="D26" s="56" t="s">
        <v>382</v>
      </c>
      <c r="E26" s="57">
        <v>3864</v>
      </c>
      <c r="F26" s="58" t="s">
        <v>383</v>
      </c>
      <c r="G26" s="58" t="s">
        <v>285</v>
      </c>
      <c r="H26" s="59">
        <v>341</v>
      </c>
      <c r="I26" s="60">
        <v>2902</v>
      </c>
      <c r="J26" s="60" t="s">
        <v>384</v>
      </c>
      <c r="K26" s="61">
        <v>3864</v>
      </c>
      <c r="L26" s="62" t="s">
        <v>385</v>
      </c>
      <c r="M26" s="93"/>
    </row>
    <row r="27" spans="1:13" x14ac:dyDescent="0.2">
      <c r="A27" s="55" t="s">
        <v>2814</v>
      </c>
      <c r="B27" s="56" t="s">
        <v>386</v>
      </c>
      <c r="C27" s="56" t="s">
        <v>387</v>
      </c>
      <c r="D27" s="56" t="s">
        <v>388</v>
      </c>
      <c r="E27" s="57">
        <v>701330</v>
      </c>
      <c r="F27" s="58" t="s">
        <v>389</v>
      </c>
      <c r="G27" s="58" t="s">
        <v>315</v>
      </c>
      <c r="H27" s="59" t="s">
        <v>90</v>
      </c>
      <c r="I27" s="60" t="s">
        <v>390</v>
      </c>
      <c r="J27" s="60" t="s">
        <v>391</v>
      </c>
      <c r="K27" s="61">
        <v>701330</v>
      </c>
      <c r="L27" s="62" t="s">
        <v>392</v>
      </c>
      <c r="M27" s="93"/>
    </row>
    <row r="28" spans="1:13" x14ac:dyDescent="0.2">
      <c r="A28" s="55" t="s">
        <v>2815</v>
      </c>
      <c r="B28" s="56" t="s">
        <v>393</v>
      </c>
      <c r="C28" s="56" t="s">
        <v>394</v>
      </c>
      <c r="D28" s="56" t="s">
        <v>395</v>
      </c>
      <c r="E28" s="57">
        <v>702336</v>
      </c>
      <c r="F28" s="58" t="s">
        <v>396</v>
      </c>
      <c r="G28" s="58"/>
      <c r="H28" s="59" t="s">
        <v>2802</v>
      </c>
      <c r="I28" s="60"/>
      <c r="J28" s="60"/>
      <c r="K28" s="61">
        <v>702336</v>
      </c>
      <c r="L28" s="62" t="s">
        <v>397</v>
      </c>
      <c r="M28" s="93"/>
    </row>
    <row r="29" spans="1:13" x14ac:dyDescent="0.2">
      <c r="A29" s="55" t="s">
        <v>151</v>
      </c>
      <c r="B29" s="56" t="s">
        <v>398</v>
      </c>
      <c r="C29" s="56" t="s">
        <v>399</v>
      </c>
      <c r="D29" s="56" t="s">
        <v>400</v>
      </c>
      <c r="E29" s="57">
        <v>703508</v>
      </c>
      <c r="F29" s="58" t="s">
        <v>401</v>
      </c>
      <c r="G29" s="58" t="s">
        <v>24</v>
      </c>
      <c r="H29" s="59" t="s">
        <v>94</v>
      </c>
      <c r="I29" s="60" t="s">
        <v>402</v>
      </c>
      <c r="J29" s="60" t="s">
        <v>403</v>
      </c>
      <c r="K29" s="61">
        <v>703508</v>
      </c>
      <c r="L29" s="62" t="s">
        <v>404</v>
      </c>
      <c r="M29" s="93"/>
    </row>
    <row r="30" spans="1:13" x14ac:dyDescent="0.2">
      <c r="A30" s="55" t="s">
        <v>133</v>
      </c>
      <c r="B30" s="56" t="s">
        <v>405</v>
      </c>
      <c r="C30" s="56" t="s">
        <v>406</v>
      </c>
      <c r="D30" s="56" t="s">
        <v>407</v>
      </c>
      <c r="E30" s="57">
        <v>700657</v>
      </c>
      <c r="F30" s="58" t="s">
        <v>408</v>
      </c>
      <c r="G30" s="58" t="s">
        <v>24</v>
      </c>
      <c r="H30" s="59" t="s">
        <v>94</v>
      </c>
      <c r="I30" s="60" t="s">
        <v>409</v>
      </c>
      <c r="J30" s="60" t="s">
        <v>410</v>
      </c>
      <c r="K30" s="61">
        <v>700657</v>
      </c>
      <c r="L30" s="62" t="s">
        <v>411</v>
      </c>
      <c r="M30" s="93"/>
    </row>
    <row r="31" spans="1:13" x14ac:dyDescent="0.2">
      <c r="A31" s="55" t="s">
        <v>2816</v>
      </c>
      <c r="B31" s="56" t="s">
        <v>412</v>
      </c>
      <c r="C31" s="82" t="s">
        <v>413</v>
      </c>
      <c r="D31" s="82" t="s">
        <v>414</v>
      </c>
      <c r="E31" s="57">
        <v>703219</v>
      </c>
      <c r="F31" s="58" t="s">
        <v>415</v>
      </c>
      <c r="G31" s="58" t="s">
        <v>25</v>
      </c>
      <c r="H31" s="59">
        <v>104</v>
      </c>
      <c r="I31" s="60" t="s">
        <v>416</v>
      </c>
      <c r="J31" s="60" t="s">
        <v>417</v>
      </c>
      <c r="K31" s="61">
        <v>703219</v>
      </c>
      <c r="L31" s="62" t="s">
        <v>418</v>
      </c>
      <c r="M31" s="93"/>
    </row>
    <row r="32" spans="1:13" x14ac:dyDescent="0.2">
      <c r="A32" s="55" t="s">
        <v>2817</v>
      </c>
      <c r="B32" s="56" t="s">
        <v>419</v>
      </c>
      <c r="C32" s="56" t="s">
        <v>420</v>
      </c>
      <c r="D32" s="56" t="s">
        <v>421</v>
      </c>
      <c r="E32" s="57">
        <v>3875</v>
      </c>
      <c r="F32" s="58" t="s">
        <v>422</v>
      </c>
      <c r="G32" s="58"/>
      <c r="H32" s="59" t="s">
        <v>2802</v>
      </c>
      <c r="I32" s="60"/>
      <c r="J32" s="60"/>
      <c r="K32" s="61">
        <v>3875</v>
      </c>
      <c r="L32" s="62" t="s">
        <v>423</v>
      </c>
      <c r="M32" s="93"/>
    </row>
    <row r="33" spans="1:32" x14ac:dyDescent="0.2">
      <c r="A33" s="55" t="s">
        <v>2818</v>
      </c>
      <c r="B33" s="56" t="s">
        <v>2531</v>
      </c>
      <c r="C33" s="56" t="s">
        <v>2532</v>
      </c>
      <c r="D33" s="56" t="s">
        <v>2533</v>
      </c>
      <c r="E33" s="57">
        <v>703581</v>
      </c>
      <c r="F33" s="58" t="s">
        <v>2534</v>
      </c>
      <c r="G33" s="58"/>
      <c r="H33" s="59" t="s">
        <v>2802</v>
      </c>
      <c r="I33" s="60"/>
      <c r="J33" s="60"/>
      <c r="K33" s="61">
        <v>703581</v>
      </c>
      <c r="L33" s="62" t="s">
        <v>2535</v>
      </c>
      <c r="M33" s="93"/>
    </row>
    <row r="34" spans="1:32" x14ac:dyDescent="0.2">
      <c r="A34" s="55" t="s">
        <v>2819</v>
      </c>
      <c r="B34" s="56" t="s">
        <v>424</v>
      </c>
      <c r="C34" s="56" t="s">
        <v>425</v>
      </c>
      <c r="D34" s="56" t="s">
        <v>426</v>
      </c>
      <c r="E34" s="57">
        <v>701679</v>
      </c>
      <c r="F34" s="58" t="s">
        <v>427</v>
      </c>
      <c r="G34" s="58"/>
      <c r="H34" s="59" t="s">
        <v>2802</v>
      </c>
      <c r="I34" s="60"/>
      <c r="J34" s="60"/>
      <c r="K34" s="61">
        <v>701679</v>
      </c>
      <c r="L34" s="62" t="s">
        <v>428</v>
      </c>
      <c r="M34" s="122"/>
      <c r="N34" s="89"/>
      <c r="O34" s="89"/>
      <c r="P34" s="89"/>
      <c r="Q34" s="89"/>
      <c r="R34" s="89"/>
      <c r="S34" s="89"/>
      <c r="T34" s="89"/>
    </row>
    <row r="35" spans="1:32" x14ac:dyDescent="0.2">
      <c r="A35" s="55" t="s">
        <v>2820</v>
      </c>
      <c r="B35" s="56" t="s">
        <v>429</v>
      </c>
      <c r="C35" s="56" t="s">
        <v>430</v>
      </c>
      <c r="D35" s="56" t="s">
        <v>431</v>
      </c>
      <c r="E35" s="57">
        <v>701540</v>
      </c>
      <c r="F35" s="58" t="s">
        <v>432</v>
      </c>
      <c r="G35" s="58" t="s">
        <v>285</v>
      </c>
      <c r="H35" s="59">
        <v>341</v>
      </c>
      <c r="I35" s="60" t="s">
        <v>433</v>
      </c>
      <c r="J35" s="60" t="s">
        <v>434</v>
      </c>
      <c r="K35" s="61">
        <v>701540</v>
      </c>
      <c r="L35" s="62" t="s">
        <v>435</v>
      </c>
      <c r="M35" s="93"/>
    </row>
    <row r="36" spans="1:32" x14ac:dyDescent="0.2">
      <c r="A36" s="55" t="s">
        <v>2821</v>
      </c>
      <c r="B36" s="56" t="s">
        <v>436</v>
      </c>
      <c r="C36" s="56" t="s">
        <v>437</v>
      </c>
      <c r="D36" s="56" t="s">
        <v>438</v>
      </c>
      <c r="E36" s="57">
        <v>32</v>
      </c>
      <c r="F36" s="58" t="s">
        <v>439</v>
      </c>
      <c r="G36" s="58"/>
      <c r="H36" s="59" t="s">
        <v>2802</v>
      </c>
      <c r="I36" s="60"/>
      <c r="J36" s="60"/>
      <c r="K36" s="61">
        <v>32</v>
      </c>
      <c r="L36" s="62" t="s">
        <v>440</v>
      </c>
      <c r="M36" s="93"/>
    </row>
    <row r="37" spans="1:32" x14ac:dyDescent="0.2">
      <c r="A37" s="55" t="s">
        <v>2822</v>
      </c>
      <c r="B37" s="56" t="s">
        <v>441</v>
      </c>
      <c r="C37" s="56" t="s">
        <v>442</v>
      </c>
      <c r="D37" s="56" t="s">
        <v>443</v>
      </c>
      <c r="E37" s="57">
        <v>257</v>
      </c>
      <c r="F37" s="58" t="s">
        <v>444</v>
      </c>
      <c r="G37" s="58" t="s">
        <v>285</v>
      </c>
      <c r="H37" s="59">
        <v>341</v>
      </c>
      <c r="I37" s="60">
        <v>1103</v>
      </c>
      <c r="J37" s="60" t="s">
        <v>445</v>
      </c>
      <c r="K37" s="61">
        <v>257</v>
      </c>
      <c r="L37" s="62" t="s">
        <v>446</v>
      </c>
      <c r="M37" s="93"/>
    </row>
    <row r="38" spans="1:32" x14ac:dyDescent="0.2">
      <c r="A38" s="55" t="s">
        <v>2823</v>
      </c>
      <c r="B38" s="56" t="s">
        <v>447</v>
      </c>
      <c r="C38" s="56"/>
      <c r="D38" s="56" t="s">
        <v>448</v>
      </c>
      <c r="E38" s="57">
        <v>703418</v>
      </c>
      <c r="F38" s="58" t="s">
        <v>449</v>
      </c>
      <c r="G38" s="58" t="s">
        <v>24</v>
      </c>
      <c r="H38" s="59" t="s">
        <v>94</v>
      </c>
      <c r="I38" s="60" t="s">
        <v>450</v>
      </c>
      <c r="J38" s="60" t="s">
        <v>451</v>
      </c>
      <c r="K38" s="61">
        <v>703418</v>
      </c>
      <c r="L38" s="62" t="s">
        <v>452</v>
      </c>
      <c r="M38" s="93"/>
    </row>
    <row r="39" spans="1:32" x14ac:dyDescent="0.2">
      <c r="A39" s="55" t="s">
        <v>2824</v>
      </c>
      <c r="B39" s="56" t="s">
        <v>453</v>
      </c>
      <c r="C39" s="56" t="s">
        <v>454</v>
      </c>
      <c r="D39" s="56" t="s">
        <v>455</v>
      </c>
      <c r="E39" s="57">
        <v>702930</v>
      </c>
      <c r="F39" s="58" t="s">
        <v>456</v>
      </c>
      <c r="G39" s="58" t="s">
        <v>28</v>
      </c>
      <c r="H39" s="59" t="s">
        <v>90</v>
      </c>
      <c r="I39" s="60" t="s">
        <v>457</v>
      </c>
      <c r="J39" s="60" t="s">
        <v>458</v>
      </c>
      <c r="K39" s="61">
        <v>702930</v>
      </c>
      <c r="L39" s="62" t="s">
        <v>459</v>
      </c>
      <c r="M39" s="93"/>
    </row>
    <row r="40" spans="1:32" x14ac:dyDescent="0.2">
      <c r="A40" s="55" t="s">
        <v>154</v>
      </c>
      <c r="B40" s="56" t="s">
        <v>460</v>
      </c>
      <c r="C40" s="56" t="s">
        <v>461</v>
      </c>
      <c r="D40" s="56" t="s">
        <v>462</v>
      </c>
      <c r="E40" s="57">
        <v>703205</v>
      </c>
      <c r="F40" s="58" t="s">
        <v>463</v>
      </c>
      <c r="G40" s="58" t="s">
        <v>28</v>
      </c>
      <c r="H40" s="59" t="s">
        <v>90</v>
      </c>
      <c r="I40" s="60" t="s">
        <v>464</v>
      </c>
      <c r="J40" s="60" t="s">
        <v>465</v>
      </c>
      <c r="K40" s="61">
        <v>703205</v>
      </c>
      <c r="L40" s="62" t="s">
        <v>466</v>
      </c>
      <c r="M40" s="93"/>
    </row>
    <row r="41" spans="1:32" x14ac:dyDescent="0.2">
      <c r="A41" s="55" t="s">
        <v>148</v>
      </c>
      <c r="B41" s="56" t="s">
        <v>467</v>
      </c>
      <c r="C41" s="56" t="s">
        <v>468</v>
      </c>
      <c r="D41" s="56" t="s">
        <v>469</v>
      </c>
      <c r="E41" s="57">
        <v>396</v>
      </c>
      <c r="F41" s="58" t="s">
        <v>470</v>
      </c>
      <c r="G41" s="58" t="s">
        <v>315</v>
      </c>
      <c r="H41" s="59" t="s">
        <v>90</v>
      </c>
      <c r="I41" s="60" t="s">
        <v>471</v>
      </c>
      <c r="J41" s="60" t="s">
        <v>472</v>
      </c>
      <c r="K41" s="61">
        <v>396</v>
      </c>
      <c r="L41" s="62" t="s">
        <v>473</v>
      </c>
      <c r="M41" s="93"/>
    </row>
    <row r="42" spans="1:32" x14ac:dyDescent="0.2">
      <c r="A42" s="55" t="s">
        <v>2825</v>
      </c>
      <c r="B42" s="56" t="s">
        <v>474</v>
      </c>
      <c r="C42" s="56" t="s">
        <v>475</v>
      </c>
      <c r="D42" s="56" t="s">
        <v>476</v>
      </c>
      <c r="E42" s="57">
        <v>702938</v>
      </c>
      <c r="F42" s="58" t="s">
        <v>477</v>
      </c>
      <c r="G42" s="58"/>
      <c r="H42" s="59" t="s">
        <v>2802</v>
      </c>
      <c r="I42" s="60"/>
      <c r="J42" s="60"/>
      <c r="K42" s="61">
        <v>702938</v>
      </c>
      <c r="L42" s="62" t="s">
        <v>478</v>
      </c>
      <c r="M42" s="93"/>
    </row>
    <row r="43" spans="1:32" s="67" customFormat="1" ht="15" x14ac:dyDescent="0.25">
      <c r="A43" s="55" t="s">
        <v>134</v>
      </c>
      <c r="B43" s="56" t="s">
        <v>479</v>
      </c>
      <c r="C43" s="56" t="s">
        <v>480</v>
      </c>
      <c r="D43" s="56" t="s">
        <v>481</v>
      </c>
      <c r="E43" s="57">
        <v>6514</v>
      </c>
      <c r="F43" s="58" t="s">
        <v>482</v>
      </c>
      <c r="G43" s="58" t="s">
        <v>28</v>
      </c>
      <c r="H43" s="59" t="s">
        <v>90</v>
      </c>
      <c r="I43" s="60" t="s">
        <v>483</v>
      </c>
      <c r="J43" s="60" t="s">
        <v>484</v>
      </c>
      <c r="K43" s="61">
        <v>6514</v>
      </c>
      <c r="L43" s="62" t="s">
        <v>485</v>
      </c>
      <c r="M43" s="123"/>
      <c r="AF43" s="63"/>
    </row>
    <row r="44" spans="1:32" x14ac:dyDescent="0.2">
      <c r="A44" s="55" t="s">
        <v>217</v>
      </c>
      <c r="B44" s="56" t="s">
        <v>486</v>
      </c>
      <c r="C44" s="56" t="s">
        <v>487</v>
      </c>
      <c r="D44" s="56" t="s">
        <v>488</v>
      </c>
      <c r="E44" s="57">
        <v>701860</v>
      </c>
      <c r="F44" s="58" t="s">
        <v>489</v>
      </c>
      <c r="G44" s="58" t="s">
        <v>28</v>
      </c>
      <c r="H44" s="59" t="s">
        <v>90</v>
      </c>
      <c r="I44" s="60" t="s">
        <v>490</v>
      </c>
      <c r="J44" s="60" t="s">
        <v>491</v>
      </c>
      <c r="K44" s="61">
        <v>701860</v>
      </c>
      <c r="L44" s="62" t="s">
        <v>492</v>
      </c>
      <c r="M44" s="93"/>
    </row>
    <row r="45" spans="1:32" x14ac:dyDescent="0.2">
      <c r="A45" s="55" t="s">
        <v>2826</v>
      </c>
      <c r="B45" s="56" t="s">
        <v>493</v>
      </c>
      <c r="C45" s="56" t="s">
        <v>494</v>
      </c>
      <c r="D45" s="56" t="s">
        <v>495</v>
      </c>
      <c r="E45" s="57">
        <v>559</v>
      </c>
      <c r="F45" s="58" t="s">
        <v>496</v>
      </c>
      <c r="G45" s="58"/>
      <c r="H45" s="59" t="s">
        <v>2802</v>
      </c>
      <c r="I45" s="60"/>
      <c r="J45" s="60"/>
      <c r="K45" s="61">
        <v>559</v>
      </c>
      <c r="L45" s="62" t="s">
        <v>497</v>
      </c>
      <c r="M45" s="93"/>
    </row>
    <row r="46" spans="1:32" x14ac:dyDescent="0.2">
      <c r="A46" s="55" t="s">
        <v>3061</v>
      </c>
      <c r="B46" s="56" t="s">
        <v>3079</v>
      </c>
      <c r="C46" s="56" t="s">
        <v>3080</v>
      </c>
      <c r="D46" s="56" t="s">
        <v>3081</v>
      </c>
      <c r="E46" s="57">
        <v>702779</v>
      </c>
      <c r="F46" s="58" t="s">
        <v>3082</v>
      </c>
      <c r="G46" s="58" t="s">
        <v>28</v>
      </c>
      <c r="H46" s="59" t="s">
        <v>90</v>
      </c>
      <c r="I46" s="60" t="s">
        <v>3083</v>
      </c>
      <c r="J46" s="60" t="s">
        <v>3084</v>
      </c>
      <c r="K46" s="61">
        <v>702779</v>
      </c>
      <c r="L46" s="62" t="s">
        <v>3085</v>
      </c>
      <c r="M46" s="93"/>
    </row>
    <row r="47" spans="1:32" x14ac:dyDescent="0.2">
      <c r="A47" s="55" t="s">
        <v>2827</v>
      </c>
      <c r="B47" s="56" t="s">
        <v>498</v>
      </c>
      <c r="C47" s="56" t="s">
        <v>499</v>
      </c>
      <c r="D47" s="56" t="s">
        <v>500</v>
      </c>
      <c r="E47" s="57">
        <v>703557</v>
      </c>
      <c r="F47" s="58" t="s">
        <v>501</v>
      </c>
      <c r="G47" s="58" t="s">
        <v>315</v>
      </c>
      <c r="H47" s="59" t="s">
        <v>90</v>
      </c>
      <c r="I47" s="60" t="s">
        <v>502</v>
      </c>
      <c r="J47" s="60" t="s">
        <v>503</v>
      </c>
      <c r="K47" s="61">
        <v>703557</v>
      </c>
      <c r="L47" s="62" t="s">
        <v>504</v>
      </c>
      <c r="M47" s="93"/>
    </row>
    <row r="48" spans="1:32" x14ac:dyDescent="0.2">
      <c r="A48" s="55" t="s">
        <v>223</v>
      </c>
      <c r="B48" s="56" t="s">
        <v>505</v>
      </c>
      <c r="C48" s="56" t="s">
        <v>506</v>
      </c>
      <c r="D48" s="56" t="s">
        <v>507</v>
      </c>
      <c r="E48" s="57">
        <v>1365</v>
      </c>
      <c r="F48" s="58" t="s">
        <v>508</v>
      </c>
      <c r="G48" s="58" t="s">
        <v>27</v>
      </c>
      <c r="H48" s="59">
        <v>237</v>
      </c>
      <c r="I48" s="60" t="s">
        <v>509</v>
      </c>
      <c r="J48" s="60" t="s">
        <v>510</v>
      </c>
      <c r="K48" s="61">
        <v>1365</v>
      </c>
      <c r="L48" s="62" t="s">
        <v>511</v>
      </c>
      <c r="M48" s="93"/>
    </row>
    <row r="49" spans="1:16375" x14ac:dyDescent="0.2">
      <c r="A49" s="55" t="s">
        <v>2828</v>
      </c>
      <c r="B49" s="56" t="s">
        <v>2419</v>
      </c>
      <c r="C49" s="56" t="s">
        <v>2420</v>
      </c>
      <c r="D49" s="56" t="s">
        <v>2421</v>
      </c>
      <c r="E49" s="57">
        <v>700048</v>
      </c>
      <c r="F49" s="58" t="s">
        <v>2422</v>
      </c>
      <c r="G49" s="58"/>
      <c r="H49" s="59" t="s">
        <v>2802</v>
      </c>
      <c r="I49" s="60"/>
      <c r="J49" s="60"/>
      <c r="K49" s="61"/>
      <c r="L49" s="62" t="s">
        <v>2423</v>
      </c>
      <c r="M49" s="93"/>
    </row>
    <row r="50" spans="1:16375" x14ac:dyDescent="0.2">
      <c r="A50" s="55" t="s">
        <v>2829</v>
      </c>
      <c r="B50" s="56" t="s">
        <v>512</v>
      </c>
      <c r="C50" s="56" t="s">
        <v>513</v>
      </c>
      <c r="D50" s="56" t="s">
        <v>514</v>
      </c>
      <c r="E50" s="57">
        <v>700048</v>
      </c>
      <c r="F50" s="58" t="s">
        <v>515</v>
      </c>
      <c r="G50" s="58"/>
      <c r="H50" s="59" t="s">
        <v>2802</v>
      </c>
      <c r="I50" s="60"/>
      <c r="J50" s="60"/>
      <c r="K50" s="61">
        <v>700048</v>
      </c>
      <c r="L50" s="62" t="s">
        <v>516</v>
      </c>
      <c r="M50" s="93"/>
    </row>
    <row r="51" spans="1:16375" x14ac:dyDescent="0.2">
      <c r="A51" s="55" t="s">
        <v>2830</v>
      </c>
      <c r="B51" s="56" t="s">
        <v>517</v>
      </c>
      <c r="C51" s="56" t="s">
        <v>518</v>
      </c>
      <c r="D51" s="56" t="s">
        <v>519</v>
      </c>
      <c r="E51" s="57">
        <v>700981</v>
      </c>
      <c r="F51" s="58" t="s">
        <v>520</v>
      </c>
      <c r="G51" s="58"/>
      <c r="H51" s="59" t="s">
        <v>2802</v>
      </c>
      <c r="I51" s="60"/>
      <c r="J51" s="60"/>
      <c r="K51" s="61">
        <v>700981</v>
      </c>
      <c r="L51" s="62" t="s">
        <v>521</v>
      </c>
      <c r="M51" s="93"/>
    </row>
    <row r="52" spans="1:16375" x14ac:dyDescent="0.2">
      <c r="A52" s="55" t="s">
        <v>2831</v>
      </c>
      <c r="B52" s="56" t="s">
        <v>522</v>
      </c>
      <c r="C52" s="56" t="s">
        <v>523</v>
      </c>
      <c r="D52" s="56" t="s">
        <v>524</v>
      </c>
      <c r="E52" s="57">
        <v>702726</v>
      </c>
      <c r="F52" s="58" t="s">
        <v>525</v>
      </c>
      <c r="G52" s="58"/>
      <c r="H52" s="59" t="s">
        <v>2802</v>
      </c>
      <c r="I52" s="60"/>
      <c r="J52" s="60"/>
      <c r="K52" s="61">
        <v>702726</v>
      </c>
      <c r="L52" s="62" t="s">
        <v>526</v>
      </c>
      <c r="M52" s="93"/>
    </row>
    <row r="53" spans="1:16375" x14ac:dyDescent="0.2">
      <c r="A53" s="55" t="s">
        <v>2832</v>
      </c>
      <c r="B53" s="56" t="s">
        <v>527</v>
      </c>
      <c r="C53" s="56" t="s">
        <v>528</v>
      </c>
      <c r="D53" s="56" t="s">
        <v>529</v>
      </c>
      <c r="E53" s="57"/>
      <c r="F53" s="58"/>
      <c r="G53" s="58"/>
      <c r="H53" s="59" t="s">
        <v>2802</v>
      </c>
      <c r="I53" s="60"/>
      <c r="J53" s="60"/>
      <c r="K53" s="61"/>
      <c r="L53" s="62" t="s">
        <v>530</v>
      </c>
      <c r="M53" s="93"/>
    </row>
    <row r="54" spans="1:16375" x14ac:dyDescent="0.2">
      <c r="A54" s="55" t="s">
        <v>2833</v>
      </c>
      <c r="B54" s="56" t="s">
        <v>531</v>
      </c>
      <c r="C54" s="56" t="s">
        <v>532</v>
      </c>
      <c r="D54" s="56" t="s">
        <v>533</v>
      </c>
      <c r="E54" s="57">
        <v>51</v>
      </c>
      <c r="F54" s="58" t="s">
        <v>534</v>
      </c>
      <c r="G54" s="58" t="s">
        <v>315</v>
      </c>
      <c r="H54" s="59" t="s">
        <v>90</v>
      </c>
      <c r="I54" s="60" t="s">
        <v>535</v>
      </c>
      <c r="J54" s="60" t="s">
        <v>536</v>
      </c>
      <c r="K54" s="61">
        <v>51</v>
      </c>
      <c r="L54" s="62" t="s">
        <v>537</v>
      </c>
      <c r="M54" s="93"/>
    </row>
    <row r="55" spans="1:16375" x14ac:dyDescent="0.2">
      <c r="A55" s="55" t="s">
        <v>2834</v>
      </c>
      <c r="B55" s="56" t="s">
        <v>538</v>
      </c>
      <c r="C55" s="56" t="s">
        <v>539</v>
      </c>
      <c r="D55" s="56" t="s">
        <v>540</v>
      </c>
      <c r="E55" s="57">
        <v>700739</v>
      </c>
      <c r="F55" s="58" t="s">
        <v>541</v>
      </c>
      <c r="G55" s="58"/>
      <c r="H55" s="59" t="s">
        <v>2802</v>
      </c>
      <c r="I55" s="60"/>
      <c r="J55" s="60"/>
      <c r="K55" s="61">
        <v>700739</v>
      </c>
      <c r="L55" s="62" t="s">
        <v>542</v>
      </c>
      <c r="M55" s="93"/>
    </row>
    <row r="56" spans="1:16375" x14ac:dyDescent="0.2">
      <c r="A56" s="55" t="s">
        <v>2835</v>
      </c>
      <c r="B56" s="56" t="s">
        <v>543</v>
      </c>
      <c r="C56" s="56"/>
      <c r="D56" s="56"/>
      <c r="E56" s="57">
        <v>700800</v>
      </c>
      <c r="F56" s="58" t="s">
        <v>544</v>
      </c>
      <c r="G56" s="58" t="s">
        <v>285</v>
      </c>
      <c r="H56" s="59">
        <v>341</v>
      </c>
      <c r="I56" s="60" t="s">
        <v>545</v>
      </c>
      <c r="J56" s="60" t="s">
        <v>546</v>
      </c>
      <c r="K56" s="61">
        <v>700800</v>
      </c>
      <c r="L56" s="62" t="s">
        <v>547</v>
      </c>
      <c r="M56" s="93"/>
    </row>
    <row r="57" spans="1:16375" x14ac:dyDescent="0.2">
      <c r="A57" s="55" t="s">
        <v>2836</v>
      </c>
      <c r="B57" s="56" t="s">
        <v>548</v>
      </c>
      <c r="C57" s="56" t="s">
        <v>549</v>
      </c>
      <c r="D57" s="56" t="s">
        <v>550</v>
      </c>
      <c r="E57" s="57">
        <v>702829</v>
      </c>
      <c r="F57" s="58" t="s">
        <v>551</v>
      </c>
      <c r="G57" s="58" t="s">
        <v>27</v>
      </c>
      <c r="H57" s="59">
        <v>237</v>
      </c>
      <c r="I57" s="60" t="s">
        <v>552</v>
      </c>
      <c r="J57" s="60" t="s">
        <v>553</v>
      </c>
      <c r="K57" s="61">
        <v>702829</v>
      </c>
      <c r="L57" s="62" t="s">
        <v>554</v>
      </c>
      <c r="M57" s="93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90"/>
      <c r="CQ57" s="90"/>
      <c r="CR57" s="90"/>
      <c r="CS57" s="90"/>
      <c r="CT57" s="90"/>
      <c r="CU57" s="90"/>
      <c r="CV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  <c r="DG57" s="90"/>
      <c r="DH57" s="90"/>
      <c r="DI57" s="90"/>
      <c r="DJ57" s="90"/>
      <c r="DK57" s="90"/>
      <c r="DL57" s="90"/>
      <c r="DM57" s="90"/>
      <c r="DN57" s="90"/>
      <c r="DO57" s="90"/>
      <c r="DP57" s="90"/>
      <c r="DQ57" s="90"/>
      <c r="DR57" s="90"/>
      <c r="DS57" s="90"/>
      <c r="DT57" s="90"/>
      <c r="DU57" s="90"/>
      <c r="DV57" s="90"/>
      <c r="DW57" s="90"/>
      <c r="DX57" s="90"/>
      <c r="DY57" s="90"/>
      <c r="DZ57" s="90"/>
      <c r="EA57" s="90"/>
      <c r="EB57" s="90"/>
      <c r="EC57" s="90"/>
      <c r="ED57" s="90"/>
      <c r="EE57" s="90"/>
      <c r="EF57" s="90"/>
      <c r="EG57" s="90"/>
      <c r="EH57" s="90"/>
      <c r="EI57" s="90"/>
      <c r="EJ57" s="90"/>
      <c r="EK57" s="90"/>
      <c r="EL57" s="90"/>
      <c r="EM57" s="90"/>
      <c r="EN57" s="90"/>
      <c r="EO57" s="90"/>
      <c r="EP57" s="90"/>
      <c r="EQ57" s="90"/>
      <c r="ER57" s="90"/>
      <c r="ES57" s="90"/>
      <c r="ET57" s="90"/>
      <c r="EU57" s="90"/>
      <c r="EV57" s="90"/>
      <c r="EW57" s="90"/>
      <c r="EX57" s="90"/>
      <c r="EY57" s="90"/>
      <c r="EZ57" s="90"/>
      <c r="FA57" s="90"/>
      <c r="FB57" s="90"/>
      <c r="FC57" s="90"/>
      <c r="FD57" s="90"/>
      <c r="FE57" s="90"/>
      <c r="FF57" s="90"/>
      <c r="FG57" s="90"/>
      <c r="FH57" s="90"/>
      <c r="FI57" s="90"/>
      <c r="FJ57" s="90"/>
      <c r="FK57" s="90"/>
      <c r="FL57" s="90"/>
      <c r="FM57" s="90"/>
      <c r="FN57" s="90"/>
      <c r="FO57" s="90"/>
      <c r="FP57" s="90"/>
      <c r="FQ57" s="90"/>
      <c r="FR57" s="90"/>
      <c r="FS57" s="90"/>
      <c r="FT57" s="90"/>
      <c r="FU57" s="90"/>
      <c r="FV57" s="90"/>
      <c r="FW57" s="90"/>
      <c r="FX57" s="90"/>
      <c r="FY57" s="90"/>
      <c r="FZ57" s="90"/>
      <c r="GA57" s="90"/>
      <c r="GB57" s="90"/>
      <c r="GC57" s="90"/>
      <c r="GD57" s="90"/>
      <c r="GE57" s="90"/>
      <c r="GF57" s="90"/>
      <c r="GG57" s="90"/>
      <c r="GH57" s="90"/>
      <c r="GI57" s="90"/>
      <c r="GJ57" s="90"/>
      <c r="GK57" s="90"/>
      <c r="GL57" s="90"/>
      <c r="GM57" s="90"/>
      <c r="GN57" s="90"/>
      <c r="GO57" s="90"/>
      <c r="GP57" s="90"/>
      <c r="GQ57" s="90"/>
      <c r="GR57" s="90"/>
      <c r="GS57" s="90"/>
      <c r="GT57" s="90"/>
      <c r="GU57" s="90"/>
      <c r="GV57" s="90"/>
      <c r="GW57" s="90"/>
      <c r="GX57" s="90"/>
      <c r="GY57" s="90"/>
      <c r="GZ57" s="90"/>
      <c r="HA57" s="90"/>
      <c r="HB57" s="90"/>
      <c r="HC57" s="90"/>
      <c r="HD57" s="90"/>
      <c r="HE57" s="90"/>
      <c r="HF57" s="90"/>
      <c r="HG57" s="90"/>
      <c r="HH57" s="90"/>
      <c r="HI57" s="90"/>
      <c r="HJ57" s="90"/>
      <c r="HK57" s="90"/>
      <c r="HL57" s="90"/>
      <c r="HM57" s="90"/>
      <c r="HN57" s="90"/>
      <c r="HO57" s="90"/>
      <c r="HP57" s="90"/>
      <c r="HQ57" s="90"/>
      <c r="HR57" s="90"/>
      <c r="HS57" s="90"/>
      <c r="HT57" s="90"/>
      <c r="HU57" s="90"/>
      <c r="HV57" s="90"/>
      <c r="HW57" s="90"/>
      <c r="HX57" s="90"/>
      <c r="HY57" s="90"/>
      <c r="HZ57" s="90"/>
      <c r="IA57" s="90"/>
      <c r="IB57" s="90"/>
      <c r="IC57" s="90"/>
      <c r="ID57" s="90"/>
      <c r="IE57" s="90"/>
      <c r="IF57" s="90"/>
      <c r="IG57" s="90"/>
      <c r="IH57" s="90"/>
      <c r="II57" s="90"/>
      <c r="IJ57" s="90"/>
      <c r="IK57" s="90"/>
      <c r="IL57" s="90"/>
      <c r="IM57" s="90"/>
      <c r="IN57" s="90"/>
      <c r="IO57" s="90"/>
      <c r="IP57" s="90"/>
      <c r="IQ57" s="90"/>
      <c r="IR57" s="90"/>
      <c r="IS57" s="90"/>
      <c r="IT57" s="90"/>
      <c r="IU57" s="90"/>
      <c r="IV57" s="90"/>
      <c r="IW57" s="90"/>
      <c r="IX57" s="90"/>
      <c r="IY57" s="90"/>
      <c r="IZ57" s="90"/>
      <c r="JA57" s="90"/>
      <c r="JB57" s="90"/>
      <c r="JC57" s="90"/>
      <c r="JD57" s="90"/>
      <c r="JE57" s="90"/>
      <c r="JF57" s="90"/>
      <c r="JG57" s="90"/>
      <c r="JH57" s="90"/>
      <c r="JI57" s="90"/>
      <c r="JJ57" s="90"/>
      <c r="JK57" s="90"/>
      <c r="JL57" s="90"/>
      <c r="JM57" s="90"/>
      <c r="JN57" s="90"/>
      <c r="JO57" s="90"/>
      <c r="JP57" s="90"/>
      <c r="JQ57" s="90"/>
      <c r="JR57" s="90"/>
      <c r="JS57" s="90"/>
      <c r="JT57" s="90"/>
      <c r="JU57" s="90"/>
      <c r="JV57" s="90"/>
      <c r="JW57" s="90"/>
      <c r="JX57" s="90"/>
      <c r="JY57" s="90"/>
      <c r="JZ57" s="90"/>
      <c r="KA57" s="90"/>
      <c r="KB57" s="90"/>
      <c r="KC57" s="90"/>
      <c r="KD57" s="90"/>
      <c r="KE57" s="90"/>
      <c r="KF57" s="90"/>
      <c r="KG57" s="90"/>
      <c r="KH57" s="90"/>
      <c r="KI57" s="90"/>
      <c r="KJ57" s="90"/>
      <c r="KK57" s="90"/>
      <c r="KL57" s="90"/>
      <c r="KM57" s="90"/>
      <c r="KN57" s="90"/>
      <c r="KO57" s="90"/>
      <c r="KP57" s="90"/>
      <c r="KQ57" s="90"/>
      <c r="KR57" s="90"/>
      <c r="KS57" s="90"/>
      <c r="KT57" s="90"/>
      <c r="KU57" s="90"/>
      <c r="KV57" s="90"/>
      <c r="KW57" s="90"/>
      <c r="KX57" s="90"/>
      <c r="KY57" s="90"/>
      <c r="KZ57" s="90"/>
      <c r="LA57" s="90"/>
      <c r="LB57" s="90"/>
      <c r="LC57" s="90"/>
      <c r="LD57" s="90"/>
      <c r="LE57" s="90"/>
      <c r="LF57" s="90"/>
      <c r="LG57" s="90"/>
      <c r="LH57" s="90"/>
      <c r="LI57" s="90"/>
      <c r="LJ57" s="90"/>
      <c r="LK57" s="90"/>
      <c r="LL57" s="90"/>
      <c r="LM57" s="90"/>
      <c r="LN57" s="90"/>
      <c r="LO57" s="90"/>
      <c r="LP57" s="90"/>
      <c r="LQ57" s="90"/>
      <c r="LR57" s="90"/>
      <c r="LS57" s="90"/>
      <c r="LT57" s="90"/>
      <c r="LU57" s="90"/>
      <c r="LV57" s="90"/>
      <c r="LW57" s="90"/>
      <c r="LX57" s="90"/>
      <c r="LY57" s="90"/>
      <c r="LZ57" s="90"/>
      <c r="MA57" s="90"/>
      <c r="MB57" s="90"/>
      <c r="MC57" s="90"/>
      <c r="MD57" s="90"/>
      <c r="ME57" s="90"/>
      <c r="MF57" s="90"/>
      <c r="MG57" s="90"/>
      <c r="MH57" s="90"/>
      <c r="MI57" s="90"/>
      <c r="MJ57" s="90"/>
      <c r="MK57" s="90"/>
      <c r="ML57" s="90"/>
      <c r="MM57" s="90"/>
      <c r="MN57" s="90"/>
      <c r="MO57" s="90"/>
      <c r="MP57" s="90"/>
      <c r="MQ57" s="90"/>
      <c r="MR57" s="90"/>
      <c r="MS57" s="90"/>
      <c r="MT57" s="90"/>
      <c r="MU57" s="90"/>
      <c r="MV57" s="90"/>
      <c r="MW57" s="90"/>
      <c r="MX57" s="90"/>
      <c r="MY57" s="90"/>
      <c r="MZ57" s="90"/>
      <c r="NA57" s="90"/>
      <c r="NB57" s="90"/>
      <c r="NC57" s="90"/>
      <c r="ND57" s="90"/>
      <c r="NE57" s="90"/>
      <c r="NF57" s="90"/>
      <c r="NG57" s="90"/>
      <c r="NH57" s="90"/>
      <c r="NI57" s="90"/>
      <c r="NJ57" s="90"/>
      <c r="NK57" s="90"/>
      <c r="NL57" s="90"/>
      <c r="NM57" s="90"/>
      <c r="NN57" s="90"/>
      <c r="NO57" s="90"/>
      <c r="NP57" s="90"/>
      <c r="NQ57" s="90"/>
      <c r="NR57" s="90"/>
      <c r="NS57" s="90"/>
      <c r="NT57" s="90"/>
      <c r="NU57" s="90"/>
      <c r="NV57" s="90"/>
      <c r="NW57" s="90"/>
      <c r="NX57" s="90"/>
      <c r="NY57" s="90"/>
      <c r="NZ57" s="90"/>
      <c r="OA57" s="90"/>
      <c r="OB57" s="90"/>
      <c r="OC57" s="90"/>
      <c r="OD57" s="90"/>
      <c r="OE57" s="90"/>
      <c r="OF57" s="90"/>
      <c r="OG57" s="90"/>
      <c r="OH57" s="90"/>
      <c r="OI57" s="90"/>
      <c r="OJ57" s="90"/>
      <c r="OK57" s="90"/>
      <c r="OL57" s="90"/>
      <c r="OM57" s="90"/>
      <c r="ON57" s="90"/>
      <c r="OO57" s="90"/>
      <c r="OP57" s="90"/>
      <c r="OQ57" s="90"/>
      <c r="OR57" s="90"/>
      <c r="OS57" s="90"/>
      <c r="OT57" s="90"/>
      <c r="OU57" s="90"/>
      <c r="OV57" s="90"/>
      <c r="OW57" s="90"/>
      <c r="OX57" s="90"/>
      <c r="OY57" s="90"/>
      <c r="OZ57" s="90"/>
      <c r="PA57" s="90"/>
      <c r="PB57" s="90"/>
      <c r="PC57" s="90"/>
      <c r="PD57" s="90"/>
      <c r="PE57" s="90"/>
      <c r="PF57" s="90"/>
      <c r="PG57" s="90"/>
      <c r="PH57" s="90"/>
      <c r="PI57" s="90"/>
      <c r="PJ57" s="90"/>
      <c r="PK57" s="90"/>
      <c r="PL57" s="90"/>
      <c r="PM57" s="90"/>
      <c r="PN57" s="90"/>
      <c r="PO57" s="90"/>
      <c r="PP57" s="90"/>
      <c r="PQ57" s="90"/>
      <c r="PR57" s="90"/>
      <c r="PS57" s="90"/>
      <c r="PT57" s="90"/>
      <c r="PU57" s="90"/>
      <c r="PV57" s="90"/>
      <c r="PW57" s="90"/>
      <c r="PX57" s="90"/>
      <c r="PY57" s="90"/>
      <c r="PZ57" s="90"/>
      <c r="QA57" s="90"/>
      <c r="QB57" s="90"/>
      <c r="QC57" s="90"/>
      <c r="QD57" s="90"/>
      <c r="QE57" s="90"/>
      <c r="QF57" s="90"/>
      <c r="QG57" s="90"/>
      <c r="QH57" s="90"/>
      <c r="QI57" s="90"/>
      <c r="QJ57" s="90"/>
      <c r="QK57" s="90"/>
      <c r="QL57" s="90"/>
      <c r="QM57" s="90"/>
      <c r="QN57" s="90"/>
      <c r="QO57" s="90"/>
      <c r="QP57" s="90"/>
      <c r="QQ57" s="90"/>
      <c r="QR57" s="90"/>
      <c r="QS57" s="90"/>
      <c r="QT57" s="90"/>
      <c r="QU57" s="90"/>
      <c r="QV57" s="90"/>
      <c r="QW57" s="90"/>
      <c r="QX57" s="90"/>
      <c r="QY57" s="90"/>
      <c r="QZ57" s="90"/>
      <c r="RA57" s="90"/>
      <c r="RB57" s="90"/>
      <c r="RC57" s="90"/>
      <c r="RD57" s="90"/>
      <c r="RE57" s="90"/>
      <c r="RF57" s="90"/>
      <c r="RG57" s="90"/>
      <c r="RH57" s="90"/>
      <c r="RI57" s="90"/>
      <c r="RJ57" s="90"/>
      <c r="RK57" s="90"/>
      <c r="RL57" s="90"/>
      <c r="RM57" s="90"/>
      <c r="RN57" s="90"/>
      <c r="RO57" s="90"/>
      <c r="RP57" s="90"/>
      <c r="RQ57" s="90"/>
      <c r="RR57" s="90"/>
      <c r="RS57" s="90"/>
      <c r="RT57" s="90"/>
      <c r="RU57" s="90"/>
      <c r="RV57" s="90"/>
      <c r="RW57" s="90"/>
      <c r="RX57" s="90"/>
      <c r="RY57" s="90"/>
      <c r="RZ57" s="90"/>
      <c r="SA57" s="90"/>
      <c r="SB57" s="90"/>
      <c r="SC57" s="90"/>
      <c r="SD57" s="90"/>
      <c r="SE57" s="90"/>
      <c r="SF57" s="90"/>
      <c r="SG57" s="90"/>
      <c r="SH57" s="90"/>
      <c r="SI57" s="90"/>
      <c r="SJ57" s="90"/>
      <c r="SK57" s="90"/>
      <c r="SL57" s="90"/>
      <c r="SM57" s="90"/>
      <c r="SN57" s="90"/>
      <c r="SO57" s="90"/>
      <c r="SP57" s="90"/>
      <c r="SQ57" s="90"/>
      <c r="SR57" s="90"/>
      <c r="SS57" s="90"/>
      <c r="ST57" s="90"/>
      <c r="SU57" s="90"/>
      <c r="SV57" s="90"/>
      <c r="SW57" s="90"/>
      <c r="SX57" s="90"/>
      <c r="SY57" s="90"/>
      <c r="SZ57" s="90"/>
      <c r="TA57" s="90"/>
      <c r="TB57" s="90"/>
      <c r="TC57" s="90"/>
      <c r="TD57" s="90"/>
      <c r="TE57" s="90"/>
      <c r="TF57" s="90"/>
      <c r="TG57" s="90"/>
      <c r="TH57" s="90"/>
      <c r="TI57" s="90"/>
      <c r="TJ57" s="90"/>
      <c r="TK57" s="90"/>
      <c r="TL57" s="90"/>
      <c r="TM57" s="90"/>
      <c r="TN57" s="90"/>
      <c r="TO57" s="90"/>
      <c r="TP57" s="90"/>
      <c r="TQ57" s="90"/>
      <c r="TR57" s="90"/>
      <c r="TS57" s="90"/>
      <c r="TT57" s="90"/>
      <c r="TU57" s="90"/>
      <c r="TV57" s="90"/>
      <c r="TW57" s="90"/>
      <c r="TX57" s="90"/>
      <c r="TY57" s="90"/>
      <c r="TZ57" s="90"/>
      <c r="UA57" s="90"/>
      <c r="UB57" s="90"/>
      <c r="UC57" s="90"/>
      <c r="UD57" s="90"/>
      <c r="UE57" s="90"/>
      <c r="UF57" s="90"/>
      <c r="UG57" s="90"/>
      <c r="UH57" s="90"/>
      <c r="UI57" s="90"/>
      <c r="UJ57" s="90"/>
      <c r="UK57" s="90"/>
      <c r="UL57" s="90"/>
      <c r="UM57" s="90"/>
      <c r="UN57" s="90"/>
      <c r="UO57" s="90"/>
      <c r="UP57" s="90"/>
      <c r="UQ57" s="90"/>
      <c r="UR57" s="90"/>
      <c r="US57" s="90"/>
      <c r="UT57" s="90"/>
      <c r="UU57" s="90"/>
      <c r="UV57" s="90"/>
      <c r="UW57" s="90"/>
      <c r="UX57" s="90"/>
      <c r="UY57" s="90"/>
      <c r="UZ57" s="90"/>
      <c r="VA57" s="90"/>
      <c r="VB57" s="90"/>
      <c r="VC57" s="90"/>
      <c r="VD57" s="90"/>
      <c r="VE57" s="90"/>
      <c r="VF57" s="90"/>
      <c r="VG57" s="90"/>
      <c r="VH57" s="90"/>
      <c r="VI57" s="90"/>
      <c r="VJ57" s="90"/>
      <c r="VK57" s="90"/>
      <c r="VL57" s="90"/>
      <c r="VM57" s="90"/>
      <c r="VN57" s="90"/>
      <c r="VO57" s="90"/>
      <c r="VP57" s="90"/>
      <c r="VQ57" s="90"/>
      <c r="VR57" s="90"/>
      <c r="VS57" s="90"/>
      <c r="VT57" s="90"/>
      <c r="VU57" s="90"/>
      <c r="VV57" s="90"/>
      <c r="VW57" s="90"/>
      <c r="VX57" s="90"/>
      <c r="VY57" s="90"/>
      <c r="VZ57" s="90"/>
      <c r="WA57" s="90"/>
      <c r="WB57" s="90"/>
      <c r="WC57" s="90"/>
      <c r="WD57" s="90"/>
      <c r="WE57" s="90"/>
      <c r="WF57" s="90"/>
      <c r="WG57" s="90"/>
      <c r="WH57" s="90"/>
      <c r="WI57" s="90"/>
      <c r="WJ57" s="90"/>
      <c r="WK57" s="90"/>
      <c r="WL57" s="90"/>
      <c r="WM57" s="90"/>
      <c r="WN57" s="90"/>
      <c r="WO57" s="90"/>
      <c r="WP57" s="90"/>
      <c r="WQ57" s="90"/>
      <c r="WR57" s="90"/>
      <c r="WS57" s="90"/>
      <c r="WT57" s="90"/>
      <c r="WU57" s="90"/>
      <c r="WV57" s="90"/>
      <c r="WW57" s="90"/>
      <c r="WX57" s="90"/>
      <c r="WY57" s="90"/>
      <c r="WZ57" s="90"/>
      <c r="XA57" s="90"/>
      <c r="XB57" s="90"/>
      <c r="XC57" s="90"/>
      <c r="XD57" s="90"/>
      <c r="XE57" s="90"/>
      <c r="XF57" s="90"/>
      <c r="XG57" s="90"/>
      <c r="XH57" s="90"/>
      <c r="XI57" s="90"/>
      <c r="XJ57" s="90"/>
      <c r="XK57" s="90"/>
      <c r="XL57" s="90"/>
      <c r="XM57" s="90"/>
      <c r="XN57" s="90"/>
      <c r="XO57" s="90"/>
      <c r="XP57" s="90"/>
      <c r="XQ57" s="90"/>
      <c r="XR57" s="90"/>
      <c r="XS57" s="90"/>
      <c r="XT57" s="90"/>
      <c r="XU57" s="90"/>
      <c r="XV57" s="90"/>
      <c r="XW57" s="90"/>
      <c r="XX57" s="90"/>
      <c r="XY57" s="90"/>
      <c r="XZ57" s="90"/>
      <c r="YA57" s="90"/>
      <c r="YB57" s="90"/>
      <c r="YC57" s="90"/>
      <c r="YD57" s="90"/>
      <c r="YE57" s="90"/>
      <c r="YF57" s="90"/>
      <c r="YG57" s="90"/>
      <c r="YH57" s="90"/>
      <c r="YI57" s="90"/>
      <c r="YJ57" s="90"/>
      <c r="YK57" s="90"/>
      <c r="YL57" s="90"/>
      <c r="YM57" s="90"/>
      <c r="YN57" s="90"/>
      <c r="YO57" s="90"/>
      <c r="YP57" s="90"/>
      <c r="YQ57" s="90"/>
      <c r="YR57" s="90"/>
      <c r="YS57" s="90"/>
      <c r="YT57" s="90"/>
      <c r="YU57" s="90"/>
      <c r="YV57" s="90"/>
      <c r="YW57" s="90"/>
      <c r="YX57" s="90"/>
      <c r="YY57" s="90"/>
      <c r="YZ57" s="90"/>
      <c r="ZA57" s="90"/>
      <c r="ZB57" s="90"/>
      <c r="ZC57" s="90"/>
      <c r="ZD57" s="90"/>
      <c r="ZE57" s="90"/>
      <c r="ZF57" s="90"/>
      <c r="ZG57" s="90"/>
      <c r="ZH57" s="90"/>
      <c r="ZI57" s="90"/>
      <c r="ZJ57" s="90"/>
      <c r="ZK57" s="90"/>
      <c r="ZL57" s="90"/>
      <c r="ZM57" s="90"/>
      <c r="ZN57" s="90"/>
      <c r="ZO57" s="90"/>
      <c r="ZP57" s="90"/>
      <c r="ZQ57" s="90"/>
      <c r="ZR57" s="90"/>
      <c r="ZS57" s="90"/>
      <c r="ZT57" s="90"/>
      <c r="ZU57" s="90"/>
      <c r="ZV57" s="90"/>
      <c r="ZW57" s="90"/>
      <c r="ZX57" s="90"/>
      <c r="ZY57" s="90"/>
      <c r="ZZ57" s="90"/>
      <c r="AAA57" s="90"/>
      <c r="AAB57" s="90"/>
      <c r="AAC57" s="90"/>
      <c r="AAD57" s="90"/>
      <c r="AAE57" s="90"/>
      <c r="AAF57" s="90"/>
      <c r="AAG57" s="90"/>
      <c r="AAH57" s="90"/>
      <c r="AAI57" s="90"/>
      <c r="AAJ57" s="90"/>
      <c r="AAK57" s="90"/>
      <c r="AAL57" s="90"/>
      <c r="AAM57" s="90"/>
      <c r="AAN57" s="90"/>
      <c r="AAO57" s="90"/>
      <c r="AAP57" s="90"/>
      <c r="AAQ57" s="90"/>
      <c r="AAR57" s="90"/>
      <c r="AAS57" s="90"/>
      <c r="AAT57" s="90"/>
      <c r="AAU57" s="90"/>
      <c r="AAV57" s="90"/>
      <c r="AAW57" s="90"/>
      <c r="AAX57" s="90"/>
      <c r="AAY57" s="90"/>
      <c r="AAZ57" s="90"/>
      <c r="ABA57" s="90"/>
      <c r="ABB57" s="90"/>
      <c r="ABC57" s="90"/>
      <c r="ABD57" s="90"/>
      <c r="ABE57" s="90"/>
      <c r="ABF57" s="90"/>
      <c r="ABG57" s="90"/>
      <c r="ABH57" s="90"/>
      <c r="ABI57" s="90"/>
      <c r="ABJ57" s="90"/>
      <c r="ABK57" s="90"/>
      <c r="ABL57" s="90"/>
      <c r="ABM57" s="90"/>
      <c r="ABN57" s="90"/>
      <c r="ABO57" s="90"/>
      <c r="ABP57" s="90"/>
      <c r="ABQ57" s="90"/>
      <c r="ABR57" s="90"/>
      <c r="ABS57" s="90"/>
      <c r="ABT57" s="90"/>
      <c r="ABU57" s="90"/>
      <c r="ABV57" s="90"/>
      <c r="ABW57" s="90"/>
      <c r="ABX57" s="90"/>
      <c r="ABY57" s="90"/>
      <c r="ABZ57" s="90"/>
      <c r="ACA57" s="90"/>
      <c r="ACB57" s="90"/>
      <c r="ACC57" s="90"/>
      <c r="ACD57" s="90"/>
      <c r="ACE57" s="90"/>
      <c r="ACF57" s="90"/>
      <c r="ACG57" s="90"/>
      <c r="ACH57" s="90"/>
      <c r="ACI57" s="90"/>
      <c r="ACJ57" s="90"/>
      <c r="ACK57" s="90"/>
      <c r="ACL57" s="90"/>
      <c r="ACM57" s="90"/>
      <c r="ACN57" s="90"/>
      <c r="ACO57" s="90"/>
      <c r="ACP57" s="90"/>
      <c r="ACQ57" s="90"/>
      <c r="ACR57" s="90"/>
      <c r="ACS57" s="90"/>
      <c r="ACT57" s="90"/>
      <c r="ACU57" s="90"/>
      <c r="ACV57" s="90"/>
      <c r="ACW57" s="90"/>
      <c r="ACX57" s="90"/>
      <c r="ACY57" s="90"/>
      <c r="ACZ57" s="90"/>
      <c r="ADA57" s="90"/>
      <c r="ADB57" s="90"/>
      <c r="ADC57" s="90"/>
      <c r="ADD57" s="90"/>
      <c r="ADE57" s="90"/>
      <c r="ADF57" s="90"/>
      <c r="ADG57" s="90"/>
      <c r="ADH57" s="90"/>
      <c r="ADI57" s="90"/>
      <c r="ADJ57" s="90"/>
      <c r="ADK57" s="90"/>
      <c r="ADL57" s="90"/>
      <c r="ADM57" s="90"/>
      <c r="ADN57" s="90"/>
      <c r="ADO57" s="90"/>
      <c r="ADP57" s="90"/>
      <c r="ADQ57" s="90"/>
      <c r="ADR57" s="90"/>
      <c r="ADS57" s="90"/>
      <c r="ADT57" s="90"/>
      <c r="ADU57" s="90"/>
      <c r="ADV57" s="90"/>
      <c r="ADW57" s="90"/>
      <c r="ADX57" s="90"/>
      <c r="ADY57" s="90"/>
      <c r="ADZ57" s="90"/>
      <c r="AEA57" s="90"/>
      <c r="AEB57" s="90"/>
      <c r="AEC57" s="90"/>
      <c r="AED57" s="90"/>
      <c r="AEE57" s="90"/>
      <c r="AEF57" s="90"/>
      <c r="AEG57" s="90"/>
      <c r="AEH57" s="90"/>
      <c r="AEI57" s="90"/>
      <c r="AEJ57" s="90"/>
      <c r="AEK57" s="90"/>
      <c r="AEL57" s="90"/>
      <c r="AEM57" s="90"/>
      <c r="AEN57" s="90"/>
      <c r="AEO57" s="90"/>
      <c r="AEP57" s="90"/>
      <c r="AEQ57" s="90"/>
      <c r="AER57" s="90"/>
      <c r="AES57" s="90"/>
      <c r="AET57" s="90"/>
      <c r="AEU57" s="90"/>
      <c r="AEV57" s="90"/>
      <c r="AEW57" s="90"/>
      <c r="AEX57" s="90"/>
      <c r="AEY57" s="90"/>
      <c r="AEZ57" s="90"/>
      <c r="AFA57" s="90"/>
      <c r="AFB57" s="90"/>
      <c r="AFC57" s="90"/>
      <c r="AFD57" s="90"/>
      <c r="AFE57" s="90"/>
      <c r="AFF57" s="90"/>
      <c r="AFG57" s="90"/>
      <c r="AFH57" s="90"/>
      <c r="AFI57" s="90"/>
      <c r="AFJ57" s="90"/>
      <c r="AFK57" s="90"/>
      <c r="AFL57" s="90"/>
      <c r="AFM57" s="90"/>
      <c r="AFN57" s="90"/>
      <c r="AFO57" s="90"/>
      <c r="AFP57" s="90"/>
      <c r="AFQ57" s="90"/>
      <c r="AFR57" s="90"/>
      <c r="AFS57" s="90"/>
      <c r="AFT57" s="90"/>
      <c r="AFU57" s="90"/>
      <c r="AFV57" s="90"/>
      <c r="AFW57" s="90"/>
      <c r="AFX57" s="90"/>
      <c r="AFY57" s="90"/>
      <c r="AFZ57" s="90"/>
      <c r="AGA57" s="90"/>
      <c r="AGB57" s="90"/>
      <c r="AGC57" s="90"/>
      <c r="AGD57" s="90"/>
      <c r="AGE57" s="90"/>
      <c r="AGF57" s="90"/>
      <c r="AGG57" s="90"/>
      <c r="AGH57" s="90"/>
      <c r="AGI57" s="90"/>
      <c r="AGJ57" s="90"/>
      <c r="AGK57" s="90"/>
      <c r="AGL57" s="90"/>
      <c r="AGM57" s="90"/>
      <c r="AGN57" s="90"/>
      <c r="AGO57" s="90"/>
      <c r="AGP57" s="90"/>
      <c r="AGQ57" s="90"/>
      <c r="AGR57" s="90"/>
      <c r="AGS57" s="90"/>
      <c r="AGT57" s="90"/>
      <c r="AGU57" s="90"/>
      <c r="AGV57" s="90"/>
      <c r="AGW57" s="90"/>
      <c r="AGX57" s="90"/>
      <c r="AGY57" s="90"/>
      <c r="AGZ57" s="90"/>
      <c r="AHA57" s="90"/>
      <c r="AHB57" s="90"/>
      <c r="AHC57" s="90"/>
      <c r="AHD57" s="90"/>
      <c r="AHE57" s="90"/>
      <c r="AHF57" s="90"/>
      <c r="AHG57" s="90"/>
      <c r="AHH57" s="90"/>
      <c r="AHI57" s="90"/>
      <c r="AHJ57" s="90"/>
      <c r="AHK57" s="90"/>
      <c r="AHL57" s="90"/>
      <c r="AHM57" s="90"/>
      <c r="AHN57" s="90"/>
      <c r="AHO57" s="90"/>
      <c r="AHP57" s="90"/>
      <c r="AHQ57" s="90"/>
      <c r="AHR57" s="90"/>
      <c r="AHS57" s="90"/>
      <c r="AHT57" s="90"/>
      <c r="AHU57" s="90"/>
      <c r="AHV57" s="90"/>
      <c r="AHW57" s="90"/>
      <c r="AHX57" s="90"/>
      <c r="AHY57" s="90"/>
      <c r="AHZ57" s="90"/>
      <c r="AIA57" s="90"/>
      <c r="AIB57" s="90"/>
      <c r="AIC57" s="90"/>
      <c r="AID57" s="90"/>
      <c r="AIE57" s="90"/>
      <c r="AIF57" s="90"/>
      <c r="AIG57" s="90"/>
      <c r="AIH57" s="90"/>
      <c r="AII57" s="90"/>
      <c r="AIJ57" s="90"/>
      <c r="AIK57" s="90"/>
      <c r="AIL57" s="90"/>
      <c r="AIM57" s="90"/>
      <c r="AIN57" s="90"/>
      <c r="AIO57" s="90"/>
      <c r="AIP57" s="90"/>
      <c r="AIQ57" s="90"/>
      <c r="AIR57" s="90"/>
      <c r="AIS57" s="90"/>
      <c r="AIT57" s="90"/>
      <c r="AIU57" s="90"/>
      <c r="AIV57" s="90"/>
      <c r="AIW57" s="90"/>
      <c r="AIX57" s="90"/>
      <c r="AIY57" s="90"/>
      <c r="AIZ57" s="90"/>
      <c r="AJA57" s="90"/>
      <c r="AJB57" s="90"/>
      <c r="AJC57" s="90"/>
      <c r="AJD57" s="90"/>
      <c r="AJE57" s="90"/>
      <c r="AJF57" s="90"/>
      <c r="AJG57" s="90"/>
      <c r="AJH57" s="90"/>
      <c r="AJI57" s="90"/>
      <c r="AJJ57" s="90"/>
      <c r="AJK57" s="90"/>
      <c r="AJL57" s="90"/>
      <c r="AJM57" s="90"/>
      <c r="AJN57" s="90"/>
      <c r="AJO57" s="90"/>
      <c r="AJP57" s="90"/>
      <c r="AJQ57" s="90"/>
      <c r="AJR57" s="90"/>
      <c r="AJS57" s="90"/>
      <c r="AJT57" s="90"/>
      <c r="AJU57" s="90"/>
      <c r="AJV57" s="90"/>
      <c r="AJW57" s="90"/>
      <c r="AJX57" s="90"/>
      <c r="AJY57" s="90"/>
      <c r="AJZ57" s="90"/>
      <c r="AKA57" s="90"/>
      <c r="AKB57" s="90"/>
      <c r="AKC57" s="90"/>
      <c r="AKD57" s="90"/>
      <c r="AKE57" s="90"/>
      <c r="AKF57" s="90"/>
      <c r="AKG57" s="90"/>
      <c r="AKH57" s="90"/>
      <c r="AKI57" s="90"/>
      <c r="AKJ57" s="90"/>
      <c r="AKK57" s="90"/>
      <c r="AKL57" s="90"/>
      <c r="AKM57" s="90"/>
      <c r="AKN57" s="90"/>
      <c r="AKO57" s="90"/>
      <c r="AKP57" s="90"/>
      <c r="AKQ57" s="90"/>
      <c r="AKR57" s="90"/>
      <c r="AKS57" s="90"/>
      <c r="AKT57" s="90"/>
      <c r="AKU57" s="90"/>
      <c r="AKV57" s="90"/>
      <c r="AKW57" s="90"/>
      <c r="AKX57" s="90"/>
      <c r="AKY57" s="90"/>
      <c r="AKZ57" s="90"/>
      <c r="ALA57" s="90"/>
      <c r="ALB57" s="90"/>
      <c r="ALC57" s="90"/>
      <c r="ALD57" s="90"/>
      <c r="ALE57" s="90"/>
      <c r="ALF57" s="90"/>
      <c r="ALG57" s="90"/>
      <c r="ALH57" s="90"/>
      <c r="ALI57" s="90"/>
      <c r="ALJ57" s="90"/>
      <c r="ALK57" s="90"/>
      <c r="ALL57" s="90"/>
      <c r="ALM57" s="90"/>
      <c r="ALN57" s="90"/>
      <c r="ALO57" s="90"/>
      <c r="ALP57" s="90"/>
      <c r="ALQ57" s="90"/>
      <c r="ALR57" s="90"/>
      <c r="ALS57" s="90"/>
      <c r="ALT57" s="90"/>
      <c r="ALU57" s="90"/>
      <c r="ALV57" s="90"/>
      <c r="ALW57" s="90"/>
      <c r="ALX57" s="90"/>
      <c r="ALY57" s="90"/>
      <c r="ALZ57" s="90"/>
      <c r="AMA57" s="90"/>
      <c r="AMB57" s="90"/>
      <c r="AMC57" s="90"/>
      <c r="AMD57" s="90"/>
      <c r="AME57" s="90"/>
      <c r="AMF57" s="90"/>
      <c r="AMG57" s="90"/>
      <c r="AMH57" s="90"/>
      <c r="AMI57" s="90"/>
      <c r="AMJ57" s="90"/>
      <c r="AMK57" s="90"/>
      <c r="AML57" s="90"/>
      <c r="AMM57" s="90"/>
      <c r="AMN57" s="90"/>
      <c r="AMO57" s="90"/>
      <c r="AMP57" s="90"/>
      <c r="AMQ57" s="90"/>
      <c r="AMR57" s="90"/>
      <c r="AMS57" s="90"/>
      <c r="AMT57" s="90"/>
      <c r="AMU57" s="90"/>
      <c r="AMV57" s="90"/>
      <c r="AMW57" s="90"/>
      <c r="AMX57" s="90"/>
      <c r="AMY57" s="90"/>
      <c r="AMZ57" s="90"/>
      <c r="ANA57" s="90"/>
      <c r="ANB57" s="90"/>
      <c r="ANC57" s="90"/>
      <c r="AND57" s="90"/>
      <c r="ANE57" s="90"/>
      <c r="ANF57" s="90"/>
      <c r="ANG57" s="90"/>
      <c r="ANH57" s="90"/>
      <c r="ANI57" s="90"/>
      <c r="ANJ57" s="90"/>
      <c r="ANK57" s="90"/>
      <c r="ANL57" s="90"/>
      <c r="ANM57" s="90"/>
      <c r="ANN57" s="90"/>
      <c r="ANO57" s="90"/>
      <c r="ANP57" s="90"/>
      <c r="ANQ57" s="90"/>
      <c r="ANR57" s="90"/>
      <c r="ANS57" s="90"/>
      <c r="ANT57" s="90"/>
      <c r="ANU57" s="90"/>
      <c r="ANV57" s="90"/>
      <c r="ANW57" s="90"/>
      <c r="ANX57" s="90"/>
      <c r="ANY57" s="90"/>
      <c r="ANZ57" s="90"/>
      <c r="AOA57" s="90"/>
      <c r="AOB57" s="90"/>
      <c r="AOC57" s="90"/>
      <c r="AOD57" s="90"/>
      <c r="AOE57" s="90"/>
      <c r="AOF57" s="90"/>
      <c r="AOG57" s="90"/>
      <c r="AOH57" s="90"/>
      <c r="AOI57" s="90"/>
      <c r="AOJ57" s="90"/>
      <c r="AOK57" s="90"/>
      <c r="AOL57" s="90"/>
      <c r="AOM57" s="90"/>
      <c r="AON57" s="90"/>
      <c r="AOO57" s="90"/>
      <c r="AOP57" s="90"/>
      <c r="AOQ57" s="90"/>
      <c r="AOR57" s="90"/>
      <c r="AOS57" s="90"/>
      <c r="AOT57" s="90"/>
      <c r="AOU57" s="90"/>
      <c r="AOV57" s="90"/>
      <c r="AOW57" s="90"/>
      <c r="AOX57" s="90"/>
      <c r="AOY57" s="90"/>
      <c r="AOZ57" s="90"/>
      <c r="APA57" s="90"/>
      <c r="APB57" s="90"/>
      <c r="APC57" s="90"/>
      <c r="APD57" s="90"/>
      <c r="APE57" s="90"/>
      <c r="APF57" s="90"/>
      <c r="APG57" s="90"/>
      <c r="APH57" s="90"/>
      <c r="API57" s="90"/>
      <c r="APJ57" s="90"/>
      <c r="APK57" s="90"/>
      <c r="APL57" s="90"/>
      <c r="APM57" s="90"/>
      <c r="APN57" s="90"/>
      <c r="APO57" s="90"/>
      <c r="APP57" s="90"/>
      <c r="APQ57" s="90"/>
      <c r="APR57" s="90"/>
      <c r="APS57" s="90"/>
      <c r="APT57" s="90"/>
      <c r="APU57" s="90"/>
      <c r="APV57" s="90"/>
      <c r="APW57" s="90"/>
      <c r="APX57" s="90"/>
      <c r="APY57" s="90"/>
      <c r="APZ57" s="90"/>
      <c r="AQA57" s="90"/>
      <c r="AQB57" s="90"/>
      <c r="AQC57" s="90"/>
      <c r="AQD57" s="90"/>
      <c r="AQE57" s="90"/>
      <c r="AQF57" s="90"/>
      <c r="AQG57" s="90"/>
      <c r="AQH57" s="90"/>
      <c r="AQI57" s="90"/>
      <c r="AQJ57" s="90"/>
      <c r="AQK57" s="90"/>
      <c r="AQL57" s="90"/>
      <c r="AQM57" s="90"/>
      <c r="AQN57" s="90"/>
      <c r="AQO57" s="90"/>
      <c r="AQP57" s="90"/>
      <c r="AQQ57" s="90"/>
      <c r="AQR57" s="90"/>
      <c r="AQS57" s="90"/>
      <c r="AQT57" s="90"/>
      <c r="AQU57" s="90"/>
      <c r="AQV57" s="90"/>
      <c r="AQW57" s="90"/>
      <c r="AQX57" s="90"/>
      <c r="AQY57" s="90"/>
      <c r="AQZ57" s="90"/>
      <c r="ARA57" s="90"/>
      <c r="ARB57" s="90"/>
      <c r="ARC57" s="90"/>
      <c r="ARD57" s="90"/>
      <c r="ARE57" s="90"/>
      <c r="ARF57" s="90"/>
      <c r="ARG57" s="90"/>
      <c r="ARH57" s="90"/>
      <c r="ARI57" s="90"/>
      <c r="ARJ57" s="90"/>
      <c r="ARK57" s="90"/>
      <c r="ARL57" s="90"/>
      <c r="ARM57" s="90"/>
      <c r="ARN57" s="90"/>
      <c r="ARO57" s="90"/>
      <c r="ARP57" s="90"/>
      <c r="ARQ57" s="90"/>
      <c r="ARR57" s="90"/>
      <c r="ARS57" s="90"/>
      <c r="ART57" s="90"/>
      <c r="ARU57" s="90"/>
      <c r="ARV57" s="90"/>
      <c r="ARW57" s="90"/>
      <c r="ARX57" s="90"/>
      <c r="ARY57" s="90"/>
      <c r="ARZ57" s="90"/>
      <c r="ASA57" s="90"/>
      <c r="ASB57" s="90"/>
      <c r="ASC57" s="90"/>
      <c r="ASD57" s="90"/>
      <c r="ASE57" s="90"/>
      <c r="ASF57" s="90"/>
      <c r="ASG57" s="90"/>
      <c r="ASH57" s="90"/>
      <c r="ASI57" s="90"/>
      <c r="ASJ57" s="90"/>
      <c r="ASK57" s="90"/>
      <c r="ASL57" s="90"/>
      <c r="ASM57" s="90"/>
      <c r="ASN57" s="90"/>
      <c r="ASO57" s="90"/>
      <c r="ASP57" s="90"/>
      <c r="ASQ57" s="90"/>
      <c r="ASR57" s="90"/>
      <c r="ASS57" s="90"/>
      <c r="AST57" s="90"/>
      <c r="ASU57" s="90"/>
      <c r="ASV57" s="90"/>
      <c r="ASW57" s="90"/>
      <c r="ASX57" s="90"/>
      <c r="ASY57" s="90"/>
      <c r="ASZ57" s="90"/>
      <c r="ATA57" s="90"/>
      <c r="ATB57" s="90"/>
      <c r="ATC57" s="90"/>
      <c r="ATD57" s="90"/>
      <c r="ATE57" s="90"/>
      <c r="ATF57" s="90"/>
      <c r="ATG57" s="90"/>
      <c r="ATH57" s="90"/>
      <c r="ATI57" s="90"/>
      <c r="ATJ57" s="90"/>
      <c r="ATK57" s="90"/>
      <c r="ATL57" s="90"/>
      <c r="ATM57" s="90"/>
      <c r="ATN57" s="90"/>
      <c r="ATO57" s="90"/>
      <c r="ATP57" s="90"/>
      <c r="ATQ57" s="90"/>
      <c r="ATR57" s="90"/>
      <c r="ATS57" s="90"/>
      <c r="ATT57" s="90"/>
      <c r="ATU57" s="90"/>
      <c r="ATV57" s="90"/>
      <c r="ATW57" s="90"/>
      <c r="ATX57" s="90"/>
      <c r="ATY57" s="90"/>
      <c r="ATZ57" s="90"/>
      <c r="AUA57" s="90"/>
      <c r="AUB57" s="90"/>
      <c r="AUC57" s="90"/>
      <c r="AUD57" s="90"/>
      <c r="AUE57" s="90"/>
      <c r="AUF57" s="90"/>
      <c r="AUG57" s="90"/>
      <c r="AUH57" s="90"/>
      <c r="AUI57" s="90"/>
      <c r="AUJ57" s="90"/>
      <c r="AUK57" s="90"/>
      <c r="AUL57" s="90"/>
      <c r="AUM57" s="90"/>
      <c r="AUN57" s="90"/>
      <c r="AUO57" s="90"/>
      <c r="AUP57" s="90"/>
      <c r="AUQ57" s="90"/>
      <c r="AUR57" s="90"/>
      <c r="AUS57" s="90"/>
      <c r="AUT57" s="90"/>
      <c r="AUU57" s="90"/>
      <c r="AUV57" s="90"/>
      <c r="AUW57" s="90"/>
      <c r="AUX57" s="90"/>
      <c r="AUY57" s="90"/>
      <c r="AUZ57" s="90"/>
      <c r="AVA57" s="90"/>
      <c r="AVB57" s="90"/>
      <c r="AVC57" s="90"/>
      <c r="AVD57" s="90"/>
      <c r="AVE57" s="90"/>
      <c r="AVF57" s="90"/>
      <c r="AVG57" s="90"/>
      <c r="AVH57" s="90"/>
      <c r="AVI57" s="90"/>
      <c r="AVJ57" s="90"/>
      <c r="AVK57" s="90"/>
      <c r="AVL57" s="90"/>
      <c r="AVM57" s="90"/>
      <c r="AVN57" s="90"/>
      <c r="AVO57" s="90"/>
      <c r="AVP57" s="90"/>
      <c r="AVQ57" s="90"/>
      <c r="AVR57" s="90"/>
      <c r="AVS57" s="90"/>
      <c r="AVT57" s="90"/>
      <c r="AVU57" s="90"/>
      <c r="AVV57" s="90"/>
      <c r="AVW57" s="90"/>
      <c r="AVX57" s="90"/>
      <c r="AVY57" s="90"/>
      <c r="AVZ57" s="90"/>
      <c r="AWA57" s="90"/>
      <c r="AWB57" s="90"/>
      <c r="AWC57" s="90"/>
      <c r="AWD57" s="90"/>
      <c r="AWE57" s="90"/>
      <c r="AWF57" s="90"/>
      <c r="AWG57" s="90"/>
      <c r="AWH57" s="90"/>
      <c r="AWI57" s="90"/>
      <c r="AWJ57" s="90"/>
      <c r="AWK57" s="90"/>
      <c r="AWL57" s="90"/>
      <c r="AWM57" s="90"/>
      <c r="AWN57" s="90"/>
      <c r="AWO57" s="90"/>
      <c r="AWP57" s="90"/>
      <c r="AWQ57" s="90"/>
      <c r="AWR57" s="90"/>
      <c r="AWS57" s="90"/>
      <c r="AWT57" s="90"/>
      <c r="AWU57" s="90"/>
      <c r="AWV57" s="90"/>
      <c r="AWW57" s="90"/>
      <c r="AWX57" s="90"/>
      <c r="AWY57" s="90"/>
      <c r="AWZ57" s="90"/>
      <c r="AXA57" s="90"/>
      <c r="AXB57" s="90"/>
      <c r="AXC57" s="90"/>
      <c r="AXD57" s="90"/>
      <c r="AXE57" s="90"/>
      <c r="AXF57" s="90"/>
      <c r="AXG57" s="90"/>
      <c r="AXH57" s="90"/>
      <c r="AXI57" s="90"/>
      <c r="AXJ57" s="90"/>
      <c r="AXK57" s="90"/>
      <c r="AXL57" s="90"/>
      <c r="AXM57" s="90"/>
      <c r="AXN57" s="90"/>
      <c r="AXO57" s="90"/>
      <c r="AXP57" s="90"/>
      <c r="AXQ57" s="90"/>
      <c r="AXR57" s="90"/>
      <c r="AXS57" s="90"/>
      <c r="AXT57" s="90"/>
      <c r="AXU57" s="90"/>
      <c r="AXV57" s="90"/>
      <c r="AXW57" s="90"/>
      <c r="AXX57" s="90"/>
      <c r="AXY57" s="90"/>
      <c r="AXZ57" s="90"/>
      <c r="AYA57" s="90"/>
      <c r="AYB57" s="90"/>
      <c r="AYC57" s="90"/>
      <c r="AYD57" s="90"/>
      <c r="AYE57" s="90"/>
      <c r="AYF57" s="90"/>
      <c r="AYG57" s="90"/>
      <c r="AYH57" s="90"/>
      <c r="AYI57" s="90"/>
      <c r="AYJ57" s="90"/>
      <c r="AYK57" s="90"/>
      <c r="AYL57" s="90"/>
      <c r="AYM57" s="90"/>
      <c r="AYN57" s="90"/>
      <c r="AYO57" s="90"/>
      <c r="AYP57" s="90"/>
      <c r="AYQ57" s="90"/>
      <c r="AYR57" s="90"/>
      <c r="AYS57" s="90"/>
      <c r="AYT57" s="90"/>
      <c r="AYU57" s="90"/>
      <c r="AYV57" s="90"/>
      <c r="AYW57" s="90"/>
      <c r="AYX57" s="90"/>
      <c r="AYY57" s="90"/>
      <c r="AYZ57" s="90"/>
      <c r="AZA57" s="90"/>
      <c r="AZB57" s="90"/>
      <c r="AZC57" s="90"/>
      <c r="AZD57" s="90"/>
      <c r="AZE57" s="90"/>
      <c r="AZF57" s="90"/>
      <c r="AZG57" s="90"/>
      <c r="AZH57" s="90"/>
      <c r="AZI57" s="90"/>
      <c r="AZJ57" s="90"/>
      <c r="AZK57" s="90"/>
      <c r="AZL57" s="90"/>
      <c r="AZM57" s="90"/>
      <c r="AZN57" s="90"/>
      <c r="AZO57" s="90"/>
      <c r="AZP57" s="90"/>
      <c r="AZQ57" s="90"/>
      <c r="AZR57" s="90"/>
      <c r="AZS57" s="90"/>
      <c r="AZT57" s="90"/>
      <c r="AZU57" s="90"/>
      <c r="AZV57" s="90"/>
      <c r="AZW57" s="90"/>
      <c r="AZX57" s="90"/>
      <c r="AZY57" s="90"/>
      <c r="AZZ57" s="90"/>
      <c r="BAA57" s="90"/>
      <c r="BAB57" s="90"/>
      <c r="BAC57" s="90"/>
      <c r="BAD57" s="90"/>
      <c r="BAE57" s="90"/>
      <c r="BAF57" s="90"/>
      <c r="BAG57" s="90"/>
      <c r="BAH57" s="90"/>
      <c r="BAI57" s="90"/>
      <c r="BAJ57" s="90"/>
      <c r="BAK57" s="90"/>
      <c r="BAL57" s="90"/>
      <c r="BAM57" s="90"/>
      <c r="BAN57" s="90"/>
      <c r="BAO57" s="90"/>
      <c r="BAP57" s="90"/>
      <c r="BAQ57" s="90"/>
      <c r="BAR57" s="90"/>
      <c r="BAS57" s="90"/>
      <c r="BAT57" s="90"/>
      <c r="BAU57" s="90"/>
      <c r="BAV57" s="90"/>
      <c r="BAW57" s="90"/>
      <c r="BAX57" s="90"/>
      <c r="BAY57" s="90"/>
      <c r="BAZ57" s="90"/>
      <c r="BBA57" s="90"/>
      <c r="BBB57" s="90"/>
      <c r="BBC57" s="90"/>
      <c r="BBD57" s="90"/>
      <c r="BBE57" s="90"/>
      <c r="BBF57" s="90"/>
      <c r="BBG57" s="90"/>
      <c r="BBH57" s="90"/>
      <c r="BBI57" s="90"/>
      <c r="BBJ57" s="90"/>
      <c r="BBK57" s="90"/>
      <c r="BBL57" s="90"/>
      <c r="BBM57" s="90"/>
      <c r="BBN57" s="90"/>
      <c r="BBO57" s="90"/>
      <c r="BBP57" s="90"/>
      <c r="BBQ57" s="90"/>
      <c r="BBR57" s="90"/>
      <c r="BBS57" s="90"/>
      <c r="BBT57" s="90"/>
      <c r="BBU57" s="90"/>
      <c r="BBV57" s="90"/>
      <c r="BBW57" s="90"/>
      <c r="BBX57" s="90"/>
      <c r="BBY57" s="90"/>
      <c r="BBZ57" s="90"/>
      <c r="BCA57" s="90"/>
      <c r="BCB57" s="90"/>
      <c r="BCC57" s="90"/>
      <c r="BCD57" s="90"/>
      <c r="BCE57" s="90"/>
      <c r="BCF57" s="90"/>
      <c r="BCG57" s="90"/>
      <c r="BCH57" s="90"/>
      <c r="BCI57" s="90"/>
      <c r="BCJ57" s="90"/>
      <c r="BCK57" s="90"/>
      <c r="BCL57" s="90"/>
      <c r="BCM57" s="90"/>
      <c r="BCN57" s="90"/>
      <c r="BCO57" s="90"/>
      <c r="BCP57" s="90"/>
      <c r="BCQ57" s="90"/>
      <c r="BCR57" s="90"/>
      <c r="BCS57" s="90"/>
      <c r="BCT57" s="90"/>
      <c r="BCU57" s="90"/>
      <c r="BCV57" s="90"/>
      <c r="BCW57" s="90"/>
      <c r="BCX57" s="90"/>
      <c r="BCY57" s="90"/>
      <c r="BCZ57" s="90"/>
      <c r="BDA57" s="90"/>
      <c r="BDB57" s="90"/>
      <c r="BDC57" s="90"/>
      <c r="BDD57" s="90"/>
      <c r="BDE57" s="90"/>
      <c r="BDF57" s="90"/>
      <c r="BDG57" s="90"/>
      <c r="BDH57" s="90"/>
      <c r="BDI57" s="90"/>
      <c r="BDJ57" s="90"/>
      <c r="BDK57" s="90"/>
      <c r="BDL57" s="90"/>
      <c r="BDM57" s="90"/>
      <c r="BDN57" s="90"/>
      <c r="BDO57" s="90"/>
      <c r="BDP57" s="90"/>
      <c r="BDQ57" s="90"/>
      <c r="BDR57" s="90"/>
      <c r="BDS57" s="90"/>
      <c r="BDT57" s="90"/>
      <c r="BDU57" s="90"/>
      <c r="BDV57" s="90"/>
      <c r="BDW57" s="90"/>
      <c r="BDX57" s="90"/>
      <c r="BDY57" s="90"/>
      <c r="BDZ57" s="90"/>
      <c r="BEA57" s="90"/>
      <c r="BEB57" s="90"/>
      <c r="BEC57" s="90"/>
      <c r="BED57" s="90"/>
      <c r="BEE57" s="90"/>
      <c r="BEF57" s="90"/>
      <c r="BEG57" s="90"/>
      <c r="BEH57" s="90"/>
      <c r="BEI57" s="90"/>
      <c r="BEJ57" s="90"/>
      <c r="BEK57" s="90"/>
      <c r="BEL57" s="90"/>
      <c r="BEM57" s="90"/>
      <c r="BEN57" s="90"/>
      <c r="BEO57" s="90"/>
      <c r="BEP57" s="90"/>
      <c r="BEQ57" s="90"/>
      <c r="BER57" s="90"/>
      <c r="BES57" s="90"/>
      <c r="BET57" s="90"/>
      <c r="BEU57" s="90"/>
      <c r="BEV57" s="90"/>
      <c r="BEW57" s="90"/>
      <c r="BEX57" s="90"/>
      <c r="BEY57" s="90"/>
      <c r="BEZ57" s="90"/>
      <c r="BFA57" s="90"/>
      <c r="BFB57" s="90"/>
      <c r="BFC57" s="90"/>
      <c r="BFD57" s="90"/>
      <c r="BFE57" s="90"/>
      <c r="BFF57" s="90"/>
      <c r="BFG57" s="90"/>
      <c r="BFH57" s="90"/>
      <c r="BFI57" s="90"/>
      <c r="BFJ57" s="90"/>
      <c r="BFK57" s="90"/>
      <c r="BFL57" s="90"/>
      <c r="BFM57" s="90"/>
      <c r="BFN57" s="90"/>
      <c r="BFO57" s="90"/>
      <c r="BFP57" s="90"/>
      <c r="BFQ57" s="90"/>
      <c r="BFR57" s="90"/>
      <c r="BFS57" s="90"/>
      <c r="BFT57" s="90"/>
      <c r="BFU57" s="90"/>
      <c r="BFV57" s="90"/>
      <c r="BFW57" s="90"/>
      <c r="BFX57" s="90"/>
      <c r="BFY57" s="90"/>
      <c r="BFZ57" s="90"/>
      <c r="BGA57" s="90"/>
      <c r="BGB57" s="90"/>
      <c r="BGC57" s="90"/>
      <c r="BGD57" s="90"/>
      <c r="BGE57" s="90"/>
      <c r="BGF57" s="90"/>
      <c r="BGG57" s="90"/>
      <c r="BGH57" s="90"/>
      <c r="BGI57" s="90"/>
      <c r="BGJ57" s="90"/>
      <c r="BGK57" s="90"/>
      <c r="BGL57" s="90"/>
      <c r="BGM57" s="90"/>
      <c r="BGN57" s="90"/>
      <c r="BGO57" s="90"/>
      <c r="BGP57" s="90"/>
      <c r="BGQ57" s="90"/>
      <c r="BGR57" s="90"/>
      <c r="BGS57" s="90"/>
      <c r="BGT57" s="90"/>
      <c r="BGU57" s="90"/>
      <c r="BGV57" s="90"/>
      <c r="BGW57" s="90"/>
      <c r="BGX57" s="90"/>
      <c r="BGY57" s="90"/>
      <c r="BGZ57" s="90"/>
      <c r="BHA57" s="90"/>
      <c r="BHB57" s="90"/>
      <c r="BHC57" s="90"/>
      <c r="BHD57" s="90"/>
      <c r="BHE57" s="90"/>
      <c r="BHF57" s="90"/>
      <c r="BHG57" s="90"/>
      <c r="BHH57" s="90"/>
      <c r="BHI57" s="90"/>
      <c r="BHJ57" s="90"/>
      <c r="BHK57" s="90"/>
      <c r="BHL57" s="90"/>
      <c r="BHM57" s="90"/>
      <c r="BHN57" s="90"/>
      <c r="BHO57" s="90"/>
      <c r="BHP57" s="90"/>
      <c r="BHQ57" s="90"/>
      <c r="BHR57" s="90"/>
      <c r="BHS57" s="90"/>
      <c r="BHT57" s="90"/>
      <c r="BHU57" s="90"/>
      <c r="BHV57" s="90"/>
      <c r="BHW57" s="90"/>
      <c r="BHX57" s="90"/>
      <c r="BHY57" s="90"/>
      <c r="BHZ57" s="90"/>
      <c r="BIA57" s="90"/>
      <c r="BIB57" s="90"/>
      <c r="BIC57" s="90"/>
      <c r="BID57" s="90"/>
      <c r="BIE57" s="90"/>
      <c r="BIF57" s="90"/>
      <c r="BIG57" s="90"/>
      <c r="BIH57" s="90"/>
      <c r="BII57" s="90"/>
      <c r="BIJ57" s="90"/>
      <c r="BIK57" s="90"/>
      <c r="BIL57" s="90"/>
      <c r="BIM57" s="90"/>
      <c r="BIN57" s="90"/>
      <c r="BIO57" s="90"/>
      <c r="BIP57" s="90"/>
      <c r="BIQ57" s="90"/>
      <c r="BIR57" s="90"/>
      <c r="BIS57" s="90"/>
      <c r="BIT57" s="90"/>
      <c r="BIU57" s="90"/>
      <c r="BIV57" s="90"/>
      <c r="BIW57" s="90"/>
      <c r="BIX57" s="90"/>
      <c r="BIY57" s="90"/>
      <c r="BIZ57" s="90"/>
      <c r="BJA57" s="90"/>
      <c r="BJB57" s="90"/>
      <c r="BJC57" s="90"/>
      <c r="BJD57" s="90"/>
      <c r="BJE57" s="90"/>
      <c r="BJF57" s="90"/>
      <c r="BJG57" s="90"/>
      <c r="BJH57" s="90"/>
      <c r="BJI57" s="90"/>
      <c r="BJJ57" s="90"/>
      <c r="BJK57" s="90"/>
      <c r="BJL57" s="90"/>
      <c r="BJM57" s="90"/>
      <c r="BJN57" s="90"/>
      <c r="BJO57" s="90"/>
      <c r="BJP57" s="90"/>
      <c r="BJQ57" s="90"/>
      <c r="BJR57" s="90"/>
      <c r="BJS57" s="90"/>
      <c r="BJT57" s="90"/>
      <c r="BJU57" s="90"/>
      <c r="BJV57" s="90"/>
      <c r="BJW57" s="90"/>
      <c r="BJX57" s="90"/>
      <c r="BJY57" s="90"/>
      <c r="BJZ57" s="90"/>
      <c r="BKA57" s="90"/>
      <c r="BKB57" s="90"/>
      <c r="BKC57" s="90"/>
      <c r="BKD57" s="90"/>
      <c r="BKE57" s="90"/>
      <c r="BKF57" s="90"/>
      <c r="BKG57" s="90"/>
      <c r="BKH57" s="90"/>
      <c r="BKI57" s="90"/>
      <c r="BKJ57" s="90"/>
      <c r="BKK57" s="90"/>
      <c r="BKL57" s="90"/>
      <c r="BKM57" s="90"/>
      <c r="BKN57" s="90"/>
      <c r="BKO57" s="90"/>
      <c r="BKP57" s="90"/>
      <c r="BKQ57" s="90"/>
      <c r="BKR57" s="90"/>
      <c r="BKS57" s="90"/>
      <c r="BKT57" s="90"/>
      <c r="BKU57" s="90"/>
      <c r="BKV57" s="90"/>
      <c r="BKW57" s="90"/>
      <c r="BKX57" s="90"/>
      <c r="BKY57" s="90"/>
      <c r="BKZ57" s="90"/>
      <c r="BLA57" s="90"/>
      <c r="BLB57" s="90"/>
      <c r="BLC57" s="90"/>
      <c r="BLD57" s="90"/>
      <c r="BLE57" s="90"/>
      <c r="BLF57" s="90"/>
      <c r="BLG57" s="90"/>
      <c r="BLH57" s="90"/>
      <c r="BLI57" s="90"/>
      <c r="BLJ57" s="90"/>
      <c r="BLK57" s="90"/>
      <c r="BLL57" s="90"/>
      <c r="BLM57" s="90"/>
      <c r="BLN57" s="90"/>
      <c r="BLO57" s="90"/>
      <c r="BLP57" s="90"/>
      <c r="BLQ57" s="90"/>
      <c r="BLR57" s="90"/>
      <c r="BLS57" s="90"/>
      <c r="BLT57" s="90"/>
      <c r="BLU57" s="90"/>
      <c r="BLV57" s="90"/>
      <c r="BLW57" s="90"/>
      <c r="BLX57" s="90"/>
      <c r="BLY57" s="90"/>
      <c r="BLZ57" s="90"/>
      <c r="BMA57" s="90"/>
      <c r="BMB57" s="90"/>
      <c r="BMC57" s="90"/>
      <c r="BMD57" s="90"/>
      <c r="BME57" s="90"/>
      <c r="BMF57" s="90"/>
      <c r="BMG57" s="90"/>
      <c r="BMH57" s="90"/>
      <c r="BMI57" s="90"/>
      <c r="BMJ57" s="90"/>
      <c r="BMK57" s="90"/>
      <c r="BML57" s="90"/>
      <c r="BMM57" s="90"/>
      <c r="BMN57" s="90"/>
      <c r="BMO57" s="90"/>
      <c r="BMP57" s="90"/>
      <c r="BMQ57" s="90"/>
      <c r="BMR57" s="90"/>
      <c r="BMS57" s="90"/>
      <c r="BMT57" s="90"/>
      <c r="BMU57" s="90"/>
      <c r="BMV57" s="90"/>
      <c r="BMW57" s="90"/>
      <c r="BMX57" s="90"/>
      <c r="BMY57" s="90"/>
      <c r="BMZ57" s="90"/>
      <c r="BNA57" s="90"/>
      <c r="BNB57" s="90"/>
      <c r="BNC57" s="90"/>
      <c r="BND57" s="90"/>
      <c r="BNE57" s="90"/>
      <c r="BNF57" s="90"/>
      <c r="BNG57" s="90"/>
      <c r="BNH57" s="90"/>
      <c r="BNI57" s="90"/>
      <c r="BNJ57" s="90"/>
      <c r="BNK57" s="90"/>
      <c r="BNL57" s="90"/>
      <c r="BNM57" s="90"/>
      <c r="BNN57" s="90"/>
      <c r="BNO57" s="90"/>
      <c r="BNP57" s="90"/>
      <c r="BNQ57" s="90"/>
      <c r="BNR57" s="90"/>
      <c r="BNS57" s="90"/>
      <c r="BNT57" s="90"/>
      <c r="BNU57" s="90"/>
      <c r="BNV57" s="90"/>
      <c r="BNW57" s="90"/>
      <c r="BNX57" s="90"/>
      <c r="BNY57" s="90"/>
      <c r="BNZ57" s="90"/>
      <c r="BOA57" s="90"/>
      <c r="BOB57" s="90"/>
      <c r="BOC57" s="90"/>
      <c r="BOD57" s="90"/>
      <c r="BOE57" s="90"/>
      <c r="BOF57" s="90"/>
      <c r="BOG57" s="90"/>
      <c r="BOH57" s="90"/>
      <c r="BOI57" s="90"/>
      <c r="BOJ57" s="90"/>
      <c r="BOK57" s="90"/>
      <c r="BOL57" s="90"/>
      <c r="BOM57" s="90"/>
      <c r="BON57" s="90"/>
      <c r="BOO57" s="90"/>
      <c r="BOP57" s="90"/>
      <c r="BOQ57" s="90"/>
      <c r="BOR57" s="90"/>
      <c r="BOS57" s="90"/>
      <c r="BOT57" s="90"/>
      <c r="BOU57" s="90"/>
      <c r="BOV57" s="90"/>
      <c r="BOW57" s="90"/>
      <c r="BOX57" s="90"/>
      <c r="BOY57" s="90"/>
      <c r="BOZ57" s="90"/>
      <c r="BPA57" s="90"/>
      <c r="BPB57" s="90"/>
      <c r="BPC57" s="90"/>
      <c r="BPD57" s="90"/>
      <c r="BPE57" s="90"/>
      <c r="BPF57" s="90"/>
      <c r="BPG57" s="90"/>
      <c r="BPH57" s="90"/>
      <c r="BPI57" s="90"/>
      <c r="BPJ57" s="90"/>
      <c r="BPK57" s="90"/>
      <c r="BPL57" s="90"/>
      <c r="BPM57" s="90"/>
      <c r="BPN57" s="90"/>
      <c r="BPO57" s="90"/>
      <c r="BPP57" s="90"/>
      <c r="BPQ57" s="90"/>
      <c r="BPR57" s="90"/>
      <c r="BPS57" s="90"/>
      <c r="BPT57" s="90"/>
      <c r="BPU57" s="90"/>
      <c r="BPV57" s="90"/>
      <c r="BPW57" s="90"/>
      <c r="BPX57" s="90"/>
      <c r="BPY57" s="90"/>
      <c r="BPZ57" s="90"/>
      <c r="BQA57" s="90"/>
      <c r="BQB57" s="90"/>
      <c r="BQC57" s="90"/>
      <c r="BQD57" s="90"/>
      <c r="BQE57" s="90"/>
      <c r="BQF57" s="90"/>
      <c r="BQG57" s="90"/>
      <c r="BQH57" s="90"/>
      <c r="BQI57" s="90"/>
      <c r="BQJ57" s="90"/>
      <c r="BQK57" s="90"/>
      <c r="BQL57" s="90"/>
      <c r="BQM57" s="90"/>
      <c r="BQN57" s="90"/>
      <c r="BQO57" s="90"/>
      <c r="BQP57" s="90"/>
      <c r="BQQ57" s="90"/>
      <c r="BQR57" s="90"/>
      <c r="BQS57" s="90"/>
      <c r="BQT57" s="90"/>
      <c r="BQU57" s="90"/>
      <c r="BQV57" s="90"/>
      <c r="BQW57" s="90"/>
      <c r="BQX57" s="90"/>
      <c r="BQY57" s="90"/>
      <c r="BQZ57" s="90"/>
      <c r="BRA57" s="90"/>
      <c r="BRB57" s="90"/>
      <c r="BRC57" s="90"/>
      <c r="BRD57" s="90"/>
      <c r="BRE57" s="90"/>
      <c r="BRF57" s="90"/>
      <c r="BRG57" s="90"/>
      <c r="BRH57" s="90"/>
      <c r="BRI57" s="90"/>
      <c r="BRJ57" s="90"/>
      <c r="BRK57" s="90"/>
      <c r="BRL57" s="90"/>
      <c r="BRM57" s="90"/>
      <c r="BRN57" s="90"/>
      <c r="BRO57" s="90"/>
      <c r="BRP57" s="90"/>
      <c r="BRQ57" s="90"/>
      <c r="BRR57" s="90"/>
      <c r="BRS57" s="90"/>
      <c r="BRT57" s="90"/>
      <c r="BRU57" s="90"/>
      <c r="BRV57" s="90"/>
      <c r="BRW57" s="90"/>
      <c r="BRX57" s="90"/>
      <c r="BRY57" s="90"/>
      <c r="BRZ57" s="90"/>
      <c r="BSA57" s="90"/>
      <c r="BSB57" s="90"/>
      <c r="BSC57" s="90"/>
      <c r="BSD57" s="90"/>
      <c r="BSE57" s="90"/>
      <c r="BSF57" s="90"/>
      <c r="BSG57" s="90"/>
      <c r="BSH57" s="90"/>
      <c r="BSI57" s="90"/>
      <c r="BSJ57" s="90"/>
      <c r="BSK57" s="90"/>
      <c r="BSL57" s="90"/>
      <c r="BSM57" s="90"/>
      <c r="BSN57" s="90"/>
      <c r="BSO57" s="90"/>
      <c r="BSP57" s="90"/>
      <c r="BSQ57" s="90"/>
      <c r="BSR57" s="90"/>
      <c r="BSS57" s="90"/>
      <c r="BST57" s="90"/>
      <c r="BSU57" s="90"/>
      <c r="BSV57" s="90"/>
      <c r="BSW57" s="90"/>
      <c r="BSX57" s="90"/>
      <c r="BSY57" s="90"/>
      <c r="BSZ57" s="90"/>
      <c r="BTA57" s="90"/>
      <c r="BTB57" s="90"/>
      <c r="BTC57" s="90"/>
      <c r="BTD57" s="90"/>
      <c r="BTE57" s="90"/>
      <c r="BTF57" s="90"/>
      <c r="BTG57" s="90"/>
      <c r="BTH57" s="90"/>
      <c r="BTI57" s="90"/>
      <c r="BTJ57" s="90"/>
      <c r="BTK57" s="90"/>
      <c r="BTL57" s="90"/>
      <c r="BTM57" s="90"/>
      <c r="BTN57" s="90"/>
      <c r="BTO57" s="90"/>
      <c r="BTP57" s="90"/>
      <c r="BTQ57" s="90"/>
      <c r="BTR57" s="90"/>
      <c r="BTS57" s="90"/>
      <c r="BTT57" s="90"/>
      <c r="BTU57" s="90"/>
      <c r="BTV57" s="90"/>
      <c r="BTW57" s="90"/>
      <c r="BTX57" s="90"/>
      <c r="BTY57" s="90"/>
      <c r="BTZ57" s="90"/>
      <c r="BUA57" s="90"/>
      <c r="BUB57" s="90"/>
      <c r="BUC57" s="90"/>
      <c r="BUD57" s="90"/>
      <c r="BUE57" s="90"/>
      <c r="BUF57" s="90"/>
      <c r="BUG57" s="90"/>
      <c r="BUH57" s="90"/>
      <c r="BUI57" s="90"/>
      <c r="BUJ57" s="90"/>
      <c r="BUK57" s="90"/>
      <c r="BUL57" s="90"/>
      <c r="BUM57" s="90"/>
      <c r="BUN57" s="90"/>
      <c r="BUO57" s="90"/>
      <c r="BUP57" s="90"/>
      <c r="BUQ57" s="90"/>
      <c r="BUR57" s="90"/>
      <c r="BUS57" s="90"/>
      <c r="BUT57" s="90"/>
      <c r="BUU57" s="90"/>
      <c r="BUV57" s="90"/>
      <c r="BUW57" s="90"/>
      <c r="BUX57" s="90"/>
      <c r="BUY57" s="90"/>
      <c r="BUZ57" s="90"/>
      <c r="BVA57" s="90"/>
      <c r="BVB57" s="90"/>
      <c r="BVC57" s="90"/>
      <c r="BVD57" s="90"/>
      <c r="BVE57" s="90"/>
      <c r="BVF57" s="90"/>
      <c r="BVG57" s="90"/>
      <c r="BVH57" s="90"/>
      <c r="BVI57" s="90"/>
      <c r="BVJ57" s="90"/>
      <c r="BVK57" s="90"/>
      <c r="BVL57" s="90"/>
      <c r="BVM57" s="90"/>
      <c r="BVN57" s="90"/>
      <c r="BVO57" s="90"/>
      <c r="BVP57" s="90"/>
      <c r="BVQ57" s="90"/>
      <c r="BVR57" s="90"/>
      <c r="BVS57" s="90"/>
      <c r="BVT57" s="90"/>
      <c r="BVU57" s="90"/>
      <c r="BVV57" s="90"/>
      <c r="BVW57" s="90"/>
      <c r="BVX57" s="90"/>
      <c r="BVY57" s="90"/>
      <c r="BVZ57" s="90"/>
      <c r="BWA57" s="90"/>
      <c r="BWB57" s="90"/>
      <c r="BWC57" s="90"/>
      <c r="BWD57" s="90"/>
      <c r="BWE57" s="90"/>
      <c r="BWF57" s="90"/>
      <c r="BWG57" s="90"/>
      <c r="BWH57" s="90"/>
      <c r="BWI57" s="90"/>
      <c r="BWJ57" s="90"/>
      <c r="BWK57" s="90"/>
      <c r="BWL57" s="90"/>
      <c r="BWM57" s="90"/>
      <c r="BWN57" s="90"/>
      <c r="BWO57" s="90"/>
      <c r="BWP57" s="90"/>
      <c r="BWQ57" s="90"/>
      <c r="BWR57" s="90"/>
      <c r="BWS57" s="90"/>
      <c r="BWT57" s="90"/>
      <c r="BWU57" s="90"/>
      <c r="BWV57" s="90"/>
      <c r="BWW57" s="90"/>
      <c r="BWX57" s="90"/>
      <c r="BWY57" s="90"/>
      <c r="BWZ57" s="90"/>
      <c r="BXA57" s="90"/>
      <c r="BXB57" s="90"/>
      <c r="BXC57" s="90"/>
      <c r="BXD57" s="90"/>
      <c r="BXE57" s="90"/>
      <c r="BXF57" s="90"/>
      <c r="BXG57" s="90"/>
      <c r="BXH57" s="90"/>
      <c r="BXI57" s="90"/>
      <c r="BXJ57" s="90"/>
      <c r="BXK57" s="90"/>
      <c r="BXL57" s="90"/>
      <c r="BXM57" s="90"/>
      <c r="BXN57" s="90"/>
      <c r="BXO57" s="90"/>
      <c r="BXP57" s="90"/>
      <c r="BXQ57" s="90"/>
      <c r="BXR57" s="90"/>
      <c r="BXS57" s="90"/>
      <c r="BXT57" s="90"/>
      <c r="BXU57" s="90"/>
      <c r="BXV57" s="90"/>
      <c r="BXW57" s="90"/>
      <c r="BXX57" s="90"/>
      <c r="BXY57" s="90"/>
      <c r="BXZ57" s="90"/>
      <c r="BYA57" s="90"/>
      <c r="BYB57" s="90"/>
      <c r="BYC57" s="90"/>
      <c r="BYD57" s="90"/>
      <c r="BYE57" s="90"/>
      <c r="BYF57" s="90"/>
      <c r="BYG57" s="90"/>
      <c r="BYH57" s="90"/>
      <c r="BYI57" s="90"/>
      <c r="BYJ57" s="90"/>
      <c r="BYK57" s="90"/>
      <c r="BYL57" s="90"/>
      <c r="BYM57" s="90"/>
      <c r="BYN57" s="90"/>
      <c r="BYO57" s="90"/>
      <c r="BYP57" s="90"/>
      <c r="BYQ57" s="90"/>
      <c r="BYR57" s="90"/>
      <c r="BYS57" s="90"/>
      <c r="BYT57" s="90"/>
      <c r="BYU57" s="90"/>
      <c r="BYV57" s="90"/>
      <c r="BYW57" s="90"/>
      <c r="BYX57" s="90"/>
      <c r="BYY57" s="90"/>
      <c r="BYZ57" s="90"/>
      <c r="BZA57" s="90"/>
      <c r="BZB57" s="90"/>
      <c r="BZC57" s="90"/>
      <c r="BZD57" s="90"/>
      <c r="BZE57" s="90"/>
      <c r="BZF57" s="90"/>
      <c r="BZG57" s="90"/>
      <c r="BZH57" s="90"/>
      <c r="BZI57" s="90"/>
      <c r="BZJ57" s="90"/>
      <c r="BZK57" s="90"/>
      <c r="BZL57" s="90"/>
      <c r="BZM57" s="90"/>
      <c r="BZN57" s="90"/>
      <c r="BZO57" s="90"/>
      <c r="BZP57" s="90"/>
      <c r="BZQ57" s="90"/>
      <c r="BZR57" s="90"/>
      <c r="BZS57" s="90"/>
      <c r="BZT57" s="90"/>
      <c r="BZU57" s="90"/>
      <c r="BZV57" s="90"/>
      <c r="BZW57" s="90"/>
      <c r="BZX57" s="90"/>
      <c r="BZY57" s="90"/>
      <c r="BZZ57" s="90"/>
      <c r="CAA57" s="90"/>
      <c r="CAB57" s="90"/>
      <c r="CAC57" s="90"/>
      <c r="CAD57" s="90"/>
      <c r="CAE57" s="90"/>
      <c r="CAF57" s="90"/>
      <c r="CAG57" s="90"/>
      <c r="CAH57" s="90"/>
      <c r="CAI57" s="90"/>
      <c r="CAJ57" s="90"/>
      <c r="CAK57" s="90"/>
      <c r="CAL57" s="90"/>
      <c r="CAM57" s="90"/>
      <c r="CAN57" s="90"/>
      <c r="CAO57" s="90"/>
      <c r="CAP57" s="90"/>
      <c r="CAQ57" s="90"/>
      <c r="CAR57" s="90"/>
      <c r="CAS57" s="90"/>
      <c r="CAT57" s="90"/>
      <c r="CAU57" s="90"/>
      <c r="CAV57" s="90"/>
      <c r="CAW57" s="90"/>
      <c r="CAX57" s="90"/>
      <c r="CAY57" s="90"/>
      <c r="CAZ57" s="90"/>
      <c r="CBA57" s="90"/>
      <c r="CBB57" s="90"/>
      <c r="CBC57" s="90"/>
      <c r="CBD57" s="90"/>
      <c r="CBE57" s="90"/>
      <c r="CBF57" s="90"/>
      <c r="CBG57" s="90"/>
      <c r="CBH57" s="90"/>
      <c r="CBI57" s="90"/>
      <c r="CBJ57" s="90"/>
      <c r="CBK57" s="90"/>
      <c r="CBL57" s="90"/>
      <c r="CBM57" s="90"/>
      <c r="CBN57" s="90"/>
      <c r="CBO57" s="90"/>
      <c r="CBP57" s="90"/>
      <c r="CBQ57" s="90"/>
      <c r="CBR57" s="90"/>
      <c r="CBS57" s="90"/>
      <c r="CBT57" s="90"/>
      <c r="CBU57" s="90"/>
      <c r="CBV57" s="90"/>
      <c r="CBW57" s="90"/>
      <c r="CBX57" s="90"/>
      <c r="CBY57" s="90"/>
      <c r="CBZ57" s="90"/>
      <c r="CCA57" s="90"/>
      <c r="CCB57" s="90"/>
      <c r="CCC57" s="90"/>
      <c r="CCD57" s="90"/>
      <c r="CCE57" s="90"/>
      <c r="CCF57" s="90"/>
      <c r="CCG57" s="90"/>
      <c r="CCH57" s="90"/>
      <c r="CCI57" s="90"/>
      <c r="CCJ57" s="90"/>
      <c r="CCK57" s="90"/>
      <c r="CCL57" s="90"/>
      <c r="CCM57" s="90"/>
      <c r="CCN57" s="90"/>
      <c r="CCO57" s="90"/>
      <c r="CCP57" s="90"/>
      <c r="CCQ57" s="90"/>
      <c r="CCR57" s="90"/>
      <c r="CCS57" s="90"/>
      <c r="CCT57" s="90"/>
      <c r="CCU57" s="90"/>
      <c r="CCV57" s="90"/>
      <c r="CCW57" s="90"/>
      <c r="CCX57" s="90"/>
      <c r="CCY57" s="90"/>
      <c r="CCZ57" s="90"/>
      <c r="CDA57" s="90"/>
      <c r="CDB57" s="90"/>
      <c r="CDC57" s="90"/>
      <c r="CDD57" s="90"/>
      <c r="CDE57" s="90"/>
      <c r="CDF57" s="90"/>
      <c r="CDG57" s="90"/>
      <c r="CDH57" s="90"/>
      <c r="CDI57" s="90"/>
      <c r="CDJ57" s="90"/>
      <c r="CDK57" s="90"/>
      <c r="CDL57" s="90"/>
      <c r="CDM57" s="90"/>
      <c r="CDN57" s="90"/>
      <c r="CDO57" s="90"/>
      <c r="CDP57" s="90"/>
      <c r="CDQ57" s="90"/>
      <c r="CDR57" s="90"/>
      <c r="CDS57" s="90"/>
      <c r="CDT57" s="90"/>
      <c r="CDU57" s="90"/>
      <c r="CDV57" s="90"/>
      <c r="CDW57" s="90"/>
      <c r="CDX57" s="90"/>
      <c r="CDY57" s="90"/>
      <c r="CDZ57" s="90"/>
      <c r="CEA57" s="90"/>
      <c r="CEB57" s="90"/>
      <c r="CEC57" s="90"/>
      <c r="CED57" s="90"/>
      <c r="CEE57" s="90"/>
      <c r="CEF57" s="90"/>
      <c r="CEG57" s="90"/>
      <c r="CEH57" s="90"/>
      <c r="CEI57" s="90"/>
      <c r="CEJ57" s="90"/>
      <c r="CEK57" s="90"/>
      <c r="CEL57" s="90"/>
      <c r="CEM57" s="90"/>
      <c r="CEN57" s="90"/>
      <c r="CEO57" s="90"/>
      <c r="CEP57" s="90"/>
      <c r="CEQ57" s="90"/>
      <c r="CER57" s="90"/>
      <c r="CES57" s="90"/>
      <c r="CET57" s="90"/>
      <c r="CEU57" s="90"/>
      <c r="CEV57" s="90"/>
      <c r="CEW57" s="90"/>
      <c r="CEX57" s="90"/>
      <c r="CEY57" s="90"/>
      <c r="CEZ57" s="90"/>
      <c r="CFA57" s="90"/>
      <c r="CFB57" s="90"/>
      <c r="CFC57" s="90"/>
      <c r="CFD57" s="90"/>
      <c r="CFE57" s="90"/>
      <c r="CFF57" s="90"/>
      <c r="CFG57" s="90"/>
      <c r="CFH57" s="90"/>
      <c r="CFI57" s="90"/>
      <c r="CFJ57" s="90"/>
      <c r="CFK57" s="90"/>
      <c r="CFL57" s="90"/>
      <c r="CFM57" s="90"/>
      <c r="CFN57" s="90"/>
      <c r="CFO57" s="90"/>
      <c r="CFP57" s="90"/>
      <c r="CFQ57" s="90"/>
      <c r="CFR57" s="90"/>
      <c r="CFS57" s="90"/>
      <c r="CFT57" s="90"/>
      <c r="CFU57" s="90"/>
      <c r="CFV57" s="90"/>
      <c r="CFW57" s="90"/>
      <c r="CFX57" s="90"/>
      <c r="CFY57" s="90"/>
      <c r="CFZ57" s="90"/>
      <c r="CGA57" s="90"/>
      <c r="CGB57" s="90"/>
      <c r="CGC57" s="90"/>
      <c r="CGD57" s="90"/>
      <c r="CGE57" s="90"/>
      <c r="CGF57" s="90"/>
      <c r="CGG57" s="90"/>
      <c r="CGH57" s="90"/>
      <c r="CGI57" s="90"/>
      <c r="CGJ57" s="90"/>
      <c r="CGK57" s="90"/>
      <c r="CGL57" s="90"/>
      <c r="CGM57" s="90"/>
      <c r="CGN57" s="90"/>
      <c r="CGO57" s="90"/>
      <c r="CGP57" s="90"/>
      <c r="CGQ57" s="90"/>
      <c r="CGR57" s="90"/>
      <c r="CGS57" s="90"/>
      <c r="CGT57" s="90"/>
      <c r="CGU57" s="90"/>
      <c r="CGV57" s="90"/>
      <c r="CGW57" s="90"/>
      <c r="CGX57" s="90"/>
      <c r="CGY57" s="90"/>
      <c r="CGZ57" s="90"/>
      <c r="CHA57" s="90"/>
      <c r="CHB57" s="90"/>
      <c r="CHC57" s="90"/>
      <c r="CHD57" s="90"/>
      <c r="CHE57" s="90"/>
      <c r="CHF57" s="90"/>
      <c r="CHG57" s="90"/>
      <c r="CHH57" s="90"/>
      <c r="CHI57" s="90"/>
      <c r="CHJ57" s="90"/>
      <c r="CHK57" s="90"/>
      <c r="CHL57" s="90"/>
      <c r="CHM57" s="90"/>
      <c r="CHN57" s="90"/>
      <c r="CHO57" s="90"/>
      <c r="CHP57" s="90"/>
      <c r="CHQ57" s="90"/>
      <c r="CHR57" s="90"/>
      <c r="CHS57" s="90"/>
      <c r="CHT57" s="90"/>
      <c r="CHU57" s="90"/>
      <c r="CHV57" s="90"/>
      <c r="CHW57" s="90"/>
      <c r="CHX57" s="90"/>
      <c r="CHY57" s="90"/>
      <c r="CHZ57" s="90"/>
      <c r="CIA57" s="90"/>
      <c r="CIB57" s="90"/>
      <c r="CIC57" s="90"/>
      <c r="CID57" s="90"/>
      <c r="CIE57" s="90"/>
      <c r="CIF57" s="90"/>
      <c r="CIG57" s="90"/>
      <c r="CIH57" s="90"/>
      <c r="CII57" s="90"/>
      <c r="CIJ57" s="90"/>
      <c r="CIK57" s="90"/>
      <c r="CIL57" s="90"/>
      <c r="CIM57" s="90"/>
      <c r="CIN57" s="90"/>
      <c r="CIO57" s="90"/>
      <c r="CIP57" s="90"/>
      <c r="CIQ57" s="90"/>
      <c r="CIR57" s="90"/>
      <c r="CIS57" s="90"/>
      <c r="CIT57" s="90"/>
      <c r="CIU57" s="90"/>
      <c r="CIV57" s="90"/>
      <c r="CIW57" s="90"/>
      <c r="CIX57" s="90"/>
      <c r="CIY57" s="90"/>
      <c r="CIZ57" s="90"/>
      <c r="CJA57" s="90"/>
      <c r="CJB57" s="90"/>
      <c r="CJC57" s="90"/>
      <c r="CJD57" s="90"/>
      <c r="CJE57" s="90"/>
      <c r="CJF57" s="90"/>
      <c r="CJG57" s="90"/>
      <c r="CJH57" s="90"/>
      <c r="CJI57" s="90"/>
      <c r="CJJ57" s="90"/>
      <c r="CJK57" s="90"/>
      <c r="CJL57" s="90"/>
      <c r="CJM57" s="90"/>
      <c r="CJN57" s="90"/>
      <c r="CJO57" s="90"/>
      <c r="CJP57" s="90"/>
      <c r="CJQ57" s="90"/>
      <c r="CJR57" s="90"/>
      <c r="CJS57" s="90"/>
      <c r="CJT57" s="90"/>
      <c r="CJU57" s="90"/>
      <c r="CJV57" s="90"/>
      <c r="CJW57" s="90"/>
      <c r="CJX57" s="90"/>
      <c r="CJY57" s="90"/>
      <c r="CJZ57" s="90"/>
      <c r="CKA57" s="90"/>
      <c r="CKB57" s="90"/>
      <c r="CKC57" s="90"/>
      <c r="CKD57" s="90"/>
      <c r="CKE57" s="90"/>
      <c r="CKF57" s="90"/>
      <c r="CKG57" s="90"/>
      <c r="CKH57" s="90"/>
      <c r="CKI57" s="90"/>
      <c r="CKJ57" s="90"/>
      <c r="CKK57" s="90"/>
      <c r="CKL57" s="90"/>
      <c r="CKM57" s="90"/>
      <c r="CKN57" s="90"/>
      <c r="CKO57" s="90"/>
      <c r="CKP57" s="90"/>
      <c r="CKQ57" s="90"/>
      <c r="CKR57" s="90"/>
      <c r="CKS57" s="90"/>
      <c r="CKT57" s="90"/>
      <c r="CKU57" s="90"/>
      <c r="CKV57" s="90"/>
      <c r="CKW57" s="90"/>
      <c r="CKX57" s="90"/>
      <c r="CKY57" s="90"/>
      <c r="CKZ57" s="90"/>
      <c r="CLA57" s="90"/>
      <c r="CLB57" s="90"/>
      <c r="CLC57" s="90"/>
      <c r="CLD57" s="90"/>
      <c r="CLE57" s="90"/>
      <c r="CLF57" s="90"/>
      <c r="CLG57" s="90"/>
      <c r="CLH57" s="90"/>
      <c r="CLI57" s="90"/>
      <c r="CLJ57" s="90"/>
      <c r="CLK57" s="90"/>
      <c r="CLL57" s="90"/>
      <c r="CLM57" s="90"/>
      <c r="CLN57" s="90"/>
      <c r="CLO57" s="90"/>
      <c r="CLP57" s="90"/>
      <c r="CLQ57" s="90"/>
      <c r="CLR57" s="90"/>
      <c r="CLS57" s="90"/>
      <c r="CLT57" s="90"/>
      <c r="CLU57" s="90"/>
      <c r="CLV57" s="90"/>
      <c r="CLW57" s="90"/>
      <c r="CLX57" s="90"/>
      <c r="CLY57" s="90"/>
      <c r="CLZ57" s="90"/>
      <c r="CMA57" s="90"/>
      <c r="CMB57" s="90"/>
      <c r="CMC57" s="90"/>
      <c r="CMD57" s="90"/>
      <c r="CME57" s="90"/>
      <c r="CMF57" s="90"/>
      <c r="CMG57" s="90"/>
      <c r="CMH57" s="90"/>
      <c r="CMI57" s="90"/>
      <c r="CMJ57" s="90"/>
      <c r="CMK57" s="90"/>
      <c r="CML57" s="90"/>
      <c r="CMM57" s="90"/>
      <c r="CMN57" s="90"/>
      <c r="CMO57" s="90"/>
      <c r="CMP57" s="90"/>
      <c r="CMQ57" s="90"/>
      <c r="CMR57" s="90"/>
      <c r="CMS57" s="90"/>
      <c r="CMT57" s="90"/>
      <c r="CMU57" s="90"/>
      <c r="CMV57" s="90"/>
      <c r="CMW57" s="90"/>
      <c r="CMX57" s="90"/>
      <c r="CMY57" s="90"/>
      <c r="CMZ57" s="90"/>
      <c r="CNA57" s="90"/>
      <c r="CNB57" s="90"/>
      <c r="CNC57" s="90"/>
      <c r="CND57" s="90"/>
      <c r="CNE57" s="90"/>
      <c r="CNF57" s="90"/>
      <c r="CNG57" s="90"/>
      <c r="CNH57" s="90"/>
      <c r="CNI57" s="90"/>
      <c r="CNJ57" s="90"/>
      <c r="CNK57" s="90"/>
      <c r="CNL57" s="90"/>
      <c r="CNM57" s="90"/>
      <c r="CNN57" s="90"/>
      <c r="CNO57" s="90"/>
      <c r="CNP57" s="90"/>
      <c r="CNQ57" s="90"/>
      <c r="CNR57" s="90"/>
      <c r="CNS57" s="90"/>
      <c r="CNT57" s="90"/>
      <c r="CNU57" s="90"/>
      <c r="CNV57" s="90"/>
      <c r="CNW57" s="90"/>
      <c r="CNX57" s="90"/>
      <c r="CNY57" s="90"/>
      <c r="CNZ57" s="90"/>
      <c r="COA57" s="90"/>
      <c r="COB57" s="90"/>
      <c r="COC57" s="90"/>
      <c r="COD57" s="90"/>
      <c r="COE57" s="90"/>
      <c r="COF57" s="90"/>
      <c r="COG57" s="90"/>
      <c r="COH57" s="90"/>
      <c r="COI57" s="90"/>
      <c r="COJ57" s="90"/>
      <c r="COK57" s="90"/>
      <c r="COL57" s="90"/>
      <c r="COM57" s="90"/>
      <c r="CON57" s="90"/>
      <c r="COO57" s="90"/>
      <c r="COP57" s="90"/>
      <c r="COQ57" s="90"/>
      <c r="COR57" s="90"/>
      <c r="COS57" s="90"/>
      <c r="COT57" s="90"/>
      <c r="COU57" s="90"/>
      <c r="COV57" s="90"/>
      <c r="COW57" s="90"/>
      <c r="COX57" s="90"/>
      <c r="COY57" s="90"/>
      <c r="COZ57" s="90"/>
      <c r="CPA57" s="90"/>
      <c r="CPB57" s="90"/>
      <c r="CPC57" s="90"/>
      <c r="CPD57" s="90"/>
      <c r="CPE57" s="90"/>
      <c r="CPF57" s="90"/>
      <c r="CPG57" s="90"/>
      <c r="CPH57" s="90"/>
      <c r="CPI57" s="90"/>
      <c r="CPJ57" s="90"/>
      <c r="CPK57" s="90"/>
      <c r="CPL57" s="90"/>
      <c r="CPM57" s="90"/>
      <c r="CPN57" s="90"/>
      <c r="CPO57" s="90"/>
      <c r="CPP57" s="90"/>
      <c r="CPQ57" s="90"/>
      <c r="CPR57" s="90"/>
      <c r="CPS57" s="90"/>
      <c r="CPT57" s="90"/>
      <c r="CPU57" s="90"/>
      <c r="CPV57" s="90"/>
      <c r="CPW57" s="90"/>
      <c r="CPX57" s="90"/>
      <c r="CPY57" s="90"/>
      <c r="CPZ57" s="90"/>
      <c r="CQA57" s="90"/>
      <c r="CQB57" s="90"/>
      <c r="CQC57" s="90"/>
      <c r="CQD57" s="90"/>
      <c r="CQE57" s="90"/>
      <c r="CQF57" s="90"/>
      <c r="CQG57" s="90"/>
      <c r="CQH57" s="90"/>
      <c r="CQI57" s="90"/>
      <c r="CQJ57" s="90"/>
      <c r="CQK57" s="90"/>
      <c r="CQL57" s="90"/>
      <c r="CQM57" s="90"/>
      <c r="CQN57" s="90"/>
      <c r="CQO57" s="90"/>
      <c r="CQP57" s="90"/>
      <c r="CQQ57" s="90"/>
      <c r="CQR57" s="90"/>
      <c r="CQS57" s="90"/>
      <c r="CQT57" s="90"/>
      <c r="CQU57" s="90"/>
      <c r="CQV57" s="90"/>
      <c r="CQW57" s="90"/>
      <c r="CQX57" s="90"/>
      <c r="CQY57" s="90"/>
      <c r="CQZ57" s="90"/>
      <c r="CRA57" s="90"/>
      <c r="CRB57" s="90"/>
      <c r="CRC57" s="90"/>
      <c r="CRD57" s="90"/>
      <c r="CRE57" s="90"/>
      <c r="CRF57" s="90"/>
      <c r="CRG57" s="90"/>
      <c r="CRH57" s="90"/>
      <c r="CRI57" s="90"/>
      <c r="CRJ57" s="90"/>
      <c r="CRK57" s="90"/>
      <c r="CRL57" s="90"/>
      <c r="CRM57" s="90"/>
      <c r="CRN57" s="90"/>
      <c r="CRO57" s="90"/>
      <c r="CRP57" s="90"/>
      <c r="CRQ57" s="90"/>
      <c r="CRR57" s="90"/>
      <c r="CRS57" s="90"/>
      <c r="CRT57" s="90"/>
      <c r="CRU57" s="90"/>
      <c r="CRV57" s="90"/>
      <c r="CRW57" s="90"/>
      <c r="CRX57" s="90"/>
      <c r="CRY57" s="90"/>
      <c r="CRZ57" s="90"/>
      <c r="CSA57" s="90"/>
      <c r="CSB57" s="90"/>
      <c r="CSC57" s="90"/>
      <c r="CSD57" s="90"/>
      <c r="CSE57" s="90"/>
      <c r="CSF57" s="90"/>
      <c r="CSG57" s="90"/>
      <c r="CSH57" s="90"/>
      <c r="CSI57" s="90"/>
      <c r="CSJ57" s="90"/>
      <c r="CSK57" s="90"/>
      <c r="CSL57" s="90"/>
      <c r="CSM57" s="90"/>
      <c r="CSN57" s="90"/>
      <c r="CSO57" s="90"/>
      <c r="CSP57" s="90"/>
      <c r="CSQ57" s="90"/>
      <c r="CSR57" s="90"/>
      <c r="CSS57" s="90"/>
      <c r="CST57" s="90"/>
      <c r="CSU57" s="90"/>
      <c r="CSV57" s="90"/>
      <c r="CSW57" s="90"/>
      <c r="CSX57" s="90"/>
      <c r="CSY57" s="90"/>
      <c r="CSZ57" s="90"/>
      <c r="CTA57" s="90"/>
      <c r="CTB57" s="90"/>
      <c r="CTC57" s="90"/>
      <c r="CTD57" s="90"/>
      <c r="CTE57" s="90"/>
      <c r="CTF57" s="90"/>
      <c r="CTG57" s="90"/>
      <c r="CTH57" s="90"/>
      <c r="CTI57" s="90"/>
      <c r="CTJ57" s="90"/>
      <c r="CTK57" s="90"/>
      <c r="CTL57" s="90"/>
      <c r="CTM57" s="90"/>
      <c r="CTN57" s="90"/>
      <c r="CTO57" s="90"/>
      <c r="CTP57" s="90"/>
      <c r="CTQ57" s="90"/>
      <c r="CTR57" s="90"/>
      <c r="CTS57" s="90"/>
      <c r="CTT57" s="90"/>
      <c r="CTU57" s="90"/>
      <c r="CTV57" s="90"/>
      <c r="CTW57" s="90"/>
      <c r="CTX57" s="90"/>
      <c r="CTY57" s="90"/>
      <c r="CTZ57" s="90"/>
      <c r="CUA57" s="90"/>
      <c r="CUB57" s="90"/>
      <c r="CUC57" s="90"/>
      <c r="CUD57" s="90"/>
      <c r="CUE57" s="90"/>
      <c r="CUF57" s="90"/>
      <c r="CUG57" s="90"/>
      <c r="CUH57" s="90"/>
      <c r="CUI57" s="90"/>
      <c r="CUJ57" s="90"/>
      <c r="CUK57" s="90"/>
      <c r="CUL57" s="90"/>
      <c r="CUM57" s="90"/>
      <c r="CUN57" s="90"/>
      <c r="CUO57" s="90"/>
      <c r="CUP57" s="90"/>
      <c r="CUQ57" s="90"/>
      <c r="CUR57" s="90"/>
      <c r="CUS57" s="90"/>
      <c r="CUT57" s="90"/>
      <c r="CUU57" s="90"/>
      <c r="CUV57" s="90"/>
      <c r="CUW57" s="90"/>
      <c r="CUX57" s="90"/>
      <c r="CUY57" s="90"/>
      <c r="CUZ57" s="90"/>
      <c r="CVA57" s="90"/>
      <c r="CVB57" s="90"/>
      <c r="CVC57" s="90"/>
      <c r="CVD57" s="90"/>
      <c r="CVE57" s="90"/>
      <c r="CVF57" s="90"/>
      <c r="CVG57" s="90"/>
      <c r="CVH57" s="90"/>
      <c r="CVI57" s="90"/>
      <c r="CVJ57" s="90"/>
      <c r="CVK57" s="90"/>
      <c r="CVL57" s="90"/>
      <c r="CVM57" s="90"/>
      <c r="CVN57" s="90"/>
      <c r="CVO57" s="90"/>
      <c r="CVP57" s="90"/>
      <c r="CVQ57" s="90"/>
      <c r="CVR57" s="90"/>
      <c r="CVS57" s="90"/>
      <c r="CVT57" s="90"/>
      <c r="CVU57" s="90"/>
      <c r="CVV57" s="90"/>
      <c r="CVW57" s="90"/>
      <c r="CVX57" s="90"/>
      <c r="CVY57" s="90"/>
      <c r="CVZ57" s="90"/>
      <c r="CWA57" s="90"/>
      <c r="CWB57" s="90"/>
      <c r="CWC57" s="90"/>
      <c r="CWD57" s="90"/>
      <c r="CWE57" s="90"/>
      <c r="CWF57" s="90"/>
      <c r="CWG57" s="90"/>
      <c r="CWH57" s="90"/>
      <c r="CWI57" s="90"/>
      <c r="CWJ57" s="90"/>
      <c r="CWK57" s="90"/>
      <c r="CWL57" s="90"/>
      <c r="CWM57" s="90"/>
      <c r="CWN57" s="90"/>
      <c r="CWO57" s="90"/>
      <c r="CWP57" s="90"/>
      <c r="CWQ57" s="90"/>
      <c r="CWR57" s="90"/>
      <c r="CWS57" s="90"/>
      <c r="CWT57" s="90"/>
      <c r="CWU57" s="90"/>
      <c r="CWV57" s="90"/>
      <c r="CWW57" s="90"/>
      <c r="CWX57" s="90"/>
      <c r="CWY57" s="90"/>
      <c r="CWZ57" s="90"/>
      <c r="CXA57" s="90"/>
      <c r="CXB57" s="90"/>
      <c r="CXC57" s="90"/>
      <c r="CXD57" s="90"/>
      <c r="CXE57" s="90"/>
      <c r="CXF57" s="90"/>
      <c r="CXG57" s="90"/>
      <c r="CXH57" s="90"/>
      <c r="CXI57" s="90"/>
      <c r="CXJ57" s="90"/>
      <c r="CXK57" s="90"/>
      <c r="CXL57" s="90"/>
      <c r="CXM57" s="90"/>
      <c r="CXN57" s="90"/>
      <c r="CXO57" s="90"/>
      <c r="CXP57" s="90"/>
      <c r="CXQ57" s="90"/>
      <c r="CXR57" s="90"/>
      <c r="CXS57" s="90"/>
      <c r="CXT57" s="90"/>
      <c r="CXU57" s="90"/>
      <c r="CXV57" s="90"/>
      <c r="CXW57" s="90"/>
      <c r="CXX57" s="90"/>
      <c r="CXY57" s="90"/>
      <c r="CXZ57" s="90"/>
      <c r="CYA57" s="90"/>
      <c r="CYB57" s="90"/>
      <c r="CYC57" s="90"/>
      <c r="CYD57" s="90"/>
      <c r="CYE57" s="90"/>
      <c r="CYF57" s="90"/>
      <c r="CYG57" s="90"/>
      <c r="CYH57" s="90"/>
      <c r="CYI57" s="90"/>
      <c r="CYJ57" s="90"/>
      <c r="CYK57" s="90"/>
      <c r="CYL57" s="90"/>
      <c r="CYM57" s="90"/>
      <c r="CYN57" s="90"/>
      <c r="CYO57" s="90"/>
      <c r="CYP57" s="90"/>
      <c r="CYQ57" s="90"/>
      <c r="CYR57" s="90"/>
      <c r="CYS57" s="90"/>
      <c r="CYT57" s="90"/>
      <c r="CYU57" s="90"/>
      <c r="CYV57" s="90"/>
      <c r="CYW57" s="90"/>
      <c r="CYX57" s="90"/>
      <c r="CYY57" s="90"/>
      <c r="CYZ57" s="90"/>
      <c r="CZA57" s="90"/>
      <c r="CZB57" s="90"/>
      <c r="CZC57" s="90"/>
      <c r="CZD57" s="90"/>
      <c r="CZE57" s="90"/>
      <c r="CZF57" s="90"/>
      <c r="CZG57" s="90"/>
      <c r="CZH57" s="90"/>
      <c r="CZI57" s="90"/>
      <c r="CZJ57" s="90"/>
      <c r="CZK57" s="90"/>
      <c r="CZL57" s="90"/>
      <c r="CZM57" s="90"/>
      <c r="CZN57" s="90"/>
      <c r="CZO57" s="90"/>
      <c r="CZP57" s="90"/>
      <c r="CZQ57" s="90"/>
      <c r="CZR57" s="90"/>
      <c r="CZS57" s="90"/>
      <c r="CZT57" s="90"/>
      <c r="CZU57" s="90"/>
      <c r="CZV57" s="90"/>
      <c r="CZW57" s="90"/>
      <c r="CZX57" s="90"/>
      <c r="CZY57" s="90"/>
      <c r="CZZ57" s="90"/>
      <c r="DAA57" s="90"/>
      <c r="DAB57" s="90"/>
      <c r="DAC57" s="90"/>
      <c r="DAD57" s="90"/>
      <c r="DAE57" s="90"/>
      <c r="DAF57" s="90"/>
      <c r="DAG57" s="90"/>
      <c r="DAH57" s="90"/>
      <c r="DAI57" s="90"/>
      <c r="DAJ57" s="90"/>
      <c r="DAK57" s="90"/>
      <c r="DAL57" s="90"/>
      <c r="DAM57" s="90"/>
      <c r="DAN57" s="90"/>
      <c r="DAO57" s="90"/>
      <c r="DAP57" s="90"/>
      <c r="DAQ57" s="90"/>
      <c r="DAR57" s="90"/>
      <c r="DAS57" s="90"/>
      <c r="DAT57" s="90"/>
      <c r="DAU57" s="90"/>
      <c r="DAV57" s="90"/>
      <c r="DAW57" s="90"/>
      <c r="DAX57" s="90"/>
      <c r="DAY57" s="90"/>
      <c r="DAZ57" s="90"/>
      <c r="DBA57" s="90"/>
      <c r="DBB57" s="90"/>
      <c r="DBC57" s="90"/>
      <c r="DBD57" s="90"/>
      <c r="DBE57" s="90"/>
      <c r="DBF57" s="90"/>
      <c r="DBG57" s="90"/>
      <c r="DBH57" s="90"/>
      <c r="DBI57" s="90"/>
      <c r="DBJ57" s="90"/>
      <c r="DBK57" s="90"/>
      <c r="DBL57" s="90"/>
      <c r="DBM57" s="90"/>
      <c r="DBN57" s="90"/>
      <c r="DBO57" s="90"/>
      <c r="DBP57" s="90"/>
      <c r="DBQ57" s="90"/>
      <c r="DBR57" s="90"/>
      <c r="DBS57" s="90"/>
      <c r="DBT57" s="90"/>
      <c r="DBU57" s="90"/>
      <c r="DBV57" s="90"/>
      <c r="DBW57" s="90"/>
      <c r="DBX57" s="90"/>
      <c r="DBY57" s="90"/>
      <c r="DBZ57" s="90"/>
      <c r="DCA57" s="90"/>
      <c r="DCB57" s="90"/>
      <c r="DCC57" s="90"/>
      <c r="DCD57" s="90"/>
      <c r="DCE57" s="90"/>
      <c r="DCF57" s="90"/>
      <c r="DCG57" s="90"/>
      <c r="DCH57" s="90"/>
      <c r="DCI57" s="90"/>
      <c r="DCJ57" s="90"/>
      <c r="DCK57" s="90"/>
      <c r="DCL57" s="90"/>
      <c r="DCM57" s="90"/>
      <c r="DCN57" s="90"/>
      <c r="DCO57" s="90"/>
      <c r="DCP57" s="90"/>
      <c r="DCQ57" s="90"/>
      <c r="DCR57" s="90"/>
      <c r="DCS57" s="90"/>
      <c r="DCT57" s="90"/>
      <c r="DCU57" s="90"/>
      <c r="DCV57" s="90"/>
      <c r="DCW57" s="90"/>
      <c r="DCX57" s="90"/>
      <c r="DCY57" s="90"/>
      <c r="DCZ57" s="90"/>
      <c r="DDA57" s="90"/>
      <c r="DDB57" s="90"/>
      <c r="DDC57" s="90"/>
      <c r="DDD57" s="90"/>
      <c r="DDE57" s="90"/>
      <c r="DDF57" s="90"/>
      <c r="DDG57" s="90"/>
      <c r="DDH57" s="90"/>
      <c r="DDI57" s="90"/>
      <c r="DDJ57" s="90"/>
      <c r="DDK57" s="90"/>
      <c r="DDL57" s="90"/>
      <c r="DDM57" s="90"/>
      <c r="DDN57" s="90"/>
      <c r="DDO57" s="90"/>
      <c r="DDP57" s="90"/>
      <c r="DDQ57" s="90"/>
      <c r="DDR57" s="90"/>
      <c r="DDS57" s="90"/>
      <c r="DDT57" s="90"/>
      <c r="DDU57" s="90"/>
      <c r="DDV57" s="90"/>
      <c r="DDW57" s="90"/>
      <c r="DDX57" s="90"/>
      <c r="DDY57" s="90"/>
      <c r="DDZ57" s="90"/>
      <c r="DEA57" s="90"/>
      <c r="DEB57" s="90"/>
      <c r="DEC57" s="90"/>
      <c r="DED57" s="90"/>
      <c r="DEE57" s="90"/>
      <c r="DEF57" s="90"/>
      <c r="DEG57" s="90"/>
      <c r="DEH57" s="90"/>
      <c r="DEI57" s="90"/>
      <c r="DEJ57" s="90"/>
      <c r="DEK57" s="90"/>
      <c r="DEL57" s="90"/>
      <c r="DEM57" s="90"/>
      <c r="DEN57" s="90"/>
      <c r="DEO57" s="90"/>
      <c r="DEP57" s="90"/>
      <c r="DEQ57" s="90"/>
      <c r="DER57" s="90"/>
      <c r="DES57" s="90"/>
      <c r="DET57" s="90"/>
      <c r="DEU57" s="90"/>
      <c r="DEV57" s="90"/>
      <c r="DEW57" s="90"/>
      <c r="DEX57" s="90"/>
      <c r="DEY57" s="90"/>
      <c r="DEZ57" s="90"/>
      <c r="DFA57" s="90"/>
      <c r="DFB57" s="90"/>
      <c r="DFC57" s="90"/>
      <c r="DFD57" s="90"/>
      <c r="DFE57" s="90"/>
      <c r="DFF57" s="90"/>
      <c r="DFG57" s="90"/>
      <c r="DFH57" s="90"/>
      <c r="DFI57" s="90"/>
      <c r="DFJ57" s="90"/>
      <c r="DFK57" s="90"/>
      <c r="DFL57" s="90"/>
      <c r="DFM57" s="90"/>
      <c r="DFN57" s="90"/>
      <c r="DFO57" s="90"/>
      <c r="DFP57" s="90"/>
      <c r="DFQ57" s="90"/>
      <c r="DFR57" s="90"/>
      <c r="DFS57" s="90"/>
      <c r="DFT57" s="90"/>
      <c r="DFU57" s="90"/>
      <c r="DFV57" s="90"/>
      <c r="DFW57" s="90"/>
      <c r="DFX57" s="90"/>
      <c r="DFY57" s="90"/>
      <c r="DFZ57" s="90"/>
      <c r="DGA57" s="90"/>
      <c r="DGB57" s="90"/>
      <c r="DGC57" s="90"/>
      <c r="DGD57" s="90"/>
      <c r="DGE57" s="90"/>
      <c r="DGF57" s="90"/>
      <c r="DGG57" s="90"/>
      <c r="DGH57" s="90"/>
      <c r="DGI57" s="90"/>
      <c r="DGJ57" s="90"/>
      <c r="DGK57" s="90"/>
      <c r="DGL57" s="90"/>
      <c r="DGM57" s="90"/>
      <c r="DGN57" s="90"/>
      <c r="DGO57" s="90"/>
      <c r="DGP57" s="90"/>
      <c r="DGQ57" s="90"/>
      <c r="DGR57" s="90"/>
      <c r="DGS57" s="90"/>
      <c r="DGT57" s="90"/>
      <c r="DGU57" s="90"/>
      <c r="DGV57" s="90"/>
      <c r="DGW57" s="90"/>
      <c r="DGX57" s="90"/>
      <c r="DGY57" s="90"/>
      <c r="DGZ57" s="90"/>
      <c r="DHA57" s="90"/>
      <c r="DHB57" s="90"/>
      <c r="DHC57" s="90"/>
      <c r="DHD57" s="90"/>
      <c r="DHE57" s="90"/>
      <c r="DHF57" s="90"/>
      <c r="DHG57" s="90"/>
      <c r="DHH57" s="90"/>
      <c r="DHI57" s="90"/>
      <c r="DHJ57" s="90"/>
      <c r="DHK57" s="90"/>
      <c r="DHL57" s="90"/>
      <c r="DHM57" s="90"/>
      <c r="DHN57" s="90"/>
      <c r="DHO57" s="90"/>
      <c r="DHP57" s="90"/>
      <c r="DHQ57" s="90"/>
      <c r="DHR57" s="90"/>
      <c r="DHS57" s="90"/>
      <c r="DHT57" s="90"/>
      <c r="DHU57" s="90"/>
      <c r="DHV57" s="90"/>
      <c r="DHW57" s="90"/>
      <c r="DHX57" s="90"/>
      <c r="DHY57" s="90"/>
      <c r="DHZ57" s="90"/>
      <c r="DIA57" s="90"/>
      <c r="DIB57" s="90"/>
      <c r="DIC57" s="90"/>
      <c r="DID57" s="90"/>
      <c r="DIE57" s="90"/>
      <c r="DIF57" s="90"/>
      <c r="DIG57" s="90"/>
      <c r="DIH57" s="90"/>
      <c r="DII57" s="90"/>
      <c r="DIJ57" s="90"/>
      <c r="DIK57" s="90"/>
      <c r="DIL57" s="90"/>
      <c r="DIM57" s="90"/>
      <c r="DIN57" s="90"/>
      <c r="DIO57" s="90"/>
      <c r="DIP57" s="90"/>
      <c r="DIQ57" s="90"/>
      <c r="DIR57" s="90"/>
      <c r="DIS57" s="90"/>
      <c r="DIT57" s="90"/>
      <c r="DIU57" s="90"/>
      <c r="DIV57" s="90"/>
      <c r="DIW57" s="90"/>
      <c r="DIX57" s="90"/>
      <c r="DIY57" s="90"/>
      <c r="DIZ57" s="90"/>
      <c r="DJA57" s="90"/>
      <c r="DJB57" s="90"/>
      <c r="DJC57" s="90"/>
      <c r="DJD57" s="90"/>
      <c r="DJE57" s="90"/>
      <c r="DJF57" s="90"/>
      <c r="DJG57" s="90"/>
      <c r="DJH57" s="90"/>
      <c r="DJI57" s="90"/>
      <c r="DJJ57" s="90"/>
      <c r="DJK57" s="90"/>
      <c r="DJL57" s="90"/>
      <c r="DJM57" s="90"/>
      <c r="DJN57" s="90"/>
      <c r="DJO57" s="90"/>
      <c r="DJP57" s="90"/>
      <c r="DJQ57" s="90"/>
      <c r="DJR57" s="90"/>
      <c r="DJS57" s="90"/>
      <c r="DJT57" s="90"/>
      <c r="DJU57" s="90"/>
      <c r="DJV57" s="90"/>
      <c r="DJW57" s="90"/>
      <c r="DJX57" s="90"/>
      <c r="DJY57" s="90"/>
      <c r="DJZ57" s="90"/>
      <c r="DKA57" s="90"/>
      <c r="DKB57" s="90"/>
      <c r="DKC57" s="90"/>
      <c r="DKD57" s="90"/>
      <c r="DKE57" s="90"/>
      <c r="DKF57" s="90"/>
      <c r="DKG57" s="90"/>
      <c r="DKH57" s="90"/>
      <c r="DKI57" s="90"/>
      <c r="DKJ57" s="90"/>
      <c r="DKK57" s="90"/>
      <c r="DKL57" s="90"/>
      <c r="DKM57" s="90"/>
      <c r="DKN57" s="90"/>
      <c r="DKO57" s="90"/>
      <c r="DKP57" s="90"/>
      <c r="DKQ57" s="90"/>
      <c r="DKR57" s="90"/>
      <c r="DKS57" s="90"/>
      <c r="DKT57" s="90"/>
      <c r="DKU57" s="90"/>
      <c r="DKV57" s="90"/>
      <c r="DKW57" s="90"/>
      <c r="DKX57" s="90"/>
      <c r="DKY57" s="90"/>
      <c r="DKZ57" s="90"/>
      <c r="DLA57" s="90"/>
      <c r="DLB57" s="90"/>
      <c r="DLC57" s="90"/>
      <c r="DLD57" s="90"/>
      <c r="DLE57" s="90"/>
      <c r="DLF57" s="90"/>
      <c r="DLG57" s="90"/>
      <c r="DLH57" s="90"/>
      <c r="DLI57" s="90"/>
      <c r="DLJ57" s="90"/>
      <c r="DLK57" s="90"/>
      <c r="DLL57" s="90"/>
      <c r="DLM57" s="90"/>
      <c r="DLN57" s="90"/>
      <c r="DLO57" s="90"/>
      <c r="DLP57" s="90"/>
      <c r="DLQ57" s="90"/>
      <c r="DLR57" s="90"/>
      <c r="DLS57" s="90"/>
      <c r="DLT57" s="90"/>
      <c r="DLU57" s="90"/>
      <c r="DLV57" s="90"/>
      <c r="DLW57" s="90"/>
      <c r="DLX57" s="90"/>
      <c r="DLY57" s="90"/>
      <c r="DLZ57" s="90"/>
      <c r="DMA57" s="90"/>
      <c r="DMB57" s="90"/>
      <c r="DMC57" s="90"/>
      <c r="DMD57" s="90"/>
      <c r="DME57" s="90"/>
      <c r="DMF57" s="90"/>
      <c r="DMG57" s="90"/>
      <c r="DMH57" s="90"/>
      <c r="DMI57" s="90"/>
      <c r="DMJ57" s="90"/>
      <c r="DMK57" s="90"/>
      <c r="DML57" s="90"/>
      <c r="DMM57" s="90"/>
      <c r="DMN57" s="90"/>
      <c r="DMO57" s="90"/>
      <c r="DMP57" s="90"/>
      <c r="DMQ57" s="90"/>
      <c r="DMR57" s="90"/>
      <c r="DMS57" s="90"/>
      <c r="DMT57" s="90"/>
      <c r="DMU57" s="90"/>
      <c r="DMV57" s="90"/>
      <c r="DMW57" s="90"/>
      <c r="DMX57" s="90"/>
      <c r="DMY57" s="90"/>
      <c r="DMZ57" s="90"/>
      <c r="DNA57" s="90"/>
      <c r="DNB57" s="90"/>
      <c r="DNC57" s="90"/>
      <c r="DND57" s="90"/>
      <c r="DNE57" s="90"/>
      <c r="DNF57" s="90"/>
      <c r="DNG57" s="90"/>
      <c r="DNH57" s="90"/>
      <c r="DNI57" s="90"/>
      <c r="DNJ57" s="90"/>
      <c r="DNK57" s="90"/>
      <c r="DNL57" s="90"/>
      <c r="DNM57" s="90"/>
      <c r="DNN57" s="90"/>
      <c r="DNO57" s="90"/>
      <c r="DNP57" s="90"/>
      <c r="DNQ57" s="90"/>
      <c r="DNR57" s="90"/>
      <c r="DNS57" s="90"/>
      <c r="DNT57" s="90"/>
      <c r="DNU57" s="90"/>
      <c r="DNV57" s="90"/>
      <c r="DNW57" s="90"/>
      <c r="DNX57" s="90"/>
      <c r="DNY57" s="90"/>
      <c r="DNZ57" s="90"/>
      <c r="DOA57" s="90"/>
      <c r="DOB57" s="90"/>
      <c r="DOC57" s="90"/>
      <c r="DOD57" s="90"/>
      <c r="DOE57" s="90"/>
      <c r="DOF57" s="90"/>
      <c r="DOG57" s="90"/>
      <c r="DOH57" s="90"/>
      <c r="DOI57" s="90"/>
      <c r="DOJ57" s="90"/>
      <c r="DOK57" s="90"/>
      <c r="DOL57" s="90"/>
      <c r="DOM57" s="90"/>
      <c r="DON57" s="90"/>
      <c r="DOO57" s="90"/>
      <c r="DOP57" s="90"/>
      <c r="DOQ57" s="90"/>
      <c r="DOR57" s="90"/>
      <c r="DOS57" s="90"/>
      <c r="DOT57" s="90"/>
      <c r="DOU57" s="90"/>
      <c r="DOV57" s="90"/>
      <c r="DOW57" s="90"/>
      <c r="DOX57" s="90"/>
      <c r="DOY57" s="90"/>
      <c r="DOZ57" s="90"/>
      <c r="DPA57" s="90"/>
      <c r="DPB57" s="90"/>
      <c r="DPC57" s="90"/>
      <c r="DPD57" s="90"/>
      <c r="DPE57" s="90"/>
      <c r="DPF57" s="90"/>
      <c r="DPG57" s="90"/>
      <c r="DPH57" s="90"/>
      <c r="DPI57" s="90"/>
      <c r="DPJ57" s="90"/>
      <c r="DPK57" s="90"/>
      <c r="DPL57" s="90"/>
      <c r="DPM57" s="90"/>
      <c r="DPN57" s="90"/>
      <c r="DPO57" s="90"/>
      <c r="DPP57" s="90"/>
      <c r="DPQ57" s="90"/>
      <c r="DPR57" s="90"/>
      <c r="DPS57" s="90"/>
      <c r="DPT57" s="90"/>
      <c r="DPU57" s="90"/>
      <c r="DPV57" s="90"/>
      <c r="DPW57" s="90"/>
      <c r="DPX57" s="90"/>
      <c r="DPY57" s="90"/>
      <c r="DPZ57" s="90"/>
      <c r="DQA57" s="90"/>
      <c r="DQB57" s="90"/>
      <c r="DQC57" s="90"/>
      <c r="DQD57" s="90"/>
      <c r="DQE57" s="90"/>
      <c r="DQF57" s="90"/>
      <c r="DQG57" s="90"/>
      <c r="DQH57" s="90"/>
      <c r="DQI57" s="90"/>
      <c r="DQJ57" s="90"/>
      <c r="DQK57" s="90"/>
      <c r="DQL57" s="90"/>
      <c r="DQM57" s="90"/>
      <c r="DQN57" s="90"/>
      <c r="DQO57" s="90"/>
      <c r="DQP57" s="90"/>
      <c r="DQQ57" s="90"/>
      <c r="DQR57" s="90"/>
      <c r="DQS57" s="90"/>
      <c r="DQT57" s="90"/>
      <c r="DQU57" s="90"/>
      <c r="DQV57" s="90"/>
      <c r="DQW57" s="90"/>
      <c r="DQX57" s="90"/>
      <c r="DQY57" s="90"/>
      <c r="DQZ57" s="90"/>
      <c r="DRA57" s="90"/>
      <c r="DRB57" s="90"/>
      <c r="DRC57" s="90"/>
      <c r="DRD57" s="90"/>
      <c r="DRE57" s="90"/>
      <c r="DRF57" s="90"/>
      <c r="DRG57" s="90"/>
      <c r="DRH57" s="90"/>
      <c r="DRI57" s="90"/>
      <c r="DRJ57" s="90"/>
      <c r="DRK57" s="90"/>
      <c r="DRL57" s="90"/>
      <c r="DRM57" s="90"/>
      <c r="DRN57" s="90"/>
      <c r="DRO57" s="90"/>
      <c r="DRP57" s="90"/>
      <c r="DRQ57" s="90"/>
      <c r="DRR57" s="90"/>
      <c r="DRS57" s="90"/>
      <c r="DRT57" s="90"/>
      <c r="DRU57" s="90"/>
      <c r="DRV57" s="90"/>
      <c r="DRW57" s="90"/>
      <c r="DRX57" s="90"/>
      <c r="DRY57" s="90"/>
      <c r="DRZ57" s="90"/>
      <c r="DSA57" s="90"/>
      <c r="DSB57" s="90"/>
      <c r="DSC57" s="90"/>
      <c r="DSD57" s="90"/>
      <c r="DSE57" s="90"/>
      <c r="DSF57" s="90"/>
      <c r="DSG57" s="90"/>
      <c r="DSH57" s="90"/>
      <c r="DSI57" s="90"/>
      <c r="DSJ57" s="90"/>
      <c r="DSK57" s="90"/>
      <c r="DSL57" s="90"/>
      <c r="DSM57" s="90"/>
      <c r="DSN57" s="90"/>
      <c r="DSO57" s="90"/>
      <c r="DSP57" s="90"/>
      <c r="DSQ57" s="90"/>
      <c r="DSR57" s="90"/>
      <c r="DSS57" s="90"/>
      <c r="DST57" s="90"/>
      <c r="DSU57" s="90"/>
      <c r="DSV57" s="90"/>
      <c r="DSW57" s="90"/>
      <c r="DSX57" s="90"/>
      <c r="DSY57" s="90"/>
      <c r="DSZ57" s="90"/>
      <c r="DTA57" s="90"/>
      <c r="DTB57" s="90"/>
      <c r="DTC57" s="90"/>
      <c r="DTD57" s="90"/>
      <c r="DTE57" s="90"/>
      <c r="DTF57" s="90"/>
      <c r="DTG57" s="90"/>
      <c r="DTH57" s="90"/>
      <c r="DTI57" s="90"/>
      <c r="DTJ57" s="90"/>
      <c r="DTK57" s="90"/>
      <c r="DTL57" s="90"/>
      <c r="DTM57" s="90"/>
      <c r="DTN57" s="90"/>
      <c r="DTO57" s="90"/>
      <c r="DTP57" s="90"/>
      <c r="DTQ57" s="90"/>
      <c r="DTR57" s="90"/>
      <c r="DTS57" s="90"/>
      <c r="DTT57" s="90"/>
      <c r="DTU57" s="90"/>
      <c r="DTV57" s="90"/>
      <c r="DTW57" s="90"/>
      <c r="DTX57" s="90"/>
      <c r="DTY57" s="90"/>
      <c r="DTZ57" s="90"/>
      <c r="DUA57" s="90"/>
      <c r="DUB57" s="90"/>
      <c r="DUC57" s="90"/>
      <c r="DUD57" s="90"/>
      <c r="DUE57" s="90"/>
      <c r="DUF57" s="90"/>
      <c r="DUG57" s="90"/>
      <c r="DUH57" s="90"/>
      <c r="DUI57" s="90"/>
      <c r="DUJ57" s="90"/>
      <c r="DUK57" s="90"/>
      <c r="DUL57" s="90"/>
      <c r="DUM57" s="90"/>
      <c r="DUN57" s="90"/>
      <c r="DUO57" s="90"/>
      <c r="DUP57" s="90"/>
      <c r="DUQ57" s="90"/>
      <c r="DUR57" s="90"/>
      <c r="DUS57" s="90"/>
      <c r="DUT57" s="90"/>
      <c r="DUU57" s="90"/>
      <c r="DUV57" s="90"/>
      <c r="DUW57" s="90"/>
      <c r="DUX57" s="90"/>
      <c r="DUY57" s="90"/>
      <c r="DUZ57" s="90"/>
      <c r="DVA57" s="90"/>
      <c r="DVB57" s="90"/>
      <c r="DVC57" s="90"/>
      <c r="DVD57" s="90"/>
      <c r="DVE57" s="90"/>
      <c r="DVF57" s="90"/>
      <c r="DVG57" s="90"/>
      <c r="DVH57" s="90"/>
      <c r="DVI57" s="90"/>
      <c r="DVJ57" s="90"/>
      <c r="DVK57" s="90"/>
      <c r="DVL57" s="90"/>
      <c r="DVM57" s="90"/>
      <c r="DVN57" s="90"/>
      <c r="DVO57" s="90"/>
      <c r="DVP57" s="90"/>
      <c r="DVQ57" s="90"/>
      <c r="DVR57" s="90"/>
      <c r="DVS57" s="90"/>
      <c r="DVT57" s="90"/>
      <c r="DVU57" s="90"/>
      <c r="DVV57" s="90"/>
      <c r="DVW57" s="90"/>
      <c r="DVX57" s="90"/>
      <c r="DVY57" s="90"/>
      <c r="DVZ57" s="90"/>
      <c r="DWA57" s="90"/>
      <c r="DWB57" s="90"/>
      <c r="DWC57" s="90"/>
      <c r="DWD57" s="90"/>
      <c r="DWE57" s="90"/>
      <c r="DWF57" s="90"/>
      <c r="DWG57" s="90"/>
      <c r="DWH57" s="90"/>
      <c r="DWI57" s="90"/>
      <c r="DWJ57" s="90"/>
      <c r="DWK57" s="90"/>
      <c r="DWL57" s="90"/>
      <c r="DWM57" s="90"/>
      <c r="DWN57" s="90"/>
      <c r="DWO57" s="90"/>
      <c r="DWP57" s="90"/>
      <c r="DWQ57" s="90"/>
      <c r="DWR57" s="90"/>
      <c r="DWS57" s="90"/>
      <c r="DWT57" s="90"/>
      <c r="DWU57" s="90"/>
      <c r="DWV57" s="90"/>
      <c r="DWW57" s="90"/>
      <c r="DWX57" s="90"/>
      <c r="DWY57" s="90"/>
      <c r="DWZ57" s="90"/>
      <c r="DXA57" s="90"/>
      <c r="DXB57" s="90"/>
      <c r="DXC57" s="90"/>
      <c r="DXD57" s="90"/>
      <c r="DXE57" s="90"/>
      <c r="DXF57" s="90"/>
      <c r="DXG57" s="90"/>
      <c r="DXH57" s="90"/>
      <c r="DXI57" s="90"/>
      <c r="DXJ57" s="90"/>
      <c r="DXK57" s="90"/>
      <c r="DXL57" s="90"/>
      <c r="DXM57" s="90"/>
      <c r="DXN57" s="90"/>
      <c r="DXO57" s="90"/>
      <c r="DXP57" s="90"/>
      <c r="DXQ57" s="90"/>
      <c r="DXR57" s="90"/>
      <c r="DXS57" s="90"/>
      <c r="DXT57" s="90"/>
      <c r="DXU57" s="90"/>
      <c r="DXV57" s="90"/>
      <c r="DXW57" s="90"/>
      <c r="DXX57" s="90"/>
      <c r="DXY57" s="90"/>
      <c r="DXZ57" s="90"/>
      <c r="DYA57" s="90"/>
      <c r="DYB57" s="90"/>
      <c r="DYC57" s="90"/>
      <c r="DYD57" s="90"/>
      <c r="DYE57" s="90"/>
      <c r="DYF57" s="90"/>
      <c r="DYG57" s="90"/>
      <c r="DYH57" s="90"/>
      <c r="DYI57" s="90"/>
      <c r="DYJ57" s="90"/>
      <c r="DYK57" s="90"/>
      <c r="DYL57" s="90"/>
      <c r="DYM57" s="90"/>
      <c r="DYN57" s="90"/>
      <c r="DYO57" s="90"/>
      <c r="DYP57" s="90"/>
      <c r="DYQ57" s="90"/>
      <c r="DYR57" s="90"/>
      <c r="DYS57" s="90"/>
      <c r="DYT57" s="90"/>
      <c r="DYU57" s="90"/>
      <c r="DYV57" s="90"/>
      <c r="DYW57" s="90"/>
      <c r="DYX57" s="90"/>
      <c r="DYY57" s="90"/>
      <c r="DYZ57" s="90"/>
      <c r="DZA57" s="90"/>
      <c r="DZB57" s="90"/>
      <c r="DZC57" s="90"/>
      <c r="DZD57" s="90"/>
      <c r="DZE57" s="90"/>
      <c r="DZF57" s="90"/>
      <c r="DZG57" s="90"/>
      <c r="DZH57" s="90"/>
      <c r="DZI57" s="90"/>
      <c r="DZJ57" s="90"/>
      <c r="DZK57" s="90"/>
      <c r="DZL57" s="90"/>
      <c r="DZM57" s="90"/>
      <c r="DZN57" s="90"/>
      <c r="DZO57" s="90"/>
      <c r="DZP57" s="90"/>
      <c r="DZQ57" s="90"/>
      <c r="DZR57" s="90"/>
      <c r="DZS57" s="90"/>
      <c r="DZT57" s="90"/>
      <c r="DZU57" s="90"/>
      <c r="DZV57" s="90"/>
      <c r="DZW57" s="90"/>
      <c r="DZX57" s="90"/>
      <c r="DZY57" s="90"/>
      <c r="DZZ57" s="90"/>
      <c r="EAA57" s="90"/>
      <c r="EAB57" s="90"/>
      <c r="EAC57" s="90"/>
      <c r="EAD57" s="90"/>
      <c r="EAE57" s="90"/>
      <c r="EAF57" s="90"/>
      <c r="EAG57" s="90"/>
      <c r="EAH57" s="90"/>
      <c r="EAI57" s="90"/>
      <c r="EAJ57" s="90"/>
      <c r="EAK57" s="90"/>
      <c r="EAL57" s="90"/>
      <c r="EAM57" s="90"/>
      <c r="EAN57" s="90"/>
      <c r="EAO57" s="90"/>
      <c r="EAP57" s="90"/>
      <c r="EAQ57" s="90"/>
      <c r="EAR57" s="90"/>
      <c r="EAS57" s="90"/>
      <c r="EAT57" s="90"/>
      <c r="EAU57" s="90"/>
      <c r="EAV57" s="90"/>
      <c r="EAW57" s="90"/>
      <c r="EAX57" s="90"/>
      <c r="EAY57" s="90"/>
      <c r="EAZ57" s="90"/>
      <c r="EBA57" s="90"/>
      <c r="EBB57" s="90"/>
      <c r="EBC57" s="90"/>
      <c r="EBD57" s="90"/>
      <c r="EBE57" s="90"/>
      <c r="EBF57" s="90"/>
      <c r="EBG57" s="90"/>
      <c r="EBH57" s="90"/>
      <c r="EBI57" s="90"/>
      <c r="EBJ57" s="90"/>
      <c r="EBK57" s="90"/>
      <c r="EBL57" s="90"/>
      <c r="EBM57" s="90"/>
      <c r="EBN57" s="90"/>
      <c r="EBO57" s="90"/>
      <c r="EBP57" s="90"/>
      <c r="EBQ57" s="90"/>
      <c r="EBR57" s="90"/>
      <c r="EBS57" s="90"/>
      <c r="EBT57" s="90"/>
      <c r="EBU57" s="90"/>
      <c r="EBV57" s="90"/>
      <c r="EBW57" s="90"/>
      <c r="EBX57" s="90"/>
      <c r="EBY57" s="90"/>
      <c r="EBZ57" s="90"/>
      <c r="ECA57" s="90"/>
      <c r="ECB57" s="90"/>
      <c r="ECC57" s="90"/>
      <c r="ECD57" s="90"/>
      <c r="ECE57" s="90"/>
      <c r="ECF57" s="90"/>
      <c r="ECG57" s="90"/>
      <c r="ECH57" s="90"/>
      <c r="ECI57" s="90"/>
      <c r="ECJ57" s="90"/>
      <c r="ECK57" s="90"/>
      <c r="ECL57" s="90"/>
      <c r="ECM57" s="90"/>
      <c r="ECN57" s="90"/>
      <c r="ECO57" s="90"/>
      <c r="ECP57" s="90"/>
      <c r="ECQ57" s="90"/>
      <c r="ECR57" s="90"/>
      <c r="ECS57" s="90"/>
      <c r="ECT57" s="90"/>
      <c r="ECU57" s="90"/>
      <c r="ECV57" s="90"/>
      <c r="ECW57" s="90"/>
      <c r="ECX57" s="90"/>
      <c r="ECY57" s="90"/>
      <c r="ECZ57" s="90"/>
      <c r="EDA57" s="90"/>
      <c r="EDB57" s="90"/>
      <c r="EDC57" s="90"/>
      <c r="EDD57" s="90"/>
      <c r="EDE57" s="90"/>
      <c r="EDF57" s="90"/>
      <c r="EDG57" s="90"/>
      <c r="EDH57" s="90"/>
      <c r="EDI57" s="90"/>
      <c r="EDJ57" s="90"/>
      <c r="EDK57" s="90"/>
      <c r="EDL57" s="90"/>
      <c r="EDM57" s="90"/>
      <c r="EDN57" s="90"/>
      <c r="EDO57" s="90"/>
      <c r="EDP57" s="90"/>
      <c r="EDQ57" s="90"/>
      <c r="EDR57" s="90"/>
      <c r="EDS57" s="90"/>
      <c r="EDT57" s="90"/>
      <c r="EDU57" s="90"/>
      <c r="EDV57" s="90"/>
      <c r="EDW57" s="90"/>
      <c r="EDX57" s="90"/>
      <c r="EDY57" s="90"/>
      <c r="EDZ57" s="90"/>
      <c r="EEA57" s="90"/>
      <c r="EEB57" s="90"/>
      <c r="EEC57" s="90"/>
      <c r="EED57" s="90"/>
      <c r="EEE57" s="90"/>
      <c r="EEF57" s="90"/>
      <c r="EEG57" s="90"/>
      <c r="EEH57" s="90"/>
      <c r="EEI57" s="90"/>
      <c r="EEJ57" s="90"/>
      <c r="EEK57" s="90"/>
      <c r="EEL57" s="90"/>
      <c r="EEM57" s="90"/>
      <c r="EEN57" s="90"/>
      <c r="EEO57" s="90"/>
      <c r="EEP57" s="90"/>
      <c r="EEQ57" s="90"/>
      <c r="EER57" s="90"/>
      <c r="EES57" s="90"/>
      <c r="EET57" s="90"/>
      <c r="EEU57" s="90"/>
      <c r="EEV57" s="90"/>
      <c r="EEW57" s="90"/>
      <c r="EEX57" s="90"/>
      <c r="EEY57" s="90"/>
      <c r="EEZ57" s="90"/>
      <c r="EFA57" s="90"/>
      <c r="EFB57" s="90"/>
      <c r="EFC57" s="90"/>
      <c r="EFD57" s="90"/>
      <c r="EFE57" s="90"/>
      <c r="EFF57" s="90"/>
      <c r="EFG57" s="90"/>
      <c r="EFH57" s="90"/>
      <c r="EFI57" s="90"/>
      <c r="EFJ57" s="90"/>
      <c r="EFK57" s="90"/>
      <c r="EFL57" s="90"/>
      <c r="EFM57" s="90"/>
      <c r="EFN57" s="90"/>
      <c r="EFO57" s="90"/>
      <c r="EFP57" s="90"/>
      <c r="EFQ57" s="90"/>
      <c r="EFR57" s="90"/>
      <c r="EFS57" s="90"/>
      <c r="EFT57" s="90"/>
      <c r="EFU57" s="90"/>
      <c r="EFV57" s="90"/>
      <c r="EFW57" s="90"/>
      <c r="EFX57" s="90"/>
      <c r="EFY57" s="90"/>
      <c r="EFZ57" s="90"/>
      <c r="EGA57" s="90"/>
      <c r="EGB57" s="90"/>
      <c r="EGC57" s="90"/>
      <c r="EGD57" s="90"/>
      <c r="EGE57" s="90"/>
      <c r="EGF57" s="90"/>
      <c r="EGG57" s="90"/>
      <c r="EGH57" s="90"/>
      <c r="EGI57" s="90"/>
      <c r="EGJ57" s="90"/>
      <c r="EGK57" s="90"/>
      <c r="EGL57" s="90"/>
      <c r="EGM57" s="90"/>
      <c r="EGN57" s="90"/>
      <c r="EGO57" s="90"/>
      <c r="EGP57" s="90"/>
      <c r="EGQ57" s="90"/>
      <c r="EGR57" s="90"/>
      <c r="EGS57" s="90"/>
      <c r="EGT57" s="90"/>
      <c r="EGU57" s="90"/>
      <c r="EGV57" s="90"/>
      <c r="EGW57" s="90"/>
      <c r="EGX57" s="90"/>
      <c r="EGY57" s="90"/>
      <c r="EGZ57" s="90"/>
      <c r="EHA57" s="90"/>
      <c r="EHB57" s="90"/>
      <c r="EHC57" s="90"/>
      <c r="EHD57" s="90"/>
      <c r="EHE57" s="90"/>
      <c r="EHF57" s="90"/>
      <c r="EHG57" s="90"/>
      <c r="EHH57" s="90"/>
      <c r="EHI57" s="90"/>
      <c r="EHJ57" s="90"/>
      <c r="EHK57" s="90"/>
      <c r="EHL57" s="90"/>
      <c r="EHM57" s="90"/>
      <c r="EHN57" s="90"/>
      <c r="EHO57" s="90"/>
      <c r="EHP57" s="90"/>
      <c r="EHQ57" s="90"/>
      <c r="EHR57" s="90"/>
      <c r="EHS57" s="90"/>
      <c r="EHT57" s="90"/>
      <c r="EHU57" s="90"/>
      <c r="EHV57" s="90"/>
      <c r="EHW57" s="90"/>
      <c r="EHX57" s="90"/>
      <c r="EHY57" s="90"/>
      <c r="EHZ57" s="90"/>
      <c r="EIA57" s="90"/>
      <c r="EIB57" s="90"/>
      <c r="EIC57" s="90"/>
      <c r="EID57" s="90"/>
      <c r="EIE57" s="90"/>
      <c r="EIF57" s="90"/>
      <c r="EIG57" s="90"/>
      <c r="EIH57" s="90"/>
      <c r="EII57" s="90"/>
      <c r="EIJ57" s="90"/>
      <c r="EIK57" s="90"/>
      <c r="EIL57" s="90"/>
      <c r="EIM57" s="90"/>
      <c r="EIN57" s="90"/>
      <c r="EIO57" s="90"/>
      <c r="EIP57" s="90"/>
      <c r="EIQ57" s="90"/>
      <c r="EIR57" s="90"/>
      <c r="EIS57" s="90"/>
      <c r="EIT57" s="90"/>
      <c r="EIU57" s="90"/>
      <c r="EIV57" s="90"/>
      <c r="EIW57" s="90"/>
      <c r="EIX57" s="90"/>
      <c r="EIY57" s="90"/>
      <c r="EIZ57" s="90"/>
      <c r="EJA57" s="90"/>
      <c r="EJB57" s="90"/>
      <c r="EJC57" s="90"/>
      <c r="EJD57" s="90"/>
      <c r="EJE57" s="90"/>
      <c r="EJF57" s="90"/>
      <c r="EJG57" s="90"/>
      <c r="EJH57" s="90"/>
      <c r="EJI57" s="90"/>
      <c r="EJJ57" s="90"/>
      <c r="EJK57" s="90"/>
      <c r="EJL57" s="90"/>
      <c r="EJM57" s="90"/>
      <c r="EJN57" s="90"/>
      <c r="EJO57" s="90"/>
      <c r="EJP57" s="90"/>
      <c r="EJQ57" s="90"/>
      <c r="EJR57" s="90"/>
      <c r="EJS57" s="90"/>
      <c r="EJT57" s="90"/>
      <c r="EJU57" s="90"/>
      <c r="EJV57" s="90"/>
      <c r="EJW57" s="90"/>
      <c r="EJX57" s="90"/>
      <c r="EJY57" s="90"/>
      <c r="EJZ57" s="90"/>
      <c r="EKA57" s="90"/>
      <c r="EKB57" s="90"/>
      <c r="EKC57" s="90"/>
      <c r="EKD57" s="90"/>
      <c r="EKE57" s="90"/>
      <c r="EKF57" s="90"/>
      <c r="EKG57" s="90"/>
      <c r="EKH57" s="90"/>
      <c r="EKI57" s="90"/>
      <c r="EKJ57" s="90"/>
      <c r="EKK57" s="90"/>
      <c r="EKL57" s="90"/>
      <c r="EKM57" s="90"/>
      <c r="EKN57" s="90"/>
      <c r="EKO57" s="90"/>
      <c r="EKP57" s="90"/>
      <c r="EKQ57" s="90"/>
      <c r="EKR57" s="90"/>
      <c r="EKS57" s="90"/>
      <c r="EKT57" s="90"/>
      <c r="EKU57" s="90"/>
      <c r="EKV57" s="90"/>
      <c r="EKW57" s="90"/>
      <c r="EKX57" s="90"/>
      <c r="EKY57" s="90"/>
      <c r="EKZ57" s="90"/>
      <c r="ELA57" s="90"/>
      <c r="ELB57" s="90"/>
      <c r="ELC57" s="90"/>
      <c r="ELD57" s="90"/>
      <c r="ELE57" s="90"/>
      <c r="ELF57" s="90"/>
      <c r="ELG57" s="90"/>
      <c r="ELH57" s="90"/>
      <c r="ELI57" s="90"/>
      <c r="ELJ57" s="90"/>
      <c r="ELK57" s="90"/>
      <c r="ELL57" s="90"/>
      <c r="ELM57" s="90"/>
      <c r="ELN57" s="90"/>
      <c r="ELO57" s="90"/>
      <c r="ELP57" s="90"/>
      <c r="ELQ57" s="90"/>
      <c r="ELR57" s="90"/>
      <c r="ELS57" s="90"/>
      <c r="ELT57" s="90"/>
      <c r="ELU57" s="90"/>
      <c r="ELV57" s="90"/>
      <c r="ELW57" s="90"/>
      <c r="ELX57" s="90"/>
      <c r="ELY57" s="90"/>
      <c r="ELZ57" s="90"/>
      <c r="EMA57" s="90"/>
      <c r="EMB57" s="90"/>
      <c r="EMC57" s="90"/>
      <c r="EMD57" s="90"/>
      <c r="EME57" s="90"/>
      <c r="EMF57" s="90"/>
      <c r="EMG57" s="90"/>
      <c r="EMH57" s="90"/>
      <c r="EMI57" s="90"/>
      <c r="EMJ57" s="90"/>
      <c r="EMK57" s="90"/>
      <c r="EML57" s="90"/>
      <c r="EMM57" s="90"/>
      <c r="EMN57" s="90"/>
      <c r="EMO57" s="90"/>
      <c r="EMP57" s="90"/>
      <c r="EMQ57" s="90"/>
      <c r="EMR57" s="90"/>
      <c r="EMS57" s="90"/>
      <c r="EMT57" s="90"/>
      <c r="EMU57" s="90"/>
      <c r="EMV57" s="90"/>
      <c r="EMW57" s="90"/>
      <c r="EMX57" s="90"/>
      <c r="EMY57" s="90"/>
      <c r="EMZ57" s="90"/>
      <c r="ENA57" s="90"/>
      <c r="ENB57" s="90"/>
      <c r="ENC57" s="90"/>
      <c r="END57" s="90"/>
      <c r="ENE57" s="90"/>
      <c r="ENF57" s="90"/>
      <c r="ENG57" s="90"/>
      <c r="ENH57" s="90"/>
      <c r="ENI57" s="90"/>
      <c r="ENJ57" s="90"/>
      <c r="ENK57" s="90"/>
      <c r="ENL57" s="90"/>
      <c r="ENM57" s="90"/>
      <c r="ENN57" s="90"/>
      <c r="ENO57" s="90"/>
      <c r="ENP57" s="90"/>
      <c r="ENQ57" s="90"/>
      <c r="ENR57" s="90"/>
      <c r="ENS57" s="90"/>
      <c r="ENT57" s="90"/>
      <c r="ENU57" s="90"/>
      <c r="ENV57" s="90"/>
      <c r="ENW57" s="90"/>
      <c r="ENX57" s="90"/>
      <c r="ENY57" s="90"/>
      <c r="ENZ57" s="90"/>
      <c r="EOA57" s="90"/>
      <c r="EOB57" s="90"/>
      <c r="EOC57" s="90"/>
      <c r="EOD57" s="90"/>
      <c r="EOE57" s="90"/>
      <c r="EOF57" s="90"/>
      <c r="EOG57" s="90"/>
      <c r="EOH57" s="90"/>
      <c r="EOI57" s="90"/>
      <c r="EOJ57" s="90"/>
      <c r="EOK57" s="90"/>
      <c r="EOL57" s="90"/>
      <c r="EOM57" s="90"/>
      <c r="EON57" s="90"/>
      <c r="EOO57" s="90"/>
      <c r="EOP57" s="90"/>
      <c r="EOQ57" s="90"/>
      <c r="EOR57" s="90"/>
      <c r="EOS57" s="90"/>
      <c r="EOT57" s="90"/>
      <c r="EOU57" s="90"/>
      <c r="EOV57" s="90"/>
      <c r="EOW57" s="90"/>
      <c r="EOX57" s="90"/>
      <c r="EOY57" s="90"/>
      <c r="EOZ57" s="90"/>
      <c r="EPA57" s="90"/>
      <c r="EPB57" s="90"/>
      <c r="EPC57" s="90"/>
      <c r="EPD57" s="90"/>
      <c r="EPE57" s="90"/>
      <c r="EPF57" s="90"/>
      <c r="EPG57" s="90"/>
      <c r="EPH57" s="90"/>
      <c r="EPI57" s="90"/>
      <c r="EPJ57" s="90"/>
      <c r="EPK57" s="90"/>
      <c r="EPL57" s="90"/>
      <c r="EPM57" s="90"/>
      <c r="EPN57" s="90"/>
      <c r="EPO57" s="90"/>
      <c r="EPP57" s="90"/>
      <c r="EPQ57" s="90"/>
      <c r="EPR57" s="90"/>
      <c r="EPS57" s="90"/>
      <c r="EPT57" s="90"/>
      <c r="EPU57" s="90"/>
      <c r="EPV57" s="90"/>
      <c r="EPW57" s="90"/>
      <c r="EPX57" s="90"/>
      <c r="EPY57" s="90"/>
      <c r="EPZ57" s="90"/>
      <c r="EQA57" s="90"/>
      <c r="EQB57" s="90"/>
      <c r="EQC57" s="90"/>
      <c r="EQD57" s="90"/>
      <c r="EQE57" s="90"/>
      <c r="EQF57" s="90"/>
      <c r="EQG57" s="90"/>
      <c r="EQH57" s="90"/>
      <c r="EQI57" s="90"/>
      <c r="EQJ57" s="90"/>
      <c r="EQK57" s="90"/>
      <c r="EQL57" s="90"/>
      <c r="EQM57" s="90"/>
      <c r="EQN57" s="90"/>
      <c r="EQO57" s="90"/>
      <c r="EQP57" s="90"/>
      <c r="EQQ57" s="90"/>
      <c r="EQR57" s="90"/>
      <c r="EQS57" s="90"/>
      <c r="EQT57" s="90"/>
      <c r="EQU57" s="90"/>
      <c r="EQV57" s="90"/>
      <c r="EQW57" s="90"/>
      <c r="EQX57" s="90"/>
      <c r="EQY57" s="90"/>
      <c r="EQZ57" s="90"/>
      <c r="ERA57" s="90"/>
      <c r="ERB57" s="90"/>
      <c r="ERC57" s="90"/>
      <c r="ERD57" s="90"/>
      <c r="ERE57" s="90"/>
      <c r="ERF57" s="90"/>
      <c r="ERG57" s="90"/>
      <c r="ERH57" s="90"/>
      <c r="ERI57" s="90"/>
      <c r="ERJ57" s="90"/>
      <c r="ERK57" s="90"/>
      <c r="ERL57" s="90"/>
      <c r="ERM57" s="90"/>
      <c r="ERN57" s="90"/>
      <c r="ERO57" s="90"/>
      <c r="ERP57" s="90"/>
      <c r="ERQ57" s="90"/>
      <c r="ERR57" s="90"/>
      <c r="ERS57" s="90"/>
      <c r="ERT57" s="90"/>
      <c r="ERU57" s="90"/>
      <c r="ERV57" s="90"/>
      <c r="ERW57" s="90"/>
      <c r="ERX57" s="90"/>
      <c r="ERY57" s="90"/>
      <c r="ERZ57" s="90"/>
      <c r="ESA57" s="90"/>
      <c r="ESB57" s="90"/>
      <c r="ESC57" s="90"/>
      <c r="ESD57" s="90"/>
      <c r="ESE57" s="90"/>
      <c r="ESF57" s="90"/>
      <c r="ESG57" s="90"/>
      <c r="ESH57" s="90"/>
      <c r="ESI57" s="90"/>
      <c r="ESJ57" s="90"/>
      <c r="ESK57" s="90"/>
      <c r="ESL57" s="90"/>
      <c r="ESM57" s="90"/>
      <c r="ESN57" s="90"/>
      <c r="ESO57" s="90"/>
      <c r="ESP57" s="90"/>
      <c r="ESQ57" s="90"/>
      <c r="ESR57" s="90"/>
      <c r="ESS57" s="90"/>
      <c r="EST57" s="90"/>
      <c r="ESU57" s="90"/>
      <c r="ESV57" s="90"/>
      <c r="ESW57" s="90"/>
      <c r="ESX57" s="90"/>
      <c r="ESY57" s="90"/>
      <c r="ESZ57" s="90"/>
      <c r="ETA57" s="90"/>
      <c r="ETB57" s="90"/>
      <c r="ETC57" s="90"/>
      <c r="ETD57" s="90"/>
      <c r="ETE57" s="90"/>
      <c r="ETF57" s="90"/>
      <c r="ETG57" s="90"/>
      <c r="ETH57" s="90"/>
      <c r="ETI57" s="90"/>
      <c r="ETJ57" s="90"/>
      <c r="ETK57" s="90"/>
      <c r="ETL57" s="90"/>
      <c r="ETM57" s="90"/>
      <c r="ETN57" s="90"/>
      <c r="ETO57" s="90"/>
      <c r="ETP57" s="90"/>
      <c r="ETQ57" s="90"/>
      <c r="ETR57" s="90"/>
      <c r="ETS57" s="90"/>
      <c r="ETT57" s="90"/>
      <c r="ETU57" s="90"/>
      <c r="ETV57" s="90"/>
      <c r="ETW57" s="90"/>
      <c r="ETX57" s="90"/>
      <c r="ETY57" s="90"/>
      <c r="ETZ57" s="90"/>
      <c r="EUA57" s="90"/>
      <c r="EUB57" s="90"/>
      <c r="EUC57" s="90"/>
      <c r="EUD57" s="90"/>
      <c r="EUE57" s="90"/>
      <c r="EUF57" s="90"/>
      <c r="EUG57" s="90"/>
      <c r="EUH57" s="90"/>
      <c r="EUI57" s="90"/>
      <c r="EUJ57" s="90"/>
      <c r="EUK57" s="90"/>
      <c r="EUL57" s="90"/>
      <c r="EUM57" s="90"/>
      <c r="EUN57" s="90"/>
      <c r="EUO57" s="90"/>
      <c r="EUP57" s="90"/>
      <c r="EUQ57" s="90"/>
      <c r="EUR57" s="90"/>
      <c r="EUS57" s="90"/>
      <c r="EUT57" s="90"/>
      <c r="EUU57" s="90"/>
      <c r="EUV57" s="90"/>
      <c r="EUW57" s="90"/>
      <c r="EUX57" s="90"/>
      <c r="EUY57" s="90"/>
      <c r="EUZ57" s="90"/>
      <c r="EVA57" s="90"/>
      <c r="EVB57" s="90"/>
      <c r="EVC57" s="90"/>
      <c r="EVD57" s="90"/>
      <c r="EVE57" s="90"/>
      <c r="EVF57" s="90"/>
      <c r="EVG57" s="90"/>
      <c r="EVH57" s="90"/>
      <c r="EVI57" s="90"/>
      <c r="EVJ57" s="90"/>
      <c r="EVK57" s="90"/>
      <c r="EVL57" s="90"/>
      <c r="EVM57" s="90"/>
      <c r="EVN57" s="90"/>
      <c r="EVO57" s="90"/>
      <c r="EVP57" s="90"/>
      <c r="EVQ57" s="90"/>
      <c r="EVR57" s="90"/>
      <c r="EVS57" s="90"/>
      <c r="EVT57" s="90"/>
      <c r="EVU57" s="90"/>
      <c r="EVV57" s="90"/>
      <c r="EVW57" s="90"/>
      <c r="EVX57" s="90"/>
      <c r="EVY57" s="90"/>
      <c r="EVZ57" s="90"/>
      <c r="EWA57" s="90"/>
      <c r="EWB57" s="90"/>
      <c r="EWC57" s="90"/>
      <c r="EWD57" s="90"/>
      <c r="EWE57" s="90"/>
      <c r="EWF57" s="90"/>
      <c r="EWG57" s="90"/>
      <c r="EWH57" s="90"/>
      <c r="EWI57" s="90"/>
      <c r="EWJ57" s="90"/>
      <c r="EWK57" s="90"/>
      <c r="EWL57" s="90"/>
      <c r="EWM57" s="90"/>
      <c r="EWN57" s="90"/>
      <c r="EWO57" s="90"/>
      <c r="EWP57" s="90"/>
      <c r="EWQ57" s="90"/>
      <c r="EWR57" s="90"/>
      <c r="EWS57" s="90"/>
      <c r="EWT57" s="90"/>
      <c r="EWU57" s="90"/>
      <c r="EWV57" s="90"/>
      <c r="EWW57" s="90"/>
      <c r="EWX57" s="90"/>
      <c r="EWY57" s="90"/>
      <c r="EWZ57" s="90"/>
      <c r="EXA57" s="90"/>
      <c r="EXB57" s="90"/>
      <c r="EXC57" s="90"/>
      <c r="EXD57" s="90"/>
      <c r="EXE57" s="90"/>
      <c r="EXF57" s="90"/>
      <c r="EXG57" s="90"/>
      <c r="EXH57" s="90"/>
      <c r="EXI57" s="90"/>
      <c r="EXJ57" s="90"/>
      <c r="EXK57" s="90"/>
      <c r="EXL57" s="90"/>
      <c r="EXM57" s="90"/>
      <c r="EXN57" s="90"/>
      <c r="EXO57" s="90"/>
      <c r="EXP57" s="90"/>
      <c r="EXQ57" s="90"/>
      <c r="EXR57" s="90"/>
      <c r="EXS57" s="90"/>
      <c r="EXT57" s="90"/>
      <c r="EXU57" s="90"/>
      <c r="EXV57" s="90"/>
      <c r="EXW57" s="90"/>
      <c r="EXX57" s="90"/>
      <c r="EXY57" s="90"/>
      <c r="EXZ57" s="90"/>
      <c r="EYA57" s="90"/>
      <c r="EYB57" s="90"/>
      <c r="EYC57" s="90"/>
      <c r="EYD57" s="90"/>
      <c r="EYE57" s="90"/>
      <c r="EYF57" s="90"/>
      <c r="EYG57" s="90"/>
      <c r="EYH57" s="90"/>
      <c r="EYI57" s="90"/>
      <c r="EYJ57" s="90"/>
      <c r="EYK57" s="90"/>
      <c r="EYL57" s="90"/>
      <c r="EYM57" s="90"/>
      <c r="EYN57" s="90"/>
      <c r="EYO57" s="90"/>
      <c r="EYP57" s="90"/>
      <c r="EYQ57" s="90"/>
      <c r="EYR57" s="90"/>
      <c r="EYS57" s="90"/>
      <c r="EYT57" s="90"/>
      <c r="EYU57" s="90"/>
      <c r="EYV57" s="90"/>
      <c r="EYW57" s="90"/>
      <c r="EYX57" s="90"/>
      <c r="EYY57" s="90"/>
      <c r="EYZ57" s="90"/>
      <c r="EZA57" s="90"/>
      <c r="EZB57" s="90"/>
      <c r="EZC57" s="90"/>
      <c r="EZD57" s="90"/>
      <c r="EZE57" s="90"/>
      <c r="EZF57" s="90"/>
      <c r="EZG57" s="90"/>
      <c r="EZH57" s="90"/>
      <c r="EZI57" s="90"/>
      <c r="EZJ57" s="90"/>
      <c r="EZK57" s="90"/>
      <c r="EZL57" s="90"/>
      <c r="EZM57" s="90"/>
      <c r="EZN57" s="90"/>
      <c r="EZO57" s="90"/>
      <c r="EZP57" s="90"/>
      <c r="EZQ57" s="90"/>
      <c r="EZR57" s="90"/>
      <c r="EZS57" s="90"/>
      <c r="EZT57" s="90"/>
      <c r="EZU57" s="90"/>
      <c r="EZV57" s="90"/>
      <c r="EZW57" s="90"/>
      <c r="EZX57" s="90"/>
      <c r="EZY57" s="90"/>
      <c r="EZZ57" s="90"/>
      <c r="FAA57" s="90"/>
      <c r="FAB57" s="90"/>
      <c r="FAC57" s="90"/>
      <c r="FAD57" s="90"/>
      <c r="FAE57" s="90"/>
      <c r="FAF57" s="90"/>
      <c r="FAG57" s="90"/>
      <c r="FAH57" s="90"/>
      <c r="FAI57" s="90"/>
      <c r="FAJ57" s="90"/>
      <c r="FAK57" s="90"/>
      <c r="FAL57" s="90"/>
      <c r="FAM57" s="90"/>
      <c r="FAN57" s="90"/>
      <c r="FAO57" s="90"/>
      <c r="FAP57" s="90"/>
      <c r="FAQ57" s="90"/>
      <c r="FAR57" s="90"/>
      <c r="FAS57" s="90"/>
      <c r="FAT57" s="90"/>
      <c r="FAU57" s="90"/>
      <c r="FAV57" s="90"/>
      <c r="FAW57" s="90"/>
      <c r="FAX57" s="90"/>
      <c r="FAY57" s="90"/>
      <c r="FAZ57" s="90"/>
      <c r="FBA57" s="90"/>
      <c r="FBB57" s="90"/>
      <c r="FBC57" s="90"/>
      <c r="FBD57" s="90"/>
      <c r="FBE57" s="90"/>
      <c r="FBF57" s="90"/>
      <c r="FBG57" s="90"/>
      <c r="FBH57" s="90"/>
      <c r="FBI57" s="90"/>
      <c r="FBJ57" s="90"/>
      <c r="FBK57" s="90"/>
      <c r="FBL57" s="90"/>
      <c r="FBM57" s="90"/>
      <c r="FBN57" s="90"/>
      <c r="FBO57" s="90"/>
      <c r="FBP57" s="90"/>
      <c r="FBQ57" s="90"/>
      <c r="FBR57" s="90"/>
      <c r="FBS57" s="90"/>
      <c r="FBT57" s="90"/>
      <c r="FBU57" s="90"/>
      <c r="FBV57" s="90"/>
      <c r="FBW57" s="90"/>
      <c r="FBX57" s="90"/>
      <c r="FBY57" s="90"/>
      <c r="FBZ57" s="90"/>
      <c r="FCA57" s="90"/>
      <c r="FCB57" s="90"/>
      <c r="FCC57" s="90"/>
      <c r="FCD57" s="90"/>
      <c r="FCE57" s="90"/>
      <c r="FCF57" s="90"/>
      <c r="FCG57" s="90"/>
      <c r="FCH57" s="90"/>
      <c r="FCI57" s="90"/>
      <c r="FCJ57" s="90"/>
      <c r="FCK57" s="90"/>
      <c r="FCL57" s="90"/>
      <c r="FCM57" s="90"/>
      <c r="FCN57" s="90"/>
      <c r="FCO57" s="90"/>
      <c r="FCP57" s="90"/>
      <c r="FCQ57" s="90"/>
      <c r="FCR57" s="90"/>
      <c r="FCS57" s="90"/>
      <c r="FCT57" s="90"/>
      <c r="FCU57" s="90"/>
      <c r="FCV57" s="90"/>
      <c r="FCW57" s="90"/>
      <c r="FCX57" s="90"/>
      <c r="FCY57" s="90"/>
      <c r="FCZ57" s="90"/>
      <c r="FDA57" s="90"/>
      <c r="FDB57" s="90"/>
      <c r="FDC57" s="90"/>
      <c r="FDD57" s="90"/>
      <c r="FDE57" s="90"/>
      <c r="FDF57" s="90"/>
      <c r="FDG57" s="90"/>
      <c r="FDH57" s="90"/>
      <c r="FDI57" s="90"/>
      <c r="FDJ57" s="90"/>
      <c r="FDK57" s="90"/>
      <c r="FDL57" s="90"/>
      <c r="FDM57" s="90"/>
      <c r="FDN57" s="90"/>
      <c r="FDO57" s="90"/>
      <c r="FDP57" s="90"/>
      <c r="FDQ57" s="90"/>
      <c r="FDR57" s="90"/>
      <c r="FDS57" s="90"/>
      <c r="FDT57" s="90"/>
      <c r="FDU57" s="90"/>
      <c r="FDV57" s="90"/>
      <c r="FDW57" s="90"/>
      <c r="FDX57" s="90"/>
      <c r="FDY57" s="90"/>
      <c r="FDZ57" s="90"/>
      <c r="FEA57" s="90"/>
      <c r="FEB57" s="90"/>
      <c r="FEC57" s="90"/>
      <c r="FED57" s="90"/>
      <c r="FEE57" s="90"/>
      <c r="FEF57" s="90"/>
      <c r="FEG57" s="90"/>
      <c r="FEH57" s="90"/>
      <c r="FEI57" s="90"/>
      <c r="FEJ57" s="90"/>
      <c r="FEK57" s="90"/>
      <c r="FEL57" s="90"/>
      <c r="FEM57" s="90"/>
      <c r="FEN57" s="90"/>
      <c r="FEO57" s="90"/>
      <c r="FEP57" s="90"/>
      <c r="FEQ57" s="90"/>
      <c r="FER57" s="90"/>
      <c r="FES57" s="90"/>
      <c r="FET57" s="90"/>
      <c r="FEU57" s="90"/>
      <c r="FEV57" s="90"/>
      <c r="FEW57" s="90"/>
      <c r="FEX57" s="90"/>
      <c r="FEY57" s="90"/>
      <c r="FEZ57" s="90"/>
      <c r="FFA57" s="90"/>
      <c r="FFB57" s="90"/>
      <c r="FFC57" s="90"/>
      <c r="FFD57" s="90"/>
      <c r="FFE57" s="90"/>
      <c r="FFF57" s="90"/>
      <c r="FFG57" s="90"/>
      <c r="FFH57" s="90"/>
      <c r="FFI57" s="90"/>
      <c r="FFJ57" s="90"/>
      <c r="FFK57" s="90"/>
      <c r="FFL57" s="90"/>
      <c r="FFM57" s="90"/>
      <c r="FFN57" s="90"/>
      <c r="FFO57" s="90"/>
      <c r="FFP57" s="90"/>
      <c r="FFQ57" s="90"/>
      <c r="FFR57" s="90"/>
      <c r="FFS57" s="90"/>
      <c r="FFT57" s="90"/>
      <c r="FFU57" s="90"/>
      <c r="FFV57" s="90"/>
      <c r="FFW57" s="90"/>
      <c r="FFX57" s="90"/>
      <c r="FFY57" s="90"/>
      <c r="FFZ57" s="90"/>
      <c r="FGA57" s="90"/>
      <c r="FGB57" s="90"/>
      <c r="FGC57" s="90"/>
      <c r="FGD57" s="90"/>
      <c r="FGE57" s="90"/>
      <c r="FGF57" s="90"/>
      <c r="FGG57" s="90"/>
      <c r="FGH57" s="90"/>
      <c r="FGI57" s="90"/>
      <c r="FGJ57" s="90"/>
      <c r="FGK57" s="90"/>
      <c r="FGL57" s="90"/>
      <c r="FGM57" s="90"/>
      <c r="FGN57" s="90"/>
      <c r="FGO57" s="90"/>
      <c r="FGP57" s="90"/>
      <c r="FGQ57" s="90"/>
      <c r="FGR57" s="90"/>
      <c r="FGS57" s="90"/>
      <c r="FGT57" s="90"/>
      <c r="FGU57" s="90"/>
      <c r="FGV57" s="90"/>
      <c r="FGW57" s="90"/>
      <c r="FGX57" s="90"/>
      <c r="FGY57" s="90"/>
      <c r="FGZ57" s="90"/>
      <c r="FHA57" s="90"/>
      <c r="FHB57" s="90"/>
      <c r="FHC57" s="90"/>
      <c r="FHD57" s="90"/>
      <c r="FHE57" s="90"/>
      <c r="FHF57" s="90"/>
      <c r="FHG57" s="90"/>
      <c r="FHH57" s="90"/>
      <c r="FHI57" s="90"/>
      <c r="FHJ57" s="90"/>
      <c r="FHK57" s="90"/>
      <c r="FHL57" s="90"/>
      <c r="FHM57" s="90"/>
      <c r="FHN57" s="90"/>
      <c r="FHO57" s="90"/>
      <c r="FHP57" s="90"/>
      <c r="FHQ57" s="90"/>
      <c r="FHR57" s="90"/>
      <c r="FHS57" s="90"/>
      <c r="FHT57" s="90"/>
      <c r="FHU57" s="90"/>
      <c r="FHV57" s="90"/>
      <c r="FHW57" s="90"/>
      <c r="FHX57" s="90"/>
      <c r="FHY57" s="90"/>
      <c r="FHZ57" s="90"/>
      <c r="FIA57" s="90"/>
      <c r="FIB57" s="90"/>
      <c r="FIC57" s="90"/>
      <c r="FID57" s="90"/>
      <c r="FIE57" s="90"/>
      <c r="FIF57" s="90"/>
      <c r="FIG57" s="90"/>
      <c r="FIH57" s="90"/>
      <c r="FII57" s="90"/>
      <c r="FIJ57" s="90"/>
      <c r="FIK57" s="90"/>
      <c r="FIL57" s="90"/>
      <c r="FIM57" s="90"/>
      <c r="FIN57" s="90"/>
      <c r="FIO57" s="90"/>
      <c r="FIP57" s="90"/>
      <c r="FIQ57" s="90"/>
      <c r="FIR57" s="90"/>
      <c r="FIS57" s="90"/>
      <c r="FIT57" s="90"/>
      <c r="FIU57" s="90"/>
      <c r="FIV57" s="90"/>
      <c r="FIW57" s="90"/>
      <c r="FIX57" s="90"/>
      <c r="FIY57" s="90"/>
      <c r="FIZ57" s="90"/>
      <c r="FJA57" s="90"/>
      <c r="FJB57" s="90"/>
      <c r="FJC57" s="90"/>
      <c r="FJD57" s="90"/>
      <c r="FJE57" s="90"/>
      <c r="FJF57" s="90"/>
      <c r="FJG57" s="90"/>
      <c r="FJH57" s="90"/>
      <c r="FJI57" s="90"/>
      <c r="FJJ57" s="90"/>
      <c r="FJK57" s="90"/>
      <c r="FJL57" s="90"/>
      <c r="FJM57" s="90"/>
      <c r="FJN57" s="90"/>
      <c r="FJO57" s="90"/>
      <c r="FJP57" s="90"/>
      <c r="FJQ57" s="90"/>
      <c r="FJR57" s="90"/>
      <c r="FJS57" s="90"/>
      <c r="FJT57" s="90"/>
      <c r="FJU57" s="90"/>
      <c r="FJV57" s="90"/>
      <c r="FJW57" s="90"/>
      <c r="FJX57" s="90"/>
      <c r="FJY57" s="90"/>
      <c r="FJZ57" s="90"/>
      <c r="FKA57" s="90"/>
      <c r="FKB57" s="90"/>
      <c r="FKC57" s="90"/>
      <c r="FKD57" s="90"/>
      <c r="FKE57" s="90"/>
      <c r="FKF57" s="90"/>
      <c r="FKG57" s="90"/>
      <c r="FKH57" s="90"/>
      <c r="FKI57" s="90"/>
      <c r="FKJ57" s="90"/>
      <c r="FKK57" s="90"/>
      <c r="FKL57" s="90"/>
      <c r="FKM57" s="90"/>
      <c r="FKN57" s="90"/>
      <c r="FKO57" s="90"/>
      <c r="FKP57" s="90"/>
      <c r="FKQ57" s="90"/>
      <c r="FKR57" s="90"/>
      <c r="FKS57" s="90"/>
      <c r="FKT57" s="90"/>
      <c r="FKU57" s="90"/>
      <c r="FKV57" s="90"/>
      <c r="FKW57" s="90"/>
      <c r="FKX57" s="90"/>
      <c r="FKY57" s="90"/>
      <c r="FKZ57" s="90"/>
      <c r="FLA57" s="90"/>
      <c r="FLB57" s="90"/>
      <c r="FLC57" s="90"/>
      <c r="FLD57" s="90"/>
      <c r="FLE57" s="90"/>
      <c r="FLF57" s="90"/>
      <c r="FLG57" s="90"/>
      <c r="FLH57" s="90"/>
      <c r="FLI57" s="90"/>
      <c r="FLJ57" s="90"/>
      <c r="FLK57" s="90"/>
      <c r="FLL57" s="90"/>
      <c r="FLM57" s="90"/>
      <c r="FLN57" s="90"/>
      <c r="FLO57" s="90"/>
      <c r="FLP57" s="90"/>
      <c r="FLQ57" s="90"/>
      <c r="FLR57" s="90"/>
      <c r="FLS57" s="90"/>
      <c r="FLT57" s="90"/>
      <c r="FLU57" s="90"/>
      <c r="FLV57" s="90"/>
      <c r="FLW57" s="90"/>
      <c r="FLX57" s="90"/>
      <c r="FLY57" s="90"/>
      <c r="FLZ57" s="90"/>
      <c r="FMA57" s="90"/>
      <c r="FMB57" s="90"/>
      <c r="FMC57" s="90"/>
      <c r="FMD57" s="90"/>
      <c r="FME57" s="90"/>
      <c r="FMF57" s="90"/>
      <c r="FMG57" s="90"/>
      <c r="FMH57" s="90"/>
      <c r="FMI57" s="90"/>
      <c r="FMJ57" s="90"/>
      <c r="FMK57" s="90"/>
      <c r="FML57" s="90"/>
      <c r="FMM57" s="90"/>
      <c r="FMN57" s="90"/>
      <c r="FMO57" s="90"/>
      <c r="FMP57" s="90"/>
      <c r="FMQ57" s="90"/>
      <c r="FMR57" s="90"/>
      <c r="FMS57" s="90"/>
      <c r="FMT57" s="90"/>
      <c r="FMU57" s="90"/>
      <c r="FMV57" s="90"/>
      <c r="FMW57" s="90"/>
      <c r="FMX57" s="90"/>
      <c r="FMY57" s="90"/>
      <c r="FMZ57" s="90"/>
      <c r="FNA57" s="90"/>
      <c r="FNB57" s="90"/>
      <c r="FNC57" s="90"/>
      <c r="FND57" s="90"/>
      <c r="FNE57" s="90"/>
      <c r="FNF57" s="90"/>
      <c r="FNG57" s="90"/>
      <c r="FNH57" s="90"/>
      <c r="FNI57" s="90"/>
      <c r="FNJ57" s="90"/>
      <c r="FNK57" s="90"/>
      <c r="FNL57" s="90"/>
      <c r="FNM57" s="90"/>
      <c r="FNN57" s="90"/>
      <c r="FNO57" s="90"/>
      <c r="FNP57" s="90"/>
      <c r="FNQ57" s="90"/>
      <c r="FNR57" s="90"/>
      <c r="FNS57" s="90"/>
      <c r="FNT57" s="90"/>
      <c r="FNU57" s="90"/>
      <c r="FNV57" s="90"/>
      <c r="FNW57" s="90"/>
      <c r="FNX57" s="90"/>
      <c r="FNY57" s="90"/>
      <c r="FNZ57" s="90"/>
      <c r="FOA57" s="90"/>
      <c r="FOB57" s="90"/>
      <c r="FOC57" s="90"/>
      <c r="FOD57" s="90"/>
      <c r="FOE57" s="90"/>
      <c r="FOF57" s="90"/>
      <c r="FOG57" s="90"/>
      <c r="FOH57" s="90"/>
      <c r="FOI57" s="90"/>
      <c r="FOJ57" s="90"/>
      <c r="FOK57" s="90"/>
      <c r="FOL57" s="90"/>
      <c r="FOM57" s="90"/>
      <c r="FON57" s="90"/>
      <c r="FOO57" s="90"/>
      <c r="FOP57" s="90"/>
      <c r="FOQ57" s="90"/>
      <c r="FOR57" s="90"/>
      <c r="FOS57" s="90"/>
      <c r="FOT57" s="90"/>
      <c r="FOU57" s="90"/>
      <c r="FOV57" s="90"/>
      <c r="FOW57" s="90"/>
      <c r="FOX57" s="90"/>
      <c r="FOY57" s="90"/>
      <c r="FOZ57" s="90"/>
      <c r="FPA57" s="90"/>
      <c r="FPB57" s="90"/>
      <c r="FPC57" s="90"/>
      <c r="FPD57" s="90"/>
      <c r="FPE57" s="90"/>
      <c r="FPF57" s="90"/>
      <c r="FPG57" s="90"/>
      <c r="FPH57" s="90"/>
      <c r="FPI57" s="90"/>
      <c r="FPJ57" s="90"/>
      <c r="FPK57" s="90"/>
      <c r="FPL57" s="90"/>
      <c r="FPM57" s="90"/>
      <c r="FPN57" s="90"/>
      <c r="FPO57" s="90"/>
      <c r="FPP57" s="90"/>
      <c r="FPQ57" s="90"/>
      <c r="FPR57" s="90"/>
      <c r="FPS57" s="90"/>
      <c r="FPT57" s="90"/>
      <c r="FPU57" s="90"/>
      <c r="FPV57" s="90"/>
      <c r="FPW57" s="90"/>
      <c r="FPX57" s="90"/>
      <c r="FPY57" s="90"/>
      <c r="FPZ57" s="90"/>
      <c r="FQA57" s="90"/>
      <c r="FQB57" s="90"/>
      <c r="FQC57" s="90"/>
      <c r="FQD57" s="90"/>
      <c r="FQE57" s="90"/>
      <c r="FQF57" s="90"/>
      <c r="FQG57" s="90"/>
      <c r="FQH57" s="90"/>
      <c r="FQI57" s="90"/>
      <c r="FQJ57" s="90"/>
      <c r="FQK57" s="90"/>
      <c r="FQL57" s="90"/>
      <c r="FQM57" s="90"/>
      <c r="FQN57" s="90"/>
      <c r="FQO57" s="90"/>
      <c r="FQP57" s="90"/>
      <c r="FQQ57" s="90"/>
      <c r="FQR57" s="90"/>
      <c r="FQS57" s="90"/>
      <c r="FQT57" s="90"/>
      <c r="FQU57" s="90"/>
      <c r="FQV57" s="90"/>
      <c r="FQW57" s="90"/>
      <c r="FQX57" s="90"/>
      <c r="FQY57" s="90"/>
      <c r="FQZ57" s="90"/>
      <c r="FRA57" s="90"/>
      <c r="FRB57" s="90"/>
      <c r="FRC57" s="90"/>
      <c r="FRD57" s="90"/>
      <c r="FRE57" s="90"/>
      <c r="FRF57" s="90"/>
      <c r="FRG57" s="90"/>
      <c r="FRH57" s="90"/>
      <c r="FRI57" s="90"/>
      <c r="FRJ57" s="90"/>
      <c r="FRK57" s="90"/>
      <c r="FRL57" s="90"/>
      <c r="FRM57" s="90"/>
      <c r="FRN57" s="90"/>
      <c r="FRO57" s="90"/>
      <c r="FRP57" s="90"/>
      <c r="FRQ57" s="90"/>
      <c r="FRR57" s="90"/>
      <c r="FRS57" s="90"/>
      <c r="FRT57" s="90"/>
      <c r="FRU57" s="90"/>
      <c r="FRV57" s="90"/>
      <c r="FRW57" s="90"/>
      <c r="FRX57" s="90"/>
      <c r="FRY57" s="90"/>
      <c r="FRZ57" s="90"/>
      <c r="FSA57" s="90"/>
      <c r="FSB57" s="90"/>
      <c r="FSC57" s="90"/>
      <c r="FSD57" s="90"/>
      <c r="FSE57" s="90"/>
      <c r="FSF57" s="90"/>
      <c r="FSG57" s="90"/>
      <c r="FSH57" s="90"/>
      <c r="FSI57" s="90"/>
      <c r="FSJ57" s="90"/>
      <c r="FSK57" s="90"/>
      <c r="FSL57" s="90"/>
      <c r="FSM57" s="90"/>
      <c r="FSN57" s="90"/>
      <c r="FSO57" s="90"/>
      <c r="FSP57" s="90"/>
      <c r="FSQ57" s="90"/>
      <c r="FSR57" s="90"/>
      <c r="FSS57" s="90"/>
      <c r="FST57" s="90"/>
      <c r="FSU57" s="90"/>
      <c r="FSV57" s="90"/>
      <c r="FSW57" s="90"/>
      <c r="FSX57" s="90"/>
      <c r="FSY57" s="90"/>
      <c r="FSZ57" s="90"/>
      <c r="FTA57" s="90"/>
      <c r="FTB57" s="90"/>
      <c r="FTC57" s="90"/>
      <c r="FTD57" s="90"/>
      <c r="FTE57" s="90"/>
      <c r="FTF57" s="90"/>
      <c r="FTG57" s="90"/>
      <c r="FTH57" s="90"/>
      <c r="FTI57" s="90"/>
      <c r="FTJ57" s="90"/>
      <c r="FTK57" s="90"/>
      <c r="FTL57" s="90"/>
      <c r="FTM57" s="90"/>
      <c r="FTN57" s="90"/>
      <c r="FTO57" s="90"/>
      <c r="FTP57" s="90"/>
      <c r="FTQ57" s="90"/>
      <c r="FTR57" s="90"/>
      <c r="FTS57" s="90"/>
      <c r="FTT57" s="90"/>
      <c r="FTU57" s="90"/>
      <c r="FTV57" s="90"/>
      <c r="FTW57" s="90"/>
      <c r="FTX57" s="90"/>
      <c r="FTY57" s="90"/>
      <c r="FTZ57" s="90"/>
      <c r="FUA57" s="90"/>
      <c r="FUB57" s="90"/>
      <c r="FUC57" s="90"/>
      <c r="FUD57" s="90"/>
      <c r="FUE57" s="90"/>
      <c r="FUF57" s="90"/>
      <c r="FUG57" s="90"/>
      <c r="FUH57" s="90"/>
      <c r="FUI57" s="90"/>
      <c r="FUJ57" s="90"/>
      <c r="FUK57" s="90"/>
      <c r="FUL57" s="90"/>
      <c r="FUM57" s="90"/>
      <c r="FUN57" s="90"/>
      <c r="FUO57" s="90"/>
      <c r="FUP57" s="90"/>
      <c r="FUQ57" s="90"/>
      <c r="FUR57" s="90"/>
      <c r="FUS57" s="90"/>
      <c r="FUT57" s="90"/>
      <c r="FUU57" s="90"/>
      <c r="FUV57" s="90"/>
      <c r="FUW57" s="90"/>
      <c r="FUX57" s="90"/>
      <c r="FUY57" s="90"/>
      <c r="FUZ57" s="90"/>
      <c r="FVA57" s="90"/>
      <c r="FVB57" s="90"/>
      <c r="FVC57" s="90"/>
      <c r="FVD57" s="90"/>
      <c r="FVE57" s="90"/>
      <c r="FVF57" s="90"/>
      <c r="FVG57" s="90"/>
      <c r="FVH57" s="90"/>
      <c r="FVI57" s="90"/>
      <c r="FVJ57" s="90"/>
      <c r="FVK57" s="90"/>
      <c r="FVL57" s="90"/>
      <c r="FVM57" s="90"/>
      <c r="FVN57" s="90"/>
      <c r="FVO57" s="90"/>
      <c r="FVP57" s="90"/>
      <c r="FVQ57" s="90"/>
      <c r="FVR57" s="90"/>
      <c r="FVS57" s="90"/>
      <c r="FVT57" s="90"/>
      <c r="FVU57" s="90"/>
      <c r="FVV57" s="90"/>
      <c r="FVW57" s="90"/>
      <c r="FVX57" s="90"/>
      <c r="FVY57" s="90"/>
      <c r="FVZ57" s="90"/>
      <c r="FWA57" s="90"/>
      <c r="FWB57" s="90"/>
      <c r="FWC57" s="90"/>
      <c r="FWD57" s="90"/>
      <c r="FWE57" s="90"/>
      <c r="FWF57" s="90"/>
      <c r="FWG57" s="90"/>
      <c r="FWH57" s="90"/>
      <c r="FWI57" s="90"/>
      <c r="FWJ57" s="90"/>
      <c r="FWK57" s="90"/>
      <c r="FWL57" s="90"/>
      <c r="FWM57" s="90"/>
      <c r="FWN57" s="90"/>
      <c r="FWO57" s="90"/>
      <c r="FWP57" s="90"/>
      <c r="FWQ57" s="90"/>
      <c r="FWR57" s="90"/>
      <c r="FWS57" s="90"/>
      <c r="FWT57" s="90"/>
      <c r="FWU57" s="90"/>
      <c r="FWV57" s="90"/>
      <c r="FWW57" s="90"/>
      <c r="FWX57" s="90"/>
      <c r="FWY57" s="90"/>
      <c r="FWZ57" s="90"/>
      <c r="FXA57" s="90"/>
      <c r="FXB57" s="90"/>
      <c r="FXC57" s="90"/>
      <c r="FXD57" s="90"/>
      <c r="FXE57" s="90"/>
      <c r="FXF57" s="90"/>
      <c r="FXG57" s="90"/>
      <c r="FXH57" s="90"/>
      <c r="FXI57" s="90"/>
      <c r="FXJ57" s="90"/>
      <c r="FXK57" s="90"/>
      <c r="FXL57" s="90"/>
      <c r="FXM57" s="90"/>
      <c r="FXN57" s="90"/>
      <c r="FXO57" s="90"/>
      <c r="FXP57" s="90"/>
      <c r="FXQ57" s="90"/>
      <c r="FXR57" s="90"/>
      <c r="FXS57" s="90"/>
      <c r="FXT57" s="90"/>
      <c r="FXU57" s="90"/>
      <c r="FXV57" s="90"/>
      <c r="FXW57" s="90"/>
      <c r="FXX57" s="90"/>
      <c r="FXY57" s="90"/>
      <c r="FXZ57" s="90"/>
      <c r="FYA57" s="90"/>
      <c r="FYB57" s="90"/>
      <c r="FYC57" s="90"/>
      <c r="FYD57" s="90"/>
      <c r="FYE57" s="90"/>
      <c r="FYF57" s="90"/>
      <c r="FYG57" s="90"/>
      <c r="FYH57" s="90"/>
      <c r="FYI57" s="90"/>
      <c r="FYJ57" s="90"/>
      <c r="FYK57" s="90"/>
      <c r="FYL57" s="90"/>
      <c r="FYM57" s="90"/>
      <c r="FYN57" s="90"/>
      <c r="FYO57" s="90"/>
      <c r="FYP57" s="90"/>
      <c r="FYQ57" s="90"/>
      <c r="FYR57" s="90"/>
      <c r="FYS57" s="90"/>
      <c r="FYT57" s="90"/>
      <c r="FYU57" s="90"/>
      <c r="FYV57" s="90"/>
      <c r="FYW57" s="90"/>
      <c r="FYX57" s="90"/>
      <c r="FYY57" s="90"/>
      <c r="FYZ57" s="90"/>
      <c r="FZA57" s="90"/>
      <c r="FZB57" s="90"/>
      <c r="FZC57" s="90"/>
      <c r="FZD57" s="90"/>
      <c r="FZE57" s="90"/>
      <c r="FZF57" s="90"/>
      <c r="FZG57" s="90"/>
      <c r="FZH57" s="90"/>
      <c r="FZI57" s="90"/>
      <c r="FZJ57" s="90"/>
      <c r="FZK57" s="90"/>
      <c r="FZL57" s="90"/>
      <c r="FZM57" s="90"/>
      <c r="FZN57" s="90"/>
      <c r="FZO57" s="90"/>
      <c r="FZP57" s="90"/>
      <c r="FZQ57" s="90"/>
      <c r="FZR57" s="90"/>
      <c r="FZS57" s="90"/>
      <c r="FZT57" s="90"/>
      <c r="FZU57" s="90"/>
      <c r="FZV57" s="90"/>
      <c r="FZW57" s="90"/>
      <c r="FZX57" s="90"/>
      <c r="FZY57" s="90"/>
      <c r="FZZ57" s="90"/>
      <c r="GAA57" s="90"/>
      <c r="GAB57" s="90"/>
      <c r="GAC57" s="90"/>
      <c r="GAD57" s="90"/>
      <c r="GAE57" s="90"/>
      <c r="GAF57" s="90"/>
      <c r="GAG57" s="90"/>
      <c r="GAH57" s="90"/>
      <c r="GAI57" s="90"/>
      <c r="GAJ57" s="90"/>
      <c r="GAK57" s="90"/>
      <c r="GAL57" s="90"/>
      <c r="GAM57" s="90"/>
      <c r="GAN57" s="90"/>
      <c r="GAO57" s="90"/>
      <c r="GAP57" s="90"/>
      <c r="GAQ57" s="90"/>
      <c r="GAR57" s="90"/>
      <c r="GAS57" s="90"/>
      <c r="GAT57" s="90"/>
      <c r="GAU57" s="90"/>
      <c r="GAV57" s="90"/>
      <c r="GAW57" s="90"/>
      <c r="GAX57" s="90"/>
      <c r="GAY57" s="90"/>
      <c r="GAZ57" s="90"/>
      <c r="GBA57" s="90"/>
      <c r="GBB57" s="90"/>
      <c r="GBC57" s="90"/>
      <c r="GBD57" s="90"/>
      <c r="GBE57" s="90"/>
      <c r="GBF57" s="90"/>
      <c r="GBG57" s="90"/>
      <c r="GBH57" s="90"/>
      <c r="GBI57" s="90"/>
      <c r="GBJ57" s="90"/>
      <c r="GBK57" s="90"/>
      <c r="GBL57" s="90"/>
      <c r="GBM57" s="90"/>
      <c r="GBN57" s="90"/>
      <c r="GBO57" s="90"/>
      <c r="GBP57" s="90"/>
      <c r="GBQ57" s="90"/>
      <c r="GBR57" s="90"/>
      <c r="GBS57" s="90"/>
      <c r="GBT57" s="90"/>
      <c r="GBU57" s="90"/>
      <c r="GBV57" s="90"/>
      <c r="GBW57" s="90"/>
      <c r="GBX57" s="90"/>
      <c r="GBY57" s="90"/>
      <c r="GBZ57" s="90"/>
      <c r="GCA57" s="90"/>
      <c r="GCB57" s="90"/>
      <c r="GCC57" s="90"/>
      <c r="GCD57" s="90"/>
      <c r="GCE57" s="90"/>
      <c r="GCF57" s="90"/>
      <c r="GCG57" s="90"/>
      <c r="GCH57" s="90"/>
      <c r="GCI57" s="90"/>
      <c r="GCJ57" s="90"/>
      <c r="GCK57" s="90"/>
      <c r="GCL57" s="90"/>
      <c r="GCM57" s="90"/>
      <c r="GCN57" s="90"/>
      <c r="GCO57" s="90"/>
      <c r="GCP57" s="90"/>
      <c r="GCQ57" s="90"/>
      <c r="GCR57" s="90"/>
      <c r="GCS57" s="90"/>
      <c r="GCT57" s="90"/>
      <c r="GCU57" s="90"/>
      <c r="GCV57" s="90"/>
      <c r="GCW57" s="90"/>
      <c r="GCX57" s="90"/>
      <c r="GCY57" s="90"/>
      <c r="GCZ57" s="90"/>
      <c r="GDA57" s="90"/>
      <c r="GDB57" s="90"/>
      <c r="GDC57" s="90"/>
      <c r="GDD57" s="90"/>
      <c r="GDE57" s="90"/>
      <c r="GDF57" s="90"/>
      <c r="GDG57" s="90"/>
      <c r="GDH57" s="90"/>
      <c r="GDI57" s="90"/>
      <c r="GDJ57" s="90"/>
      <c r="GDK57" s="90"/>
      <c r="GDL57" s="90"/>
      <c r="GDM57" s="90"/>
      <c r="GDN57" s="90"/>
      <c r="GDO57" s="90"/>
      <c r="GDP57" s="90"/>
      <c r="GDQ57" s="90"/>
      <c r="GDR57" s="90"/>
      <c r="GDS57" s="90"/>
      <c r="GDT57" s="90"/>
      <c r="GDU57" s="90"/>
      <c r="GDV57" s="90"/>
      <c r="GDW57" s="90"/>
      <c r="GDX57" s="90"/>
      <c r="GDY57" s="90"/>
      <c r="GDZ57" s="90"/>
      <c r="GEA57" s="90"/>
      <c r="GEB57" s="90"/>
      <c r="GEC57" s="90"/>
      <c r="GED57" s="90"/>
      <c r="GEE57" s="90"/>
      <c r="GEF57" s="90"/>
      <c r="GEG57" s="90"/>
      <c r="GEH57" s="90"/>
      <c r="GEI57" s="90"/>
      <c r="GEJ57" s="90"/>
      <c r="GEK57" s="90"/>
      <c r="GEL57" s="90"/>
      <c r="GEM57" s="90"/>
      <c r="GEN57" s="90"/>
      <c r="GEO57" s="90"/>
      <c r="GEP57" s="90"/>
      <c r="GEQ57" s="90"/>
      <c r="GER57" s="90"/>
      <c r="GES57" s="90"/>
      <c r="GET57" s="90"/>
      <c r="GEU57" s="90"/>
      <c r="GEV57" s="90"/>
      <c r="GEW57" s="90"/>
      <c r="GEX57" s="90"/>
      <c r="GEY57" s="90"/>
      <c r="GEZ57" s="90"/>
      <c r="GFA57" s="90"/>
      <c r="GFB57" s="90"/>
      <c r="GFC57" s="90"/>
      <c r="GFD57" s="90"/>
      <c r="GFE57" s="90"/>
      <c r="GFF57" s="90"/>
      <c r="GFG57" s="90"/>
      <c r="GFH57" s="90"/>
      <c r="GFI57" s="90"/>
      <c r="GFJ57" s="90"/>
      <c r="GFK57" s="90"/>
      <c r="GFL57" s="90"/>
      <c r="GFM57" s="90"/>
      <c r="GFN57" s="90"/>
      <c r="GFO57" s="90"/>
      <c r="GFP57" s="90"/>
      <c r="GFQ57" s="90"/>
      <c r="GFR57" s="90"/>
      <c r="GFS57" s="90"/>
      <c r="GFT57" s="90"/>
      <c r="GFU57" s="90"/>
      <c r="GFV57" s="90"/>
      <c r="GFW57" s="90"/>
      <c r="GFX57" s="90"/>
      <c r="GFY57" s="90"/>
      <c r="GFZ57" s="90"/>
      <c r="GGA57" s="90"/>
      <c r="GGB57" s="90"/>
      <c r="GGC57" s="90"/>
      <c r="GGD57" s="90"/>
      <c r="GGE57" s="90"/>
      <c r="GGF57" s="90"/>
      <c r="GGG57" s="90"/>
      <c r="GGH57" s="90"/>
      <c r="GGI57" s="90"/>
      <c r="GGJ57" s="90"/>
      <c r="GGK57" s="90"/>
      <c r="GGL57" s="90"/>
      <c r="GGM57" s="90"/>
      <c r="GGN57" s="90"/>
      <c r="GGO57" s="90"/>
      <c r="GGP57" s="90"/>
      <c r="GGQ57" s="90"/>
      <c r="GGR57" s="90"/>
      <c r="GGS57" s="90"/>
      <c r="GGT57" s="90"/>
      <c r="GGU57" s="90"/>
      <c r="GGV57" s="90"/>
      <c r="GGW57" s="90"/>
      <c r="GGX57" s="90"/>
      <c r="GGY57" s="90"/>
      <c r="GGZ57" s="90"/>
      <c r="GHA57" s="90"/>
      <c r="GHB57" s="90"/>
      <c r="GHC57" s="90"/>
      <c r="GHD57" s="90"/>
      <c r="GHE57" s="90"/>
      <c r="GHF57" s="90"/>
      <c r="GHG57" s="90"/>
      <c r="GHH57" s="90"/>
      <c r="GHI57" s="90"/>
      <c r="GHJ57" s="90"/>
      <c r="GHK57" s="90"/>
      <c r="GHL57" s="90"/>
      <c r="GHM57" s="90"/>
      <c r="GHN57" s="90"/>
      <c r="GHO57" s="90"/>
      <c r="GHP57" s="90"/>
      <c r="GHQ57" s="90"/>
      <c r="GHR57" s="90"/>
      <c r="GHS57" s="90"/>
      <c r="GHT57" s="90"/>
      <c r="GHU57" s="90"/>
      <c r="GHV57" s="90"/>
      <c r="GHW57" s="90"/>
      <c r="GHX57" s="90"/>
      <c r="GHY57" s="90"/>
      <c r="GHZ57" s="90"/>
      <c r="GIA57" s="90"/>
      <c r="GIB57" s="90"/>
      <c r="GIC57" s="90"/>
      <c r="GID57" s="90"/>
      <c r="GIE57" s="90"/>
      <c r="GIF57" s="90"/>
      <c r="GIG57" s="90"/>
      <c r="GIH57" s="90"/>
      <c r="GII57" s="90"/>
      <c r="GIJ57" s="90"/>
      <c r="GIK57" s="90"/>
      <c r="GIL57" s="90"/>
      <c r="GIM57" s="90"/>
      <c r="GIN57" s="90"/>
      <c r="GIO57" s="90"/>
      <c r="GIP57" s="90"/>
      <c r="GIQ57" s="90"/>
      <c r="GIR57" s="90"/>
      <c r="GIS57" s="90"/>
      <c r="GIT57" s="90"/>
      <c r="GIU57" s="90"/>
      <c r="GIV57" s="90"/>
      <c r="GIW57" s="90"/>
      <c r="GIX57" s="90"/>
      <c r="GIY57" s="90"/>
      <c r="GIZ57" s="90"/>
      <c r="GJA57" s="90"/>
      <c r="GJB57" s="90"/>
      <c r="GJC57" s="90"/>
      <c r="GJD57" s="90"/>
      <c r="GJE57" s="90"/>
      <c r="GJF57" s="90"/>
      <c r="GJG57" s="90"/>
      <c r="GJH57" s="90"/>
      <c r="GJI57" s="90"/>
      <c r="GJJ57" s="90"/>
      <c r="GJK57" s="90"/>
      <c r="GJL57" s="90"/>
      <c r="GJM57" s="90"/>
      <c r="GJN57" s="90"/>
      <c r="GJO57" s="90"/>
      <c r="GJP57" s="90"/>
      <c r="GJQ57" s="90"/>
      <c r="GJR57" s="90"/>
      <c r="GJS57" s="90"/>
      <c r="GJT57" s="90"/>
      <c r="GJU57" s="90"/>
      <c r="GJV57" s="90"/>
      <c r="GJW57" s="90"/>
      <c r="GJX57" s="90"/>
      <c r="GJY57" s="90"/>
      <c r="GJZ57" s="90"/>
      <c r="GKA57" s="90"/>
      <c r="GKB57" s="90"/>
      <c r="GKC57" s="90"/>
      <c r="GKD57" s="90"/>
      <c r="GKE57" s="90"/>
      <c r="GKF57" s="90"/>
      <c r="GKG57" s="90"/>
      <c r="GKH57" s="90"/>
      <c r="GKI57" s="90"/>
      <c r="GKJ57" s="90"/>
      <c r="GKK57" s="90"/>
      <c r="GKL57" s="90"/>
      <c r="GKM57" s="90"/>
      <c r="GKN57" s="90"/>
      <c r="GKO57" s="90"/>
      <c r="GKP57" s="90"/>
      <c r="GKQ57" s="90"/>
      <c r="GKR57" s="90"/>
      <c r="GKS57" s="90"/>
      <c r="GKT57" s="90"/>
      <c r="GKU57" s="90"/>
      <c r="GKV57" s="90"/>
      <c r="GKW57" s="90"/>
      <c r="GKX57" s="90"/>
      <c r="GKY57" s="90"/>
      <c r="GKZ57" s="90"/>
      <c r="GLA57" s="90"/>
      <c r="GLB57" s="90"/>
      <c r="GLC57" s="90"/>
      <c r="GLD57" s="90"/>
      <c r="GLE57" s="90"/>
      <c r="GLF57" s="90"/>
      <c r="GLG57" s="90"/>
      <c r="GLH57" s="90"/>
      <c r="GLI57" s="90"/>
      <c r="GLJ57" s="90"/>
      <c r="GLK57" s="90"/>
      <c r="GLL57" s="90"/>
      <c r="GLM57" s="90"/>
      <c r="GLN57" s="90"/>
      <c r="GLO57" s="90"/>
      <c r="GLP57" s="90"/>
      <c r="GLQ57" s="90"/>
      <c r="GLR57" s="90"/>
      <c r="GLS57" s="90"/>
      <c r="GLT57" s="90"/>
      <c r="GLU57" s="90"/>
      <c r="GLV57" s="90"/>
      <c r="GLW57" s="90"/>
      <c r="GLX57" s="90"/>
      <c r="GLY57" s="90"/>
      <c r="GLZ57" s="90"/>
      <c r="GMA57" s="90"/>
      <c r="GMB57" s="90"/>
      <c r="GMC57" s="90"/>
      <c r="GMD57" s="90"/>
      <c r="GME57" s="90"/>
      <c r="GMF57" s="90"/>
      <c r="GMG57" s="90"/>
      <c r="GMH57" s="90"/>
      <c r="GMI57" s="90"/>
      <c r="GMJ57" s="90"/>
      <c r="GMK57" s="90"/>
      <c r="GML57" s="90"/>
      <c r="GMM57" s="90"/>
      <c r="GMN57" s="90"/>
      <c r="GMO57" s="90"/>
      <c r="GMP57" s="90"/>
      <c r="GMQ57" s="90"/>
      <c r="GMR57" s="90"/>
      <c r="GMS57" s="90"/>
      <c r="GMT57" s="90"/>
      <c r="GMU57" s="90"/>
      <c r="GMV57" s="90"/>
      <c r="GMW57" s="90"/>
      <c r="GMX57" s="90"/>
      <c r="GMY57" s="90"/>
      <c r="GMZ57" s="90"/>
      <c r="GNA57" s="90"/>
      <c r="GNB57" s="90"/>
      <c r="GNC57" s="90"/>
      <c r="GND57" s="90"/>
      <c r="GNE57" s="90"/>
      <c r="GNF57" s="90"/>
      <c r="GNG57" s="90"/>
      <c r="GNH57" s="90"/>
      <c r="GNI57" s="90"/>
      <c r="GNJ57" s="90"/>
      <c r="GNK57" s="90"/>
      <c r="GNL57" s="90"/>
      <c r="GNM57" s="90"/>
      <c r="GNN57" s="90"/>
      <c r="GNO57" s="90"/>
      <c r="GNP57" s="90"/>
      <c r="GNQ57" s="90"/>
      <c r="GNR57" s="90"/>
      <c r="GNS57" s="90"/>
      <c r="GNT57" s="90"/>
      <c r="GNU57" s="90"/>
      <c r="GNV57" s="90"/>
      <c r="GNW57" s="90"/>
      <c r="GNX57" s="90"/>
      <c r="GNY57" s="90"/>
      <c r="GNZ57" s="90"/>
      <c r="GOA57" s="90"/>
      <c r="GOB57" s="90"/>
      <c r="GOC57" s="90"/>
      <c r="GOD57" s="90"/>
      <c r="GOE57" s="90"/>
      <c r="GOF57" s="90"/>
      <c r="GOG57" s="90"/>
      <c r="GOH57" s="90"/>
      <c r="GOI57" s="90"/>
      <c r="GOJ57" s="90"/>
      <c r="GOK57" s="90"/>
      <c r="GOL57" s="90"/>
      <c r="GOM57" s="90"/>
      <c r="GON57" s="90"/>
      <c r="GOO57" s="90"/>
      <c r="GOP57" s="90"/>
      <c r="GOQ57" s="90"/>
      <c r="GOR57" s="90"/>
      <c r="GOS57" s="90"/>
      <c r="GOT57" s="90"/>
      <c r="GOU57" s="90"/>
      <c r="GOV57" s="90"/>
      <c r="GOW57" s="90"/>
      <c r="GOX57" s="90"/>
      <c r="GOY57" s="90"/>
      <c r="GOZ57" s="90"/>
      <c r="GPA57" s="90"/>
      <c r="GPB57" s="90"/>
      <c r="GPC57" s="90"/>
      <c r="GPD57" s="90"/>
      <c r="GPE57" s="90"/>
      <c r="GPF57" s="90"/>
      <c r="GPG57" s="90"/>
      <c r="GPH57" s="90"/>
      <c r="GPI57" s="90"/>
      <c r="GPJ57" s="90"/>
      <c r="GPK57" s="90"/>
      <c r="GPL57" s="90"/>
      <c r="GPM57" s="90"/>
      <c r="GPN57" s="90"/>
      <c r="GPO57" s="90"/>
      <c r="GPP57" s="90"/>
      <c r="GPQ57" s="90"/>
      <c r="GPR57" s="90"/>
      <c r="GPS57" s="90"/>
      <c r="GPT57" s="90"/>
      <c r="GPU57" s="90"/>
      <c r="GPV57" s="90"/>
      <c r="GPW57" s="90"/>
      <c r="GPX57" s="90"/>
      <c r="GPY57" s="90"/>
      <c r="GPZ57" s="90"/>
      <c r="GQA57" s="90"/>
      <c r="GQB57" s="90"/>
      <c r="GQC57" s="90"/>
      <c r="GQD57" s="90"/>
      <c r="GQE57" s="90"/>
      <c r="GQF57" s="90"/>
      <c r="GQG57" s="90"/>
      <c r="GQH57" s="90"/>
      <c r="GQI57" s="90"/>
      <c r="GQJ57" s="90"/>
      <c r="GQK57" s="90"/>
      <c r="GQL57" s="90"/>
      <c r="GQM57" s="90"/>
      <c r="GQN57" s="90"/>
      <c r="GQO57" s="90"/>
      <c r="GQP57" s="90"/>
      <c r="GQQ57" s="90"/>
      <c r="GQR57" s="90"/>
      <c r="GQS57" s="90"/>
      <c r="GQT57" s="90"/>
      <c r="GQU57" s="90"/>
      <c r="GQV57" s="90"/>
      <c r="GQW57" s="90"/>
      <c r="GQX57" s="90"/>
      <c r="GQY57" s="90"/>
      <c r="GQZ57" s="90"/>
      <c r="GRA57" s="90"/>
      <c r="GRB57" s="90"/>
      <c r="GRC57" s="90"/>
      <c r="GRD57" s="90"/>
      <c r="GRE57" s="90"/>
      <c r="GRF57" s="90"/>
      <c r="GRG57" s="90"/>
      <c r="GRH57" s="90"/>
      <c r="GRI57" s="90"/>
      <c r="GRJ57" s="90"/>
      <c r="GRK57" s="90"/>
      <c r="GRL57" s="90"/>
      <c r="GRM57" s="90"/>
      <c r="GRN57" s="90"/>
      <c r="GRO57" s="90"/>
      <c r="GRP57" s="90"/>
      <c r="GRQ57" s="90"/>
      <c r="GRR57" s="90"/>
      <c r="GRS57" s="90"/>
      <c r="GRT57" s="90"/>
      <c r="GRU57" s="90"/>
      <c r="GRV57" s="90"/>
      <c r="GRW57" s="90"/>
      <c r="GRX57" s="90"/>
      <c r="GRY57" s="90"/>
      <c r="GRZ57" s="90"/>
      <c r="GSA57" s="90"/>
      <c r="GSB57" s="90"/>
      <c r="GSC57" s="90"/>
      <c r="GSD57" s="90"/>
      <c r="GSE57" s="90"/>
      <c r="GSF57" s="90"/>
      <c r="GSG57" s="90"/>
      <c r="GSH57" s="90"/>
      <c r="GSI57" s="90"/>
      <c r="GSJ57" s="90"/>
      <c r="GSK57" s="90"/>
      <c r="GSL57" s="90"/>
      <c r="GSM57" s="90"/>
      <c r="GSN57" s="90"/>
      <c r="GSO57" s="90"/>
      <c r="GSP57" s="90"/>
      <c r="GSQ57" s="90"/>
      <c r="GSR57" s="90"/>
      <c r="GSS57" s="90"/>
      <c r="GST57" s="90"/>
      <c r="GSU57" s="90"/>
      <c r="GSV57" s="90"/>
      <c r="GSW57" s="90"/>
      <c r="GSX57" s="90"/>
      <c r="GSY57" s="90"/>
      <c r="GSZ57" s="90"/>
      <c r="GTA57" s="90"/>
      <c r="GTB57" s="90"/>
      <c r="GTC57" s="90"/>
      <c r="GTD57" s="90"/>
      <c r="GTE57" s="90"/>
      <c r="GTF57" s="90"/>
      <c r="GTG57" s="90"/>
      <c r="GTH57" s="90"/>
      <c r="GTI57" s="90"/>
      <c r="GTJ57" s="90"/>
      <c r="GTK57" s="90"/>
      <c r="GTL57" s="90"/>
      <c r="GTM57" s="90"/>
      <c r="GTN57" s="90"/>
      <c r="GTO57" s="90"/>
      <c r="GTP57" s="90"/>
      <c r="GTQ57" s="90"/>
      <c r="GTR57" s="90"/>
      <c r="GTS57" s="90"/>
      <c r="GTT57" s="90"/>
      <c r="GTU57" s="90"/>
      <c r="GTV57" s="90"/>
      <c r="GTW57" s="90"/>
      <c r="GTX57" s="90"/>
      <c r="GTY57" s="90"/>
      <c r="GTZ57" s="90"/>
      <c r="GUA57" s="90"/>
      <c r="GUB57" s="90"/>
      <c r="GUC57" s="90"/>
      <c r="GUD57" s="90"/>
      <c r="GUE57" s="90"/>
      <c r="GUF57" s="90"/>
      <c r="GUG57" s="90"/>
      <c r="GUH57" s="90"/>
      <c r="GUI57" s="90"/>
      <c r="GUJ57" s="90"/>
      <c r="GUK57" s="90"/>
      <c r="GUL57" s="90"/>
      <c r="GUM57" s="90"/>
      <c r="GUN57" s="90"/>
      <c r="GUO57" s="90"/>
      <c r="GUP57" s="90"/>
      <c r="GUQ57" s="90"/>
      <c r="GUR57" s="90"/>
      <c r="GUS57" s="90"/>
      <c r="GUT57" s="90"/>
      <c r="GUU57" s="90"/>
      <c r="GUV57" s="90"/>
      <c r="GUW57" s="90"/>
      <c r="GUX57" s="90"/>
      <c r="GUY57" s="90"/>
      <c r="GUZ57" s="90"/>
      <c r="GVA57" s="90"/>
      <c r="GVB57" s="90"/>
      <c r="GVC57" s="90"/>
      <c r="GVD57" s="90"/>
      <c r="GVE57" s="90"/>
      <c r="GVF57" s="90"/>
      <c r="GVG57" s="90"/>
      <c r="GVH57" s="90"/>
      <c r="GVI57" s="90"/>
      <c r="GVJ57" s="90"/>
      <c r="GVK57" s="90"/>
      <c r="GVL57" s="90"/>
      <c r="GVM57" s="90"/>
      <c r="GVN57" s="90"/>
      <c r="GVO57" s="90"/>
      <c r="GVP57" s="90"/>
      <c r="GVQ57" s="90"/>
      <c r="GVR57" s="90"/>
      <c r="GVS57" s="90"/>
      <c r="GVT57" s="90"/>
      <c r="GVU57" s="90"/>
      <c r="GVV57" s="90"/>
      <c r="GVW57" s="90"/>
      <c r="GVX57" s="90"/>
      <c r="GVY57" s="90"/>
      <c r="GVZ57" s="90"/>
      <c r="GWA57" s="90"/>
      <c r="GWB57" s="90"/>
      <c r="GWC57" s="90"/>
      <c r="GWD57" s="90"/>
      <c r="GWE57" s="90"/>
      <c r="GWF57" s="90"/>
      <c r="GWG57" s="90"/>
      <c r="GWH57" s="90"/>
      <c r="GWI57" s="90"/>
      <c r="GWJ57" s="90"/>
      <c r="GWK57" s="90"/>
      <c r="GWL57" s="90"/>
      <c r="GWM57" s="90"/>
      <c r="GWN57" s="90"/>
      <c r="GWO57" s="90"/>
      <c r="GWP57" s="90"/>
      <c r="GWQ57" s="90"/>
      <c r="GWR57" s="90"/>
      <c r="GWS57" s="90"/>
      <c r="GWT57" s="90"/>
      <c r="GWU57" s="90"/>
      <c r="GWV57" s="90"/>
      <c r="GWW57" s="90"/>
      <c r="GWX57" s="90"/>
      <c r="GWY57" s="90"/>
      <c r="GWZ57" s="90"/>
      <c r="GXA57" s="90"/>
      <c r="GXB57" s="90"/>
      <c r="GXC57" s="90"/>
      <c r="GXD57" s="90"/>
      <c r="GXE57" s="90"/>
      <c r="GXF57" s="90"/>
      <c r="GXG57" s="90"/>
      <c r="GXH57" s="90"/>
      <c r="GXI57" s="90"/>
      <c r="GXJ57" s="90"/>
      <c r="GXK57" s="90"/>
      <c r="GXL57" s="90"/>
      <c r="GXM57" s="90"/>
      <c r="GXN57" s="90"/>
      <c r="GXO57" s="90"/>
      <c r="GXP57" s="90"/>
      <c r="GXQ57" s="90"/>
      <c r="GXR57" s="90"/>
      <c r="GXS57" s="90"/>
      <c r="GXT57" s="90"/>
      <c r="GXU57" s="90"/>
      <c r="GXV57" s="90"/>
      <c r="GXW57" s="90"/>
      <c r="GXX57" s="90"/>
      <c r="GXY57" s="90"/>
      <c r="GXZ57" s="90"/>
      <c r="GYA57" s="90"/>
      <c r="GYB57" s="90"/>
      <c r="GYC57" s="90"/>
      <c r="GYD57" s="90"/>
      <c r="GYE57" s="90"/>
      <c r="GYF57" s="90"/>
      <c r="GYG57" s="90"/>
      <c r="GYH57" s="90"/>
      <c r="GYI57" s="90"/>
      <c r="GYJ57" s="90"/>
      <c r="GYK57" s="90"/>
      <c r="GYL57" s="90"/>
      <c r="GYM57" s="90"/>
      <c r="GYN57" s="90"/>
      <c r="GYO57" s="90"/>
      <c r="GYP57" s="90"/>
      <c r="GYQ57" s="90"/>
      <c r="GYR57" s="90"/>
      <c r="GYS57" s="90"/>
      <c r="GYT57" s="90"/>
      <c r="GYU57" s="90"/>
      <c r="GYV57" s="90"/>
      <c r="GYW57" s="90"/>
      <c r="GYX57" s="90"/>
      <c r="GYY57" s="90"/>
      <c r="GYZ57" s="90"/>
      <c r="GZA57" s="90"/>
      <c r="GZB57" s="90"/>
      <c r="GZC57" s="90"/>
      <c r="GZD57" s="90"/>
      <c r="GZE57" s="90"/>
      <c r="GZF57" s="90"/>
      <c r="GZG57" s="90"/>
      <c r="GZH57" s="90"/>
      <c r="GZI57" s="90"/>
      <c r="GZJ57" s="90"/>
      <c r="GZK57" s="90"/>
      <c r="GZL57" s="90"/>
      <c r="GZM57" s="90"/>
      <c r="GZN57" s="90"/>
      <c r="GZO57" s="90"/>
      <c r="GZP57" s="90"/>
      <c r="GZQ57" s="90"/>
      <c r="GZR57" s="90"/>
      <c r="GZS57" s="90"/>
      <c r="GZT57" s="90"/>
      <c r="GZU57" s="90"/>
      <c r="GZV57" s="90"/>
      <c r="GZW57" s="90"/>
      <c r="GZX57" s="90"/>
      <c r="GZY57" s="90"/>
      <c r="GZZ57" s="90"/>
      <c r="HAA57" s="90"/>
      <c r="HAB57" s="90"/>
      <c r="HAC57" s="90"/>
      <c r="HAD57" s="90"/>
      <c r="HAE57" s="90"/>
      <c r="HAF57" s="90"/>
      <c r="HAG57" s="90"/>
      <c r="HAH57" s="90"/>
      <c r="HAI57" s="90"/>
      <c r="HAJ57" s="90"/>
      <c r="HAK57" s="90"/>
      <c r="HAL57" s="90"/>
      <c r="HAM57" s="90"/>
      <c r="HAN57" s="90"/>
      <c r="HAO57" s="90"/>
      <c r="HAP57" s="90"/>
      <c r="HAQ57" s="90"/>
      <c r="HAR57" s="90"/>
      <c r="HAS57" s="90"/>
      <c r="HAT57" s="90"/>
      <c r="HAU57" s="90"/>
      <c r="HAV57" s="90"/>
      <c r="HAW57" s="90"/>
      <c r="HAX57" s="90"/>
      <c r="HAY57" s="90"/>
      <c r="HAZ57" s="90"/>
      <c r="HBA57" s="90"/>
      <c r="HBB57" s="90"/>
      <c r="HBC57" s="90"/>
      <c r="HBD57" s="90"/>
      <c r="HBE57" s="90"/>
      <c r="HBF57" s="90"/>
      <c r="HBG57" s="90"/>
      <c r="HBH57" s="90"/>
      <c r="HBI57" s="90"/>
      <c r="HBJ57" s="90"/>
      <c r="HBK57" s="90"/>
      <c r="HBL57" s="90"/>
      <c r="HBM57" s="90"/>
      <c r="HBN57" s="90"/>
      <c r="HBO57" s="90"/>
      <c r="HBP57" s="90"/>
      <c r="HBQ57" s="90"/>
      <c r="HBR57" s="90"/>
      <c r="HBS57" s="90"/>
      <c r="HBT57" s="90"/>
      <c r="HBU57" s="90"/>
      <c r="HBV57" s="90"/>
      <c r="HBW57" s="90"/>
      <c r="HBX57" s="90"/>
      <c r="HBY57" s="90"/>
      <c r="HBZ57" s="90"/>
      <c r="HCA57" s="90"/>
      <c r="HCB57" s="90"/>
      <c r="HCC57" s="90"/>
      <c r="HCD57" s="90"/>
      <c r="HCE57" s="90"/>
      <c r="HCF57" s="90"/>
      <c r="HCG57" s="90"/>
      <c r="HCH57" s="90"/>
      <c r="HCI57" s="90"/>
      <c r="HCJ57" s="90"/>
      <c r="HCK57" s="90"/>
      <c r="HCL57" s="90"/>
      <c r="HCM57" s="90"/>
      <c r="HCN57" s="90"/>
      <c r="HCO57" s="90"/>
      <c r="HCP57" s="90"/>
      <c r="HCQ57" s="90"/>
      <c r="HCR57" s="90"/>
      <c r="HCS57" s="90"/>
      <c r="HCT57" s="90"/>
      <c r="HCU57" s="90"/>
      <c r="HCV57" s="90"/>
      <c r="HCW57" s="90"/>
      <c r="HCX57" s="90"/>
      <c r="HCY57" s="90"/>
      <c r="HCZ57" s="90"/>
      <c r="HDA57" s="90"/>
      <c r="HDB57" s="90"/>
      <c r="HDC57" s="90"/>
      <c r="HDD57" s="90"/>
      <c r="HDE57" s="90"/>
      <c r="HDF57" s="90"/>
      <c r="HDG57" s="90"/>
      <c r="HDH57" s="90"/>
      <c r="HDI57" s="90"/>
      <c r="HDJ57" s="90"/>
      <c r="HDK57" s="90"/>
      <c r="HDL57" s="90"/>
      <c r="HDM57" s="90"/>
      <c r="HDN57" s="90"/>
      <c r="HDO57" s="90"/>
      <c r="HDP57" s="90"/>
      <c r="HDQ57" s="90"/>
      <c r="HDR57" s="90"/>
      <c r="HDS57" s="90"/>
      <c r="HDT57" s="90"/>
      <c r="HDU57" s="90"/>
      <c r="HDV57" s="90"/>
      <c r="HDW57" s="90"/>
      <c r="HDX57" s="90"/>
      <c r="HDY57" s="90"/>
      <c r="HDZ57" s="90"/>
      <c r="HEA57" s="90"/>
      <c r="HEB57" s="90"/>
      <c r="HEC57" s="90"/>
      <c r="HED57" s="90"/>
      <c r="HEE57" s="90"/>
      <c r="HEF57" s="90"/>
      <c r="HEG57" s="90"/>
      <c r="HEH57" s="90"/>
      <c r="HEI57" s="90"/>
      <c r="HEJ57" s="90"/>
      <c r="HEK57" s="90"/>
      <c r="HEL57" s="90"/>
      <c r="HEM57" s="90"/>
      <c r="HEN57" s="90"/>
      <c r="HEO57" s="90"/>
      <c r="HEP57" s="90"/>
      <c r="HEQ57" s="90"/>
      <c r="HER57" s="90"/>
      <c r="HES57" s="90"/>
      <c r="HET57" s="90"/>
      <c r="HEU57" s="90"/>
      <c r="HEV57" s="90"/>
      <c r="HEW57" s="90"/>
      <c r="HEX57" s="90"/>
      <c r="HEY57" s="90"/>
      <c r="HEZ57" s="90"/>
      <c r="HFA57" s="90"/>
      <c r="HFB57" s="90"/>
      <c r="HFC57" s="90"/>
      <c r="HFD57" s="90"/>
      <c r="HFE57" s="90"/>
      <c r="HFF57" s="90"/>
      <c r="HFG57" s="90"/>
      <c r="HFH57" s="90"/>
      <c r="HFI57" s="90"/>
      <c r="HFJ57" s="90"/>
      <c r="HFK57" s="90"/>
      <c r="HFL57" s="90"/>
      <c r="HFM57" s="90"/>
      <c r="HFN57" s="90"/>
      <c r="HFO57" s="90"/>
      <c r="HFP57" s="90"/>
      <c r="HFQ57" s="90"/>
      <c r="HFR57" s="90"/>
      <c r="HFS57" s="90"/>
      <c r="HFT57" s="90"/>
      <c r="HFU57" s="90"/>
      <c r="HFV57" s="90"/>
      <c r="HFW57" s="90"/>
      <c r="HFX57" s="90"/>
      <c r="HFY57" s="90"/>
      <c r="HFZ57" s="90"/>
      <c r="HGA57" s="90"/>
      <c r="HGB57" s="90"/>
      <c r="HGC57" s="90"/>
      <c r="HGD57" s="90"/>
      <c r="HGE57" s="90"/>
      <c r="HGF57" s="90"/>
      <c r="HGG57" s="90"/>
      <c r="HGH57" s="90"/>
      <c r="HGI57" s="90"/>
      <c r="HGJ57" s="90"/>
      <c r="HGK57" s="90"/>
      <c r="HGL57" s="90"/>
      <c r="HGM57" s="90"/>
      <c r="HGN57" s="90"/>
      <c r="HGO57" s="90"/>
      <c r="HGP57" s="90"/>
      <c r="HGQ57" s="90"/>
      <c r="HGR57" s="90"/>
      <c r="HGS57" s="90"/>
      <c r="HGT57" s="90"/>
      <c r="HGU57" s="90"/>
      <c r="HGV57" s="90"/>
      <c r="HGW57" s="90"/>
      <c r="HGX57" s="90"/>
      <c r="HGY57" s="90"/>
      <c r="HGZ57" s="90"/>
      <c r="HHA57" s="90"/>
      <c r="HHB57" s="90"/>
      <c r="HHC57" s="90"/>
      <c r="HHD57" s="90"/>
      <c r="HHE57" s="90"/>
      <c r="HHF57" s="90"/>
      <c r="HHG57" s="90"/>
      <c r="HHH57" s="90"/>
      <c r="HHI57" s="90"/>
      <c r="HHJ57" s="90"/>
      <c r="HHK57" s="90"/>
      <c r="HHL57" s="90"/>
      <c r="HHM57" s="90"/>
      <c r="HHN57" s="90"/>
      <c r="HHO57" s="90"/>
      <c r="HHP57" s="90"/>
      <c r="HHQ57" s="90"/>
      <c r="HHR57" s="90"/>
      <c r="HHS57" s="90"/>
      <c r="HHT57" s="90"/>
      <c r="HHU57" s="90"/>
      <c r="HHV57" s="90"/>
      <c r="HHW57" s="90"/>
      <c r="HHX57" s="90"/>
      <c r="HHY57" s="90"/>
      <c r="HHZ57" s="90"/>
      <c r="HIA57" s="90"/>
      <c r="HIB57" s="90"/>
      <c r="HIC57" s="90"/>
      <c r="HID57" s="90"/>
      <c r="HIE57" s="90"/>
      <c r="HIF57" s="90"/>
      <c r="HIG57" s="90"/>
      <c r="HIH57" s="90"/>
      <c r="HII57" s="90"/>
      <c r="HIJ57" s="90"/>
      <c r="HIK57" s="90"/>
      <c r="HIL57" s="90"/>
      <c r="HIM57" s="90"/>
      <c r="HIN57" s="90"/>
      <c r="HIO57" s="90"/>
      <c r="HIP57" s="90"/>
      <c r="HIQ57" s="90"/>
      <c r="HIR57" s="90"/>
      <c r="HIS57" s="90"/>
      <c r="HIT57" s="90"/>
      <c r="HIU57" s="90"/>
      <c r="HIV57" s="90"/>
      <c r="HIW57" s="90"/>
      <c r="HIX57" s="90"/>
      <c r="HIY57" s="90"/>
      <c r="HIZ57" s="90"/>
      <c r="HJA57" s="90"/>
      <c r="HJB57" s="90"/>
      <c r="HJC57" s="90"/>
      <c r="HJD57" s="90"/>
      <c r="HJE57" s="90"/>
      <c r="HJF57" s="90"/>
      <c r="HJG57" s="90"/>
      <c r="HJH57" s="90"/>
      <c r="HJI57" s="90"/>
      <c r="HJJ57" s="90"/>
      <c r="HJK57" s="90"/>
      <c r="HJL57" s="90"/>
      <c r="HJM57" s="90"/>
      <c r="HJN57" s="90"/>
      <c r="HJO57" s="90"/>
      <c r="HJP57" s="90"/>
      <c r="HJQ57" s="90"/>
      <c r="HJR57" s="90"/>
      <c r="HJS57" s="90"/>
      <c r="HJT57" s="90"/>
      <c r="HJU57" s="90"/>
      <c r="HJV57" s="90"/>
      <c r="HJW57" s="90"/>
      <c r="HJX57" s="90"/>
      <c r="HJY57" s="90"/>
      <c r="HJZ57" s="90"/>
      <c r="HKA57" s="90"/>
      <c r="HKB57" s="90"/>
      <c r="HKC57" s="90"/>
      <c r="HKD57" s="90"/>
      <c r="HKE57" s="90"/>
      <c r="HKF57" s="90"/>
      <c r="HKG57" s="90"/>
      <c r="HKH57" s="90"/>
      <c r="HKI57" s="90"/>
      <c r="HKJ57" s="90"/>
      <c r="HKK57" s="90"/>
      <c r="HKL57" s="90"/>
      <c r="HKM57" s="90"/>
      <c r="HKN57" s="90"/>
      <c r="HKO57" s="90"/>
      <c r="HKP57" s="90"/>
      <c r="HKQ57" s="90"/>
      <c r="HKR57" s="90"/>
      <c r="HKS57" s="90"/>
      <c r="HKT57" s="90"/>
      <c r="HKU57" s="90"/>
      <c r="HKV57" s="90"/>
      <c r="HKW57" s="90"/>
      <c r="HKX57" s="90"/>
      <c r="HKY57" s="90"/>
      <c r="HKZ57" s="90"/>
      <c r="HLA57" s="90"/>
      <c r="HLB57" s="90"/>
      <c r="HLC57" s="90"/>
      <c r="HLD57" s="90"/>
      <c r="HLE57" s="90"/>
      <c r="HLF57" s="90"/>
      <c r="HLG57" s="90"/>
      <c r="HLH57" s="90"/>
      <c r="HLI57" s="90"/>
      <c r="HLJ57" s="90"/>
      <c r="HLK57" s="90"/>
      <c r="HLL57" s="90"/>
      <c r="HLM57" s="90"/>
      <c r="HLN57" s="90"/>
      <c r="HLO57" s="90"/>
      <c r="HLP57" s="90"/>
      <c r="HLQ57" s="90"/>
      <c r="HLR57" s="90"/>
      <c r="HLS57" s="90"/>
      <c r="HLT57" s="90"/>
      <c r="HLU57" s="90"/>
      <c r="HLV57" s="90"/>
      <c r="HLW57" s="90"/>
      <c r="HLX57" s="90"/>
      <c r="HLY57" s="90"/>
      <c r="HLZ57" s="90"/>
      <c r="HMA57" s="90"/>
      <c r="HMB57" s="90"/>
      <c r="HMC57" s="90"/>
      <c r="HMD57" s="90"/>
      <c r="HME57" s="90"/>
      <c r="HMF57" s="90"/>
      <c r="HMG57" s="90"/>
      <c r="HMH57" s="90"/>
      <c r="HMI57" s="90"/>
      <c r="HMJ57" s="90"/>
      <c r="HMK57" s="90"/>
      <c r="HML57" s="90"/>
      <c r="HMM57" s="90"/>
      <c r="HMN57" s="90"/>
      <c r="HMO57" s="90"/>
      <c r="HMP57" s="90"/>
      <c r="HMQ57" s="90"/>
      <c r="HMR57" s="90"/>
      <c r="HMS57" s="90"/>
      <c r="HMT57" s="90"/>
      <c r="HMU57" s="90"/>
      <c r="HMV57" s="90"/>
      <c r="HMW57" s="90"/>
      <c r="HMX57" s="90"/>
      <c r="HMY57" s="90"/>
      <c r="HMZ57" s="90"/>
      <c r="HNA57" s="90"/>
      <c r="HNB57" s="90"/>
      <c r="HNC57" s="90"/>
      <c r="HND57" s="90"/>
      <c r="HNE57" s="90"/>
      <c r="HNF57" s="90"/>
      <c r="HNG57" s="90"/>
      <c r="HNH57" s="90"/>
      <c r="HNI57" s="90"/>
      <c r="HNJ57" s="90"/>
      <c r="HNK57" s="90"/>
      <c r="HNL57" s="90"/>
      <c r="HNM57" s="90"/>
      <c r="HNN57" s="90"/>
      <c r="HNO57" s="90"/>
      <c r="HNP57" s="90"/>
      <c r="HNQ57" s="90"/>
      <c r="HNR57" s="90"/>
      <c r="HNS57" s="90"/>
      <c r="HNT57" s="90"/>
      <c r="HNU57" s="90"/>
      <c r="HNV57" s="90"/>
      <c r="HNW57" s="90"/>
      <c r="HNX57" s="90"/>
      <c r="HNY57" s="90"/>
      <c r="HNZ57" s="90"/>
      <c r="HOA57" s="90"/>
      <c r="HOB57" s="90"/>
      <c r="HOC57" s="90"/>
      <c r="HOD57" s="90"/>
      <c r="HOE57" s="90"/>
      <c r="HOF57" s="90"/>
      <c r="HOG57" s="90"/>
      <c r="HOH57" s="90"/>
      <c r="HOI57" s="90"/>
      <c r="HOJ57" s="90"/>
      <c r="HOK57" s="90"/>
      <c r="HOL57" s="90"/>
      <c r="HOM57" s="90"/>
      <c r="HON57" s="90"/>
      <c r="HOO57" s="90"/>
      <c r="HOP57" s="90"/>
      <c r="HOQ57" s="90"/>
      <c r="HOR57" s="90"/>
      <c r="HOS57" s="90"/>
      <c r="HOT57" s="90"/>
      <c r="HOU57" s="90"/>
      <c r="HOV57" s="90"/>
      <c r="HOW57" s="90"/>
      <c r="HOX57" s="90"/>
      <c r="HOY57" s="90"/>
      <c r="HOZ57" s="90"/>
      <c r="HPA57" s="90"/>
      <c r="HPB57" s="90"/>
      <c r="HPC57" s="90"/>
      <c r="HPD57" s="90"/>
      <c r="HPE57" s="90"/>
      <c r="HPF57" s="90"/>
      <c r="HPG57" s="90"/>
      <c r="HPH57" s="90"/>
      <c r="HPI57" s="90"/>
      <c r="HPJ57" s="90"/>
      <c r="HPK57" s="90"/>
      <c r="HPL57" s="90"/>
      <c r="HPM57" s="90"/>
      <c r="HPN57" s="90"/>
      <c r="HPO57" s="90"/>
      <c r="HPP57" s="90"/>
      <c r="HPQ57" s="90"/>
      <c r="HPR57" s="90"/>
      <c r="HPS57" s="90"/>
      <c r="HPT57" s="90"/>
      <c r="HPU57" s="90"/>
      <c r="HPV57" s="90"/>
      <c r="HPW57" s="90"/>
      <c r="HPX57" s="90"/>
      <c r="HPY57" s="90"/>
      <c r="HPZ57" s="90"/>
      <c r="HQA57" s="90"/>
      <c r="HQB57" s="90"/>
      <c r="HQC57" s="90"/>
      <c r="HQD57" s="90"/>
      <c r="HQE57" s="90"/>
      <c r="HQF57" s="90"/>
      <c r="HQG57" s="90"/>
      <c r="HQH57" s="90"/>
      <c r="HQI57" s="90"/>
      <c r="HQJ57" s="90"/>
      <c r="HQK57" s="90"/>
      <c r="HQL57" s="90"/>
      <c r="HQM57" s="90"/>
      <c r="HQN57" s="90"/>
      <c r="HQO57" s="90"/>
      <c r="HQP57" s="90"/>
      <c r="HQQ57" s="90"/>
      <c r="HQR57" s="90"/>
      <c r="HQS57" s="90"/>
      <c r="HQT57" s="90"/>
      <c r="HQU57" s="90"/>
      <c r="HQV57" s="90"/>
      <c r="HQW57" s="90"/>
      <c r="HQX57" s="90"/>
      <c r="HQY57" s="90"/>
      <c r="HQZ57" s="90"/>
      <c r="HRA57" s="90"/>
      <c r="HRB57" s="90"/>
      <c r="HRC57" s="90"/>
      <c r="HRD57" s="90"/>
      <c r="HRE57" s="90"/>
      <c r="HRF57" s="90"/>
      <c r="HRG57" s="90"/>
      <c r="HRH57" s="90"/>
      <c r="HRI57" s="90"/>
      <c r="HRJ57" s="90"/>
      <c r="HRK57" s="90"/>
      <c r="HRL57" s="90"/>
      <c r="HRM57" s="90"/>
      <c r="HRN57" s="90"/>
      <c r="HRO57" s="90"/>
      <c r="HRP57" s="90"/>
      <c r="HRQ57" s="90"/>
      <c r="HRR57" s="90"/>
      <c r="HRS57" s="90"/>
      <c r="HRT57" s="90"/>
      <c r="HRU57" s="90"/>
      <c r="HRV57" s="90"/>
      <c r="HRW57" s="90"/>
      <c r="HRX57" s="90"/>
      <c r="HRY57" s="90"/>
      <c r="HRZ57" s="90"/>
      <c r="HSA57" s="90"/>
      <c r="HSB57" s="90"/>
      <c r="HSC57" s="90"/>
      <c r="HSD57" s="90"/>
      <c r="HSE57" s="90"/>
      <c r="HSF57" s="90"/>
      <c r="HSG57" s="90"/>
      <c r="HSH57" s="90"/>
      <c r="HSI57" s="90"/>
      <c r="HSJ57" s="90"/>
      <c r="HSK57" s="90"/>
      <c r="HSL57" s="90"/>
      <c r="HSM57" s="90"/>
      <c r="HSN57" s="90"/>
      <c r="HSO57" s="90"/>
      <c r="HSP57" s="90"/>
      <c r="HSQ57" s="90"/>
      <c r="HSR57" s="90"/>
      <c r="HSS57" s="90"/>
      <c r="HST57" s="90"/>
      <c r="HSU57" s="90"/>
      <c r="HSV57" s="90"/>
      <c r="HSW57" s="90"/>
      <c r="HSX57" s="90"/>
      <c r="HSY57" s="90"/>
      <c r="HSZ57" s="90"/>
      <c r="HTA57" s="90"/>
      <c r="HTB57" s="90"/>
      <c r="HTC57" s="90"/>
      <c r="HTD57" s="90"/>
      <c r="HTE57" s="90"/>
      <c r="HTF57" s="90"/>
      <c r="HTG57" s="90"/>
      <c r="HTH57" s="90"/>
      <c r="HTI57" s="90"/>
      <c r="HTJ57" s="90"/>
      <c r="HTK57" s="90"/>
      <c r="HTL57" s="90"/>
      <c r="HTM57" s="90"/>
      <c r="HTN57" s="90"/>
      <c r="HTO57" s="90"/>
      <c r="HTP57" s="90"/>
      <c r="HTQ57" s="90"/>
      <c r="HTR57" s="90"/>
      <c r="HTS57" s="90"/>
      <c r="HTT57" s="90"/>
      <c r="HTU57" s="90"/>
      <c r="HTV57" s="90"/>
      <c r="HTW57" s="90"/>
      <c r="HTX57" s="90"/>
      <c r="HTY57" s="90"/>
      <c r="HTZ57" s="90"/>
      <c r="HUA57" s="90"/>
      <c r="HUB57" s="90"/>
      <c r="HUC57" s="90"/>
      <c r="HUD57" s="90"/>
      <c r="HUE57" s="90"/>
      <c r="HUF57" s="90"/>
      <c r="HUG57" s="90"/>
      <c r="HUH57" s="90"/>
      <c r="HUI57" s="90"/>
      <c r="HUJ57" s="90"/>
      <c r="HUK57" s="90"/>
      <c r="HUL57" s="90"/>
      <c r="HUM57" s="90"/>
      <c r="HUN57" s="90"/>
      <c r="HUO57" s="90"/>
      <c r="HUP57" s="90"/>
      <c r="HUQ57" s="90"/>
      <c r="HUR57" s="90"/>
      <c r="HUS57" s="90"/>
      <c r="HUT57" s="90"/>
      <c r="HUU57" s="90"/>
      <c r="HUV57" s="90"/>
      <c r="HUW57" s="90"/>
      <c r="HUX57" s="90"/>
      <c r="HUY57" s="90"/>
      <c r="HUZ57" s="90"/>
      <c r="HVA57" s="90"/>
      <c r="HVB57" s="90"/>
      <c r="HVC57" s="90"/>
      <c r="HVD57" s="90"/>
      <c r="HVE57" s="90"/>
      <c r="HVF57" s="90"/>
      <c r="HVG57" s="90"/>
      <c r="HVH57" s="90"/>
      <c r="HVI57" s="90"/>
      <c r="HVJ57" s="90"/>
      <c r="HVK57" s="90"/>
      <c r="HVL57" s="90"/>
      <c r="HVM57" s="90"/>
      <c r="HVN57" s="90"/>
      <c r="HVO57" s="90"/>
      <c r="HVP57" s="90"/>
      <c r="HVQ57" s="90"/>
      <c r="HVR57" s="90"/>
      <c r="HVS57" s="90"/>
      <c r="HVT57" s="90"/>
      <c r="HVU57" s="90"/>
      <c r="HVV57" s="90"/>
      <c r="HVW57" s="90"/>
      <c r="HVX57" s="90"/>
      <c r="HVY57" s="90"/>
      <c r="HVZ57" s="90"/>
      <c r="HWA57" s="90"/>
      <c r="HWB57" s="90"/>
      <c r="HWC57" s="90"/>
      <c r="HWD57" s="90"/>
      <c r="HWE57" s="90"/>
      <c r="HWF57" s="90"/>
      <c r="HWG57" s="90"/>
      <c r="HWH57" s="90"/>
      <c r="HWI57" s="90"/>
      <c r="HWJ57" s="90"/>
      <c r="HWK57" s="90"/>
      <c r="HWL57" s="90"/>
      <c r="HWM57" s="90"/>
      <c r="HWN57" s="90"/>
      <c r="HWO57" s="90"/>
      <c r="HWP57" s="90"/>
      <c r="HWQ57" s="90"/>
      <c r="HWR57" s="90"/>
      <c r="HWS57" s="90"/>
      <c r="HWT57" s="90"/>
      <c r="HWU57" s="90"/>
      <c r="HWV57" s="90"/>
      <c r="HWW57" s="90"/>
      <c r="HWX57" s="90"/>
      <c r="HWY57" s="90"/>
      <c r="HWZ57" s="90"/>
      <c r="HXA57" s="90"/>
      <c r="HXB57" s="90"/>
      <c r="HXC57" s="90"/>
      <c r="HXD57" s="90"/>
      <c r="HXE57" s="90"/>
      <c r="HXF57" s="90"/>
      <c r="HXG57" s="90"/>
      <c r="HXH57" s="90"/>
      <c r="HXI57" s="90"/>
      <c r="HXJ57" s="90"/>
      <c r="HXK57" s="90"/>
      <c r="HXL57" s="90"/>
      <c r="HXM57" s="90"/>
      <c r="HXN57" s="90"/>
      <c r="HXO57" s="90"/>
      <c r="HXP57" s="90"/>
      <c r="HXQ57" s="90"/>
      <c r="HXR57" s="90"/>
      <c r="HXS57" s="90"/>
      <c r="HXT57" s="90"/>
      <c r="HXU57" s="90"/>
      <c r="HXV57" s="90"/>
      <c r="HXW57" s="90"/>
      <c r="HXX57" s="90"/>
      <c r="HXY57" s="90"/>
      <c r="HXZ57" s="90"/>
      <c r="HYA57" s="90"/>
      <c r="HYB57" s="90"/>
      <c r="HYC57" s="90"/>
      <c r="HYD57" s="90"/>
      <c r="HYE57" s="90"/>
      <c r="HYF57" s="90"/>
      <c r="HYG57" s="90"/>
      <c r="HYH57" s="90"/>
      <c r="HYI57" s="90"/>
      <c r="HYJ57" s="90"/>
      <c r="HYK57" s="90"/>
      <c r="HYL57" s="90"/>
      <c r="HYM57" s="90"/>
      <c r="HYN57" s="90"/>
      <c r="HYO57" s="90"/>
      <c r="HYP57" s="90"/>
      <c r="HYQ57" s="90"/>
      <c r="HYR57" s="90"/>
      <c r="HYS57" s="90"/>
      <c r="HYT57" s="90"/>
      <c r="HYU57" s="90"/>
      <c r="HYV57" s="90"/>
      <c r="HYW57" s="90"/>
      <c r="HYX57" s="90"/>
      <c r="HYY57" s="90"/>
      <c r="HYZ57" s="90"/>
      <c r="HZA57" s="90"/>
      <c r="HZB57" s="90"/>
      <c r="HZC57" s="90"/>
      <c r="HZD57" s="90"/>
      <c r="HZE57" s="90"/>
      <c r="HZF57" s="90"/>
      <c r="HZG57" s="90"/>
      <c r="HZH57" s="90"/>
      <c r="HZI57" s="90"/>
      <c r="HZJ57" s="90"/>
      <c r="HZK57" s="90"/>
      <c r="HZL57" s="90"/>
      <c r="HZM57" s="90"/>
      <c r="HZN57" s="90"/>
      <c r="HZO57" s="90"/>
      <c r="HZP57" s="90"/>
      <c r="HZQ57" s="90"/>
      <c r="HZR57" s="90"/>
      <c r="HZS57" s="90"/>
      <c r="HZT57" s="90"/>
      <c r="HZU57" s="90"/>
      <c r="HZV57" s="90"/>
      <c r="HZW57" s="90"/>
      <c r="HZX57" s="90"/>
      <c r="HZY57" s="90"/>
      <c r="HZZ57" s="90"/>
      <c r="IAA57" s="90"/>
      <c r="IAB57" s="90"/>
      <c r="IAC57" s="90"/>
      <c r="IAD57" s="90"/>
      <c r="IAE57" s="90"/>
      <c r="IAF57" s="90"/>
      <c r="IAG57" s="90"/>
      <c r="IAH57" s="90"/>
      <c r="IAI57" s="90"/>
      <c r="IAJ57" s="90"/>
      <c r="IAK57" s="90"/>
      <c r="IAL57" s="90"/>
      <c r="IAM57" s="90"/>
      <c r="IAN57" s="90"/>
      <c r="IAO57" s="90"/>
      <c r="IAP57" s="90"/>
      <c r="IAQ57" s="90"/>
      <c r="IAR57" s="90"/>
      <c r="IAS57" s="90"/>
      <c r="IAT57" s="90"/>
      <c r="IAU57" s="90"/>
      <c r="IAV57" s="90"/>
      <c r="IAW57" s="90"/>
      <c r="IAX57" s="90"/>
      <c r="IAY57" s="90"/>
      <c r="IAZ57" s="90"/>
      <c r="IBA57" s="90"/>
      <c r="IBB57" s="90"/>
      <c r="IBC57" s="90"/>
      <c r="IBD57" s="90"/>
      <c r="IBE57" s="90"/>
      <c r="IBF57" s="90"/>
      <c r="IBG57" s="90"/>
      <c r="IBH57" s="90"/>
      <c r="IBI57" s="90"/>
      <c r="IBJ57" s="90"/>
      <c r="IBK57" s="90"/>
      <c r="IBL57" s="90"/>
      <c r="IBM57" s="90"/>
      <c r="IBN57" s="90"/>
      <c r="IBO57" s="90"/>
      <c r="IBP57" s="90"/>
      <c r="IBQ57" s="90"/>
      <c r="IBR57" s="90"/>
      <c r="IBS57" s="90"/>
      <c r="IBT57" s="90"/>
      <c r="IBU57" s="90"/>
      <c r="IBV57" s="90"/>
      <c r="IBW57" s="90"/>
      <c r="IBX57" s="90"/>
      <c r="IBY57" s="90"/>
      <c r="IBZ57" s="90"/>
      <c r="ICA57" s="90"/>
      <c r="ICB57" s="90"/>
      <c r="ICC57" s="90"/>
      <c r="ICD57" s="90"/>
      <c r="ICE57" s="90"/>
      <c r="ICF57" s="90"/>
      <c r="ICG57" s="90"/>
      <c r="ICH57" s="90"/>
      <c r="ICI57" s="90"/>
      <c r="ICJ57" s="90"/>
      <c r="ICK57" s="90"/>
      <c r="ICL57" s="90"/>
      <c r="ICM57" s="90"/>
      <c r="ICN57" s="90"/>
      <c r="ICO57" s="90"/>
      <c r="ICP57" s="90"/>
      <c r="ICQ57" s="90"/>
      <c r="ICR57" s="90"/>
      <c r="ICS57" s="90"/>
      <c r="ICT57" s="90"/>
      <c r="ICU57" s="90"/>
      <c r="ICV57" s="90"/>
      <c r="ICW57" s="90"/>
      <c r="ICX57" s="90"/>
      <c r="ICY57" s="90"/>
      <c r="ICZ57" s="90"/>
      <c r="IDA57" s="90"/>
      <c r="IDB57" s="90"/>
      <c r="IDC57" s="90"/>
      <c r="IDD57" s="90"/>
      <c r="IDE57" s="90"/>
      <c r="IDF57" s="90"/>
      <c r="IDG57" s="90"/>
      <c r="IDH57" s="90"/>
      <c r="IDI57" s="90"/>
      <c r="IDJ57" s="90"/>
      <c r="IDK57" s="90"/>
      <c r="IDL57" s="90"/>
      <c r="IDM57" s="90"/>
      <c r="IDN57" s="90"/>
      <c r="IDO57" s="90"/>
      <c r="IDP57" s="90"/>
      <c r="IDQ57" s="90"/>
      <c r="IDR57" s="90"/>
      <c r="IDS57" s="90"/>
      <c r="IDT57" s="90"/>
      <c r="IDU57" s="90"/>
      <c r="IDV57" s="90"/>
      <c r="IDW57" s="90"/>
      <c r="IDX57" s="90"/>
      <c r="IDY57" s="90"/>
      <c r="IDZ57" s="90"/>
      <c r="IEA57" s="90"/>
      <c r="IEB57" s="90"/>
      <c r="IEC57" s="90"/>
      <c r="IED57" s="90"/>
      <c r="IEE57" s="90"/>
      <c r="IEF57" s="90"/>
      <c r="IEG57" s="90"/>
      <c r="IEH57" s="90"/>
      <c r="IEI57" s="90"/>
      <c r="IEJ57" s="90"/>
      <c r="IEK57" s="90"/>
      <c r="IEL57" s="90"/>
      <c r="IEM57" s="90"/>
      <c r="IEN57" s="90"/>
      <c r="IEO57" s="90"/>
      <c r="IEP57" s="90"/>
      <c r="IEQ57" s="90"/>
      <c r="IER57" s="90"/>
      <c r="IES57" s="90"/>
      <c r="IET57" s="90"/>
      <c r="IEU57" s="90"/>
      <c r="IEV57" s="90"/>
      <c r="IEW57" s="90"/>
      <c r="IEX57" s="90"/>
      <c r="IEY57" s="90"/>
      <c r="IEZ57" s="90"/>
      <c r="IFA57" s="90"/>
      <c r="IFB57" s="90"/>
      <c r="IFC57" s="90"/>
      <c r="IFD57" s="90"/>
      <c r="IFE57" s="90"/>
      <c r="IFF57" s="90"/>
      <c r="IFG57" s="90"/>
      <c r="IFH57" s="90"/>
      <c r="IFI57" s="90"/>
      <c r="IFJ57" s="90"/>
      <c r="IFK57" s="90"/>
      <c r="IFL57" s="90"/>
      <c r="IFM57" s="90"/>
      <c r="IFN57" s="90"/>
      <c r="IFO57" s="90"/>
      <c r="IFP57" s="90"/>
      <c r="IFQ57" s="90"/>
      <c r="IFR57" s="90"/>
      <c r="IFS57" s="90"/>
      <c r="IFT57" s="90"/>
      <c r="IFU57" s="90"/>
      <c r="IFV57" s="90"/>
      <c r="IFW57" s="90"/>
      <c r="IFX57" s="90"/>
      <c r="IFY57" s="90"/>
      <c r="IFZ57" s="90"/>
      <c r="IGA57" s="90"/>
      <c r="IGB57" s="90"/>
      <c r="IGC57" s="90"/>
      <c r="IGD57" s="90"/>
      <c r="IGE57" s="90"/>
      <c r="IGF57" s="90"/>
      <c r="IGG57" s="90"/>
      <c r="IGH57" s="90"/>
      <c r="IGI57" s="90"/>
      <c r="IGJ57" s="90"/>
      <c r="IGK57" s="90"/>
      <c r="IGL57" s="90"/>
      <c r="IGM57" s="90"/>
      <c r="IGN57" s="90"/>
      <c r="IGO57" s="90"/>
      <c r="IGP57" s="90"/>
      <c r="IGQ57" s="90"/>
      <c r="IGR57" s="90"/>
      <c r="IGS57" s="90"/>
      <c r="IGT57" s="90"/>
      <c r="IGU57" s="90"/>
      <c r="IGV57" s="90"/>
      <c r="IGW57" s="90"/>
      <c r="IGX57" s="90"/>
      <c r="IGY57" s="90"/>
      <c r="IGZ57" s="90"/>
      <c r="IHA57" s="90"/>
      <c r="IHB57" s="90"/>
      <c r="IHC57" s="90"/>
      <c r="IHD57" s="90"/>
      <c r="IHE57" s="90"/>
      <c r="IHF57" s="90"/>
      <c r="IHG57" s="90"/>
      <c r="IHH57" s="90"/>
      <c r="IHI57" s="90"/>
      <c r="IHJ57" s="90"/>
      <c r="IHK57" s="90"/>
      <c r="IHL57" s="90"/>
      <c r="IHM57" s="90"/>
      <c r="IHN57" s="90"/>
      <c r="IHO57" s="90"/>
      <c r="IHP57" s="90"/>
      <c r="IHQ57" s="90"/>
      <c r="IHR57" s="90"/>
      <c r="IHS57" s="90"/>
      <c r="IHT57" s="90"/>
      <c r="IHU57" s="90"/>
      <c r="IHV57" s="90"/>
      <c r="IHW57" s="90"/>
      <c r="IHX57" s="90"/>
      <c r="IHY57" s="90"/>
      <c r="IHZ57" s="90"/>
      <c r="IIA57" s="90"/>
      <c r="IIB57" s="90"/>
      <c r="IIC57" s="90"/>
      <c r="IID57" s="90"/>
      <c r="IIE57" s="90"/>
      <c r="IIF57" s="90"/>
      <c r="IIG57" s="90"/>
      <c r="IIH57" s="90"/>
      <c r="III57" s="90"/>
      <c r="IIJ57" s="90"/>
      <c r="IIK57" s="90"/>
      <c r="IIL57" s="90"/>
      <c r="IIM57" s="90"/>
      <c r="IIN57" s="90"/>
      <c r="IIO57" s="90"/>
      <c r="IIP57" s="90"/>
      <c r="IIQ57" s="90"/>
      <c r="IIR57" s="90"/>
      <c r="IIS57" s="90"/>
      <c r="IIT57" s="90"/>
      <c r="IIU57" s="90"/>
      <c r="IIV57" s="90"/>
      <c r="IIW57" s="90"/>
      <c r="IIX57" s="90"/>
      <c r="IIY57" s="90"/>
      <c r="IIZ57" s="90"/>
      <c r="IJA57" s="90"/>
      <c r="IJB57" s="90"/>
      <c r="IJC57" s="90"/>
      <c r="IJD57" s="90"/>
      <c r="IJE57" s="90"/>
      <c r="IJF57" s="90"/>
      <c r="IJG57" s="90"/>
      <c r="IJH57" s="90"/>
      <c r="IJI57" s="90"/>
      <c r="IJJ57" s="90"/>
      <c r="IJK57" s="90"/>
      <c r="IJL57" s="90"/>
      <c r="IJM57" s="90"/>
      <c r="IJN57" s="90"/>
      <c r="IJO57" s="90"/>
      <c r="IJP57" s="90"/>
      <c r="IJQ57" s="90"/>
      <c r="IJR57" s="90"/>
      <c r="IJS57" s="90"/>
      <c r="IJT57" s="90"/>
      <c r="IJU57" s="90"/>
      <c r="IJV57" s="90"/>
      <c r="IJW57" s="90"/>
      <c r="IJX57" s="90"/>
      <c r="IJY57" s="90"/>
      <c r="IJZ57" s="90"/>
      <c r="IKA57" s="90"/>
      <c r="IKB57" s="90"/>
      <c r="IKC57" s="90"/>
      <c r="IKD57" s="90"/>
      <c r="IKE57" s="90"/>
      <c r="IKF57" s="90"/>
      <c r="IKG57" s="90"/>
      <c r="IKH57" s="90"/>
      <c r="IKI57" s="90"/>
      <c r="IKJ57" s="90"/>
      <c r="IKK57" s="90"/>
      <c r="IKL57" s="90"/>
      <c r="IKM57" s="90"/>
      <c r="IKN57" s="90"/>
      <c r="IKO57" s="90"/>
      <c r="IKP57" s="90"/>
      <c r="IKQ57" s="90"/>
      <c r="IKR57" s="90"/>
      <c r="IKS57" s="90"/>
      <c r="IKT57" s="90"/>
      <c r="IKU57" s="90"/>
      <c r="IKV57" s="90"/>
      <c r="IKW57" s="90"/>
      <c r="IKX57" s="90"/>
      <c r="IKY57" s="90"/>
      <c r="IKZ57" s="90"/>
      <c r="ILA57" s="90"/>
      <c r="ILB57" s="90"/>
      <c r="ILC57" s="90"/>
      <c r="ILD57" s="90"/>
      <c r="ILE57" s="90"/>
      <c r="ILF57" s="90"/>
      <c r="ILG57" s="90"/>
      <c r="ILH57" s="90"/>
      <c r="ILI57" s="90"/>
      <c r="ILJ57" s="90"/>
      <c r="ILK57" s="90"/>
      <c r="ILL57" s="90"/>
      <c r="ILM57" s="90"/>
      <c r="ILN57" s="90"/>
      <c r="ILO57" s="90"/>
      <c r="ILP57" s="90"/>
      <c r="ILQ57" s="90"/>
      <c r="ILR57" s="90"/>
      <c r="ILS57" s="90"/>
      <c r="ILT57" s="90"/>
      <c r="ILU57" s="90"/>
      <c r="ILV57" s="90"/>
      <c r="ILW57" s="90"/>
      <c r="ILX57" s="90"/>
      <c r="ILY57" s="90"/>
      <c r="ILZ57" s="90"/>
      <c r="IMA57" s="90"/>
      <c r="IMB57" s="90"/>
      <c r="IMC57" s="90"/>
      <c r="IMD57" s="90"/>
      <c r="IME57" s="90"/>
      <c r="IMF57" s="90"/>
      <c r="IMG57" s="90"/>
      <c r="IMH57" s="90"/>
      <c r="IMI57" s="90"/>
      <c r="IMJ57" s="90"/>
      <c r="IMK57" s="90"/>
      <c r="IML57" s="90"/>
      <c r="IMM57" s="90"/>
      <c r="IMN57" s="90"/>
      <c r="IMO57" s="90"/>
      <c r="IMP57" s="90"/>
      <c r="IMQ57" s="90"/>
      <c r="IMR57" s="90"/>
      <c r="IMS57" s="90"/>
      <c r="IMT57" s="90"/>
      <c r="IMU57" s="90"/>
      <c r="IMV57" s="90"/>
      <c r="IMW57" s="90"/>
      <c r="IMX57" s="90"/>
      <c r="IMY57" s="90"/>
      <c r="IMZ57" s="90"/>
      <c r="INA57" s="90"/>
      <c r="INB57" s="90"/>
      <c r="INC57" s="90"/>
      <c r="IND57" s="90"/>
      <c r="INE57" s="90"/>
      <c r="INF57" s="90"/>
      <c r="ING57" s="90"/>
      <c r="INH57" s="90"/>
      <c r="INI57" s="90"/>
      <c r="INJ57" s="90"/>
      <c r="INK57" s="90"/>
      <c r="INL57" s="90"/>
      <c r="INM57" s="90"/>
      <c r="INN57" s="90"/>
      <c r="INO57" s="90"/>
      <c r="INP57" s="90"/>
      <c r="INQ57" s="90"/>
      <c r="INR57" s="90"/>
      <c r="INS57" s="90"/>
      <c r="INT57" s="90"/>
      <c r="INU57" s="90"/>
      <c r="INV57" s="90"/>
      <c r="INW57" s="90"/>
      <c r="INX57" s="90"/>
      <c r="INY57" s="90"/>
      <c r="INZ57" s="90"/>
      <c r="IOA57" s="90"/>
      <c r="IOB57" s="90"/>
      <c r="IOC57" s="90"/>
      <c r="IOD57" s="90"/>
      <c r="IOE57" s="90"/>
      <c r="IOF57" s="90"/>
      <c r="IOG57" s="90"/>
      <c r="IOH57" s="90"/>
      <c r="IOI57" s="90"/>
      <c r="IOJ57" s="90"/>
      <c r="IOK57" s="90"/>
      <c r="IOL57" s="90"/>
      <c r="IOM57" s="90"/>
      <c r="ION57" s="90"/>
      <c r="IOO57" s="90"/>
      <c r="IOP57" s="90"/>
      <c r="IOQ57" s="90"/>
      <c r="IOR57" s="90"/>
      <c r="IOS57" s="90"/>
      <c r="IOT57" s="90"/>
      <c r="IOU57" s="90"/>
      <c r="IOV57" s="90"/>
      <c r="IOW57" s="90"/>
      <c r="IOX57" s="90"/>
      <c r="IOY57" s="90"/>
      <c r="IOZ57" s="90"/>
      <c r="IPA57" s="90"/>
      <c r="IPB57" s="90"/>
      <c r="IPC57" s="90"/>
      <c r="IPD57" s="90"/>
      <c r="IPE57" s="90"/>
      <c r="IPF57" s="90"/>
      <c r="IPG57" s="90"/>
      <c r="IPH57" s="90"/>
      <c r="IPI57" s="90"/>
      <c r="IPJ57" s="90"/>
      <c r="IPK57" s="90"/>
      <c r="IPL57" s="90"/>
      <c r="IPM57" s="90"/>
      <c r="IPN57" s="90"/>
      <c r="IPO57" s="90"/>
      <c r="IPP57" s="90"/>
      <c r="IPQ57" s="90"/>
      <c r="IPR57" s="90"/>
      <c r="IPS57" s="90"/>
      <c r="IPT57" s="90"/>
      <c r="IPU57" s="90"/>
      <c r="IPV57" s="90"/>
      <c r="IPW57" s="90"/>
      <c r="IPX57" s="90"/>
      <c r="IPY57" s="90"/>
      <c r="IPZ57" s="90"/>
      <c r="IQA57" s="90"/>
      <c r="IQB57" s="90"/>
      <c r="IQC57" s="90"/>
      <c r="IQD57" s="90"/>
      <c r="IQE57" s="90"/>
      <c r="IQF57" s="90"/>
      <c r="IQG57" s="90"/>
      <c r="IQH57" s="90"/>
      <c r="IQI57" s="90"/>
      <c r="IQJ57" s="90"/>
      <c r="IQK57" s="90"/>
      <c r="IQL57" s="90"/>
      <c r="IQM57" s="90"/>
      <c r="IQN57" s="90"/>
      <c r="IQO57" s="90"/>
      <c r="IQP57" s="90"/>
      <c r="IQQ57" s="90"/>
      <c r="IQR57" s="90"/>
      <c r="IQS57" s="90"/>
      <c r="IQT57" s="90"/>
      <c r="IQU57" s="90"/>
      <c r="IQV57" s="90"/>
      <c r="IQW57" s="90"/>
      <c r="IQX57" s="90"/>
      <c r="IQY57" s="90"/>
      <c r="IQZ57" s="90"/>
      <c r="IRA57" s="90"/>
      <c r="IRB57" s="90"/>
      <c r="IRC57" s="90"/>
      <c r="IRD57" s="90"/>
      <c r="IRE57" s="90"/>
      <c r="IRF57" s="90"/>
      <c r="IRG57" s="90"/>
      <c r="IRH57" s="90"/>
      <c r="IRI57" s="90"/>
      <c r="IRJ57" s="90"/>
      <c r="IRK57" s="90"/>
      <c r="IRL57" s="90"/>
      <c r="IRM57" s="90"/>
      <c r="IRN57" s="90"/>
      <c r="IRO57" s="90"/>
      <c r="IRP57" s="90"/>
      <c r="IRQ57" s="90"/>
      <c r="IRR57" s="90"/>
      <c r="IRS57" s="90"/>
      <c r="IRT57" s="90"/>
      <c r="IRU57" s="90"/>
      <c r="IRV57" s="90"/>
      <c r="IRW57" s="90"/>
      <c r="IRX57" s="90"/>
      <c r="IRY57" s="90"/>
      <c r="IRZ57" s="90"/>
      <c r="ISA57" s="90"/>
      <c r="ISB57" s="90"/>
      <c r="ISC57" s="90"/>
      <c r="ISD57" s="90"/>
      <c r="ISE57" s="90"/>
      <c r="ISF57" s="90"/>
      <c r="ISG57" s="90"/>
      <c r="ISH57" s="90"/>
      <c r="ISI57" s="90"/>
      <c r="ISJ57" s="90"/>
      <c r="ISK57" s="90"/>
      <c r="ISL57" s="90"/>
      <c r="ISM57" s="90"/>
      <c r="ISN57" s="90"/>
      <c r="ISO57" s="90"/>
      <c r="ISP57" s="90"/>
      <c r="ISQ57" s="90"/>
      <c r="ISR57" s="90"/>
      <c r="ISS57" s="90"/>
      <c r="IST57" s="90"/>
      <c r="ISU57" s="90"/>
      <c r="ISV57" s="90"/>
      <c r="ISW57" s="90"/>
      <c r="ISX57" s="90"/>
      <c r="ISY57" s="90"/>
      <c r="ISZ57" s="90"/>
      <c r="ITA57" s="90"/>
      <c r="ITB57" s="90"/>
      <c r="ITC57" s="90"/>
      <c r="ITD57" s="90"/>
      <c r="ITE57" s="90"/>
      <c r="ITF57" s="90"/>
      <c r="ITG57" s="90"/>
      <c r="ITH57" s="90"/>
      <c r="ITI57" s="90"/>
      <c r="ITJ57" s="90"/>
      <c r="ITK57" s="90"/>
      <c r="ITL57" s="90"/>
      <c r="ITM57" s="90"/>
      <c r="ITN57" s="90"/>
      <c r="ITO57" s="90"/>
      <c r="ITP57" s="90"/>
      <c r="ITQ57" s="90"/>
      <c r="ITR57" s="90"/>
      <c r="ITS57" s="90"/>
      <c r="ITT57" s="90"/>
      <c r="ITU57" s="90"/>
      <c r="ITV57" s="90"/>
      <c r="ITW57" s="90"/>
      <c r="ITX57" s="90"/>
      <c r="ITY57" s="90"/>
      <c r="ITZ57" s="90"/>
      <c r="IUA57" s="90"/>
      <c r="IUB57" s="90"/>
      <c r="IUC57" s="90"/>
      <c r="IUD57" s="90"/>
      <c r="IUE57" s="90"/>
      <c r="IUF57" s="90"/>
      <c r="IUG57" s="90"/>
      <c r="IUH57" s="90"/>
      <c r="IUI57" s="90"/>
      <c r="IUJ57" s="90"/>
      <c r="IUK57" s="90"/>
      <c r="IUL57" s="90"/>
      <c r="IUM57" s="90"/>
      <c r="IUN57" s="90"/>
      <c r="IUO57" s="90"/>
      <c r="IUP57" s="90"/>
      <c r="IUQ57" s="90"/>
      <c r="IUR57" s="90"/>
      <c r="IUS57" s="90"/>
      <c r="IUT57" s="90"/>
      <c r="IUU57" s="90"/>
      <c r="IUV57" s="90"/>
      <c r="IUW57" s="90"/>
      <c r="IUX57" s="90"/>
      <c r="IUY57" s="90"/>
      <c r="IUZ57" s="90"/>
      <c r="IVA57" s="90"/>
      <c r="IVB57" s="90"/>
      <c r="IVC57" s="90"/>
      <c r="IVD57" s="90"/>
      <c r="IVE57" s="90"/>
      <c r="IVF57" s="90"/>
      <c r="IVG57" s="90"/>
      <c r="IVH57" s="90"/>
      <c r="IVI57" s="90"/>
      <c r="IVJ57" s="90"/>
      <c r="IVK57" s="90"/>
      <c r="IVL57" s="90"/>
      <c r="IVM57" s="90"/>
      <c r="IVN57" s="90"/>
      <c r="IVO57" s="90"/>
      <c r="IVP57" s="90"/>
      <c r="IVQ57" s="90"/>
      <c r="IVR57" s="90"/>
      <c r="IVS57" s="90"/>
      <c r="IVT57" s="90"/>
      <c r="IVU57" s="90"/>
      <c r="IVV57" s="90"/>
      <c r="IVW57" s="90"/>
      <c r="IVX57" s="90"/>
      <c r="IVY57" s="90"/>
      <c r="IVZ57" s="90"/>
      <c r="IWA57" s="90"/>
      <c r="IWB57" s="90"/>
      <c r="IWC57" s="90"/>
      <c r="IWD57" s="90"/>
      <c r="IWE57" s="90"/>
      <c r="IWF57" s="90"/>
      <c r="IWG57" s="90"/>
      <c r="IWH57" s="90"/>
      <c r="IWI57" s="90"/>
      <c r="IWJ57" s="90"/>
      <c r="IWK57" s="90"/>
      <c r="IWL57" s="90"/>
      <c r="IWM57" s="90"/>
      <c r="IWN57" s="90"/>
      <c r="IWO57" s="90"/>
      <c r="IWP57" s="90"/>
      <c r="IWQ57" s="90"/>
      <c r="IWR57" s="90"/>
      <c r="IWS57" s="90"/>
      <c r="IWT57" s="90"/>
      <c r="IWU57" s="90"/>
      <c r="IWV57" s="90"/>
      <c r="IWW57" s="90"/>
      <c r="IWX57" s="90"/>
      <c r="IWY57" s="90"/>
      <c r="IWZ57" s="90"/>
      <c r="IXA57" s="90"/>
      <c r="IXB57" s="90"/>
      <c r="IXC57" s="90"/>
      <c r="IXD57" s="90"/>
      <c r="IXE57" s="90"/>
      <c r="IXF57" s="90"/>
      <c r="IXG57" s="90"/>
      <c r="IXH57" s="90"/>
      <c r="IXI57" s="90"/>
      <c r="IXJ57" s="90"/>
      <c r="IXK57" s="90"/>
      <c r="IXL57" s="90"/>
      <c r="IXM57" s="90"/>
      <c r="IXN57" s="90"/>
      <c r="IXO57" s="90"/>
      <c r="IXP57" s="90"/>
      <c r="IXQ57" s="90"/>
      <c r="IXR57" s="90"/>
      <c r="IXS57" s="90"/>
      <c r="IXT57" s="90"/>
      <c r="IXU57" s="90"/>
      <c r="IXV57" s="90"/>
      <c r="IXW57" s="90"/>
      <c r="IXX57" s="90"/>
      <c r="IXY57" s="90"/>
      <c r="IXZ57" s="90"/>
      <c r="IYA57" s="90"/>
      <c r="IYB57" s="90"/>
      <c r="IYC57" s="90"/>
      <c r="IYD57" s="90"/>
      <c r="IYE57" s="90"/>
      <c r="IYF57" s="90"/>
      <c r="IYG57" s="90"/>
      <c r="IYH57" s="90"/>
      <c r="IYI57" s="90"/>
      <c r="IYJ57" s="90"/>
      <c r="IYK57" s="90"/>
      <c r="IYL57" s="90"/>
      <c r="IYM57" s="90"/>
      <c r="IYN57" s="90"/>
      <c r="IYO57" s="90"/>
      <c r="IYP57" s="90"/>
      <c r="IYQ57" s="90"/>
      <c r="IYR57" s="90"/>
      <c r="IYS57" s="90"/>
      <c r="IYT57" s="90"/>
      <c r="IYU57" s="90"/>
      <c r="IYV57" s="90"/>
      <c r="IYW57" s="90"/>
      <c r="IYX57" s="90"/>
      <c r="IYY57" s="90"/>
      <c r="IYZ57" s="90"/>
      <c r="IZA57" s="90"/>
      <c r="IZB57" s="90"/>
      <c r="IZC57" s="90"/>
      <c r="IZD57" s="90"/>
      <c r="IZE57" s="90"/>
      <c r="IZF57" s="90"/>
      <c r="IZG57" s="90"/>
      <c r="IZH57" s="90"/>
      <c r="IZI57" s="90"/>
      <c r="IZJ57" s="90"/>
      <c r="IZK57" s="90"/>
      <c r="IZL57" s="90"/>
      <c r="IZM57" s="90"/>
      <c r="IZN57" s="90"/>
      <c r="IZO57" s="90"/>
      <c r="IZP57" s="90"/>
      <c r="IZQ57" s="90"/>
      <c r="IZR57" s="90"/>
      <c r="IZS57" s="90"/>
      <c r="IZT57" s="90"/>
      <c r="IZU57" s="90"/>
      <c r="IZV57" s="90"/>
      <c r="IZW57" s="90"/>
      <c r="IZX57" s="90"/>
      <c r="IZY57" s="90"/>
      <c r="IZZ57" s="90"/>
      <c r="JAA57" s="90"/>
      <c r="JAB57" s="90"/>
      <c r="JAC57" s="90"/>
      <c r="JAD57" s="90"/>
      <c r="JAE57" s="90"/>
      <c r="JAF57" s="90"/>
      <c r="JAG57" s="90"/>
      <c r="JAH57" s="90"/>
      <c r="JAI57" s="90"/>
      <c r="JAJ57" s="90"/>
      <c r="JAK57" s="90"/>
      <c r="JAL57" s="90"/>
      <c r="JAM57" s="90"/>
      <c r="JAN57" s="90"/>
      <c r="JAO57" s="90"/>
      <c r="JAP57" s="90"/>
      <c r="JAQ57" s="90"/>
      <c r="JAR57" s="90"/>
      <c r="JAS57" s="90"/>
      <c r="JAT57" s="90"/>
      <c r="JAU57" s="90"/>
      <c r="JAV57" s="90"/>
      <c r="JAW57" s="90"/>
      <c r="JAX57" s="90"/>
      <c r="JAY57" s="90"/>
      <c r="JAZ57" s="90"/>
      <c r="JBA57" s="90"/>
      <c r="JBB57" s="90"/>
      <c r="JBC57" s="90"/>
      <c r="JBD57" s="90"/>
      <c r="JBE57" s="90"/>
      <c r="JBF57" s="90"/>
      <c r="JBG57" s="90"/>
      <c r="JBH57" s="90"/>
      <c r="JBI57" s="90"/>
      <c r="JBJ57" s="90"/>
      <c r="JBK57" s="90"/>
      <c r="JBL57" s="90"/>
      <c r="JBM57" s="90"/>
      <c r="JBN57" s="90"/>
      <c r="JBO57" s="90"/>
      <c r="JBP57" s="90"/>
      <c r="JBQ57" s="90"/>
      <c r="JBR57" s="90"/>
      <c r="JBS57" s="90"/>
      <c r="JBT57" s="90"/>
      <c r="JBU57" s="90"/>
      <c r="JBV57" s="90"/>
      <c r="JBW57" s="90"/>
      <c r="JBX57" s="90"/>
      <c r="JBY57" s="90"/>
      <c r="JBZ57" s="90"/>
      <c r="JCA57" s="90"/>
      <c r="JCB57" s="90"/>
      <c r="JCC57" s="90"/>
      <c r="JCD57" s="90"/>
      <c r="JCE57" s="90"/>
      <c r="JCF57" s="90"/>
      <c r="JCG57" s="90"/>
      <c r="JCH57" s="90"/>
      <c r="JCI57" s="90"/>
      <c r="JCJ57" s="90"/>
      <c r="JCK57" s="90"/>
      <c r="JCL57" s="90"/>
      <c r="JCM57" s="90"/>
      <c r="JCN57" s="90"/>
      <c r="JCO57" s="90"/>
      <c r="JCP57" s="90"/>
      <c r="JCQ57" s="90"/>
      <c r="JCR57" s="90"/>
      <c r="JCS57" s="90"/>
      <c r="JCT57" s="90"/>
      <c r="JCU57" s="90"/>
      <c r="JCV57" s="90"/>
      <c r="JCW57" s="90"/>
      <c r="JCX57" s="90"/>
      <c r="JCY57" s="90"/>
      <c r="JCZ57" s="90"/>
      <c r="JDA57" s="90"/>
      <c r="JDB57" s="90"/>
      <c r="JDC57" s="90"/>
      <c r="JDD57" s="90"/>
      <c r="JDE57" s="90"/>
      <c r="JDF57" s="90"/>
      <c r="JDG57" s="90"/>
      <c r="JDH57" s="90"/>
      <c r="JDI57" s="90"/>
      <c r="JDJ57" s="90"/>
      <c r="JDK57" s="90"/>
      <c r="JDL57" s="90"/>
      <c r="JDM57" s="90"/>
      <c r="JDN57" s="90"/>
      <c r="JDO57" s="90"/>
      <c r="JDP57" s="90"/>
      <c r="JDQ57" s="90"/>
      <c r="JDR57" s="90"/>
      <c r="JDS57" s="90"/>
      <c r="JDT57" s="90"/>
      <c r="JDU57" s="90"/>
      <c r="JDV57" s="90"/>
      <c r="JDW57" s="90"/>
      <c r="JDX57" s="90"/>
      <c r="JDY57" s="90"/>
      <c r="JDZ57" s="90"/>
      <c r="JEA57" s="90"/>
      <c r="JEB57" s="90"/>
      <c r="JEC57" s="90"/>
      <c r="JED57" s="90"/>
      <c r="JEE57" s="90"/>
      <c r="JEF57" s="90"/>
      <c r="JEG57" s="90"/>
      <c r="JEH57" s="90"/>
      <c r="JEI57" s="90"/>
      <c r="JEJ57" s="90"/>
      <c r="JEK57" s="90"/>
      <c r="JEL57" s="90"/>
      <c r="JEM57" s="90"/>
      <c r="JEN57" s="90"/>
      <c r="JEO57" s="90"/>
      <c r="JEP57" s="90"/>
      <c r="JEQ57" s="90"/>
      <c r="JER57" s="90"/>
      <c r="JES57" s="90"/>
      <c r="JET57" s="90"/>
      <c r="JEU57" s="90"/>
      <c r="JEV57" s="90"/>
      <c r="JEW57" s="90"/>
      <c r="JEX57" s="90"/>
      <c r="JEY57" s="90"/>
      <c r="JEZ57" s="90"/>
      <c r="JFA57" s="90"/>
      <c r="JFB57" s="90"/>
      <c r="JFC57" s="90"/>
      <c r="JFD57" s="90"/>
      <c r="JFE57" s="90"/>
      <c r="JFF57" s="90"/>
      <c r="JFG57" s="90"/>
      <c r="JFH57" s="90"/>
      <c r="JFI57" s="90"/>
      <c r="JFJ57" s="90"/>
      <c r="JFK57" s="90"/>
      <c r="JFL57" s="90"/>
      <c r="JFM57" s="90"/>
      <c r="JFN57" s="90"/>
      <c r="JFO57" s="90"/>
      <c r="JFP57" s="90"/>
      <c r="JFQ57" s="90"/>
      <c r="JFR57" s="90"/>
      <c r="JFS57" s="90"/>
      <c r="JFT57" s="90"/>
      <c r="JFU57" s="90"/>
      <c r="JFV57" s="90"/>
      <c r="JFW57" s="90"/>
      <c r="JFX57" s="90"/>
      <c r="JFY57" s="90"/>
      <c r="JFZ57" s="90"/>
      <c r="JGA57" s="90"/>
      <c r="JGB57" s="90"/>
      <c r="JGC57" s="90"/>
      <c r="JGD57" s="90"/>
      <c r="JGE57" s="90"/>
      <c r="JGF57" s="90"/>
      <c r="JGG57" s="90"/>
      <c r="JGH57" s="90"/>
      <c r="JGI57" s="90"/>
      <c r="JGJ57" s="90"/>
      <c r="JGK57" s="90"/>
      <c r="JGL57" s="90"/>
      <c r="JGM57" s="90"/>
      <c r="JGN57" s="90"/>
      <c r="JGO57" s="90"/>
      <c r="JGP57" s="90"/>
      <c r="JGQ57" s="90"/>
      <c r="JGR57" s="90"/>
      <c r="JGS57" s="90"/>
      <c r="JGT57" s="90"/>
      <c r="JGU57" s="90"/>
      <c r="JGV57" s="90"/>
      <c r="JGW57" s="90"/>
      <c r="JGX57" s="90"/>
      <c r="JGY57" s="90"/>
      <c r="JGZ57" s="90"/>
      <c r="JHA57" s="90"/>
      <c r="JHB57" s="90"/>
      <c r="JHC57" s="90"/>
      <c r="JHD57" s="90"/>
      <c r="JHE57" s="90"/>
      <c r="JHF57" s="90"/>
      <c r="JHG57" s="90"/>
      <c r="JHH57" s="90"/>
      <c r="JHI57" s="90"/>
      <c r="JHJ57" s="90"/>
      <c r="JHK57" s="90"/>
      <c r="JHL57" s="90"/>
      <c r="JHM57" s="90"/>
      <c r="JHN57" s="90"/>
      <c r="JHO57" s="90"/>
      <c r="JHP57" s="90"/>
      <c r="JHQ57" s="90"/>
      <c r="JHR57" s="90"/>
      <c r="JHS57" s="90"/>
      <c r="JHT57" s="90"/>
      <c r="JHU57" s="90"/>
      <c r="JHV57" s="90"/>
      <c r="JHW57" s="90"/>
      <c r="JHX57" s="90"/>
      <c r="JHY57" s="90"/>
      <c r="JHZ57" s="90"/>
      <c r="JIA57" s="90"/>
      <c r="JIB57" s="90"/>
      <c r="JIC57" s="90"/>
      <c r="JID57" s="90"/>
      <c r="JIE57" s="90"/>
      <c r="JIF57" s="90"/>
      <c r="JIG57" s="90"/>
      <c r="JIH57" s="90"/>
      <c r="JII57" s="90"/>
      <c r="JIJ57" s="90"/>
      <c r="JIK57" s="90"/>
      <c r="JIL57" s="90"/>
      <c r="JIM57" s="90"/>
      <c r="JIN57" s="90"/>
      <c r="JIO57" s="90"/>
      <c r="JIP57" s="90"/>
      <c r="JIQ57" s="90"/>
      <c r="JIR57" s="90"/>
      <c r="JIS57" s="90"/>
      <c r="JIT57" s="90"/>
      <c r="JIU57" s="90"/>
      <c r="JIV57" s="90"/>
      <c r="JIW57" s="90"/>
      <c r="JIX57" s="90"/>
      <c r="JIY57" s="90"/>
      <c r="JIZ57" s="90"/>
      <c r="JJA57" s="90"/>
      <c r="JJB57" s="90"/>
      <c r="JJC57" s="90"/>
      <c r="JJD57" s="90"/>
      <c r="JJE57" s="90"/>
      <c r="JJF57" s="90"/>
      <c r="JJG57" s="90"/>
      <c r="JJH57" s="90"/>
      <c r="JJI57" s="90"/>
      <c r="JJJ57" s="90"/>
      <c r="JJK57" s="90"/>
      <c r="JJL57" s="90"/>
      <c r="JJM57" s="90"/>
      <c r="JJN57" s="90"/>
      <c r="JJO57" s="90"/>
      <c r="JJP57" s="90"/>
      <c r="JJQ57" s="90"/>
      <c r="JJR57" s="90"/>
      <c r="JJS57" s="90"/>
      <c r="JJT57" s="90"/>
      <c r="JJU57" s="90"/>
      <c r="JJV57" s="90"/>
      <c r="JJW57" s="90"/>
      <c r="JJX57" s="90"/>
      <c r="JJY57" s="90"/>
      <c r="JJZ57" s="90"/>
      <c r="JKA57" s="90"/>
      <c r="JKB57" s="90"/>
      <c r="JKC57" s="90"/>
      <c r="JKD57" s="90"/>
      <c r="JKE57" s="90"/>
      <c r="JKF57" s="90"/>
      <c r="JKG57" s="90"/>
      <c r="JKH57" s="90"/>
      <c r="JKI57" s="90"/>
      <c r="JKJ57" s="90"/>
      <c r="JKK57" s="90"/>
      <c r="JKL57" s="90"/>
      <c r="JKM57" s="90"/>
      <c r="JKN57" s="90"/>
      <c r="JKO57" s="90"/>
      <c r="JKP57" s="90"/>
      <c r="JKQ57" s="90"/>
      <c r="JKR57" s="90"/>
      <c r="JKS57" s="90"/>
      <c r="JKT57" s="90"/>
      <c r="JKU57" s="90"/>
      <c r="JKV57" s="90"/>
      <c r="JKW57" s="90"/>
      <c r="JKX57" s="90"/>
      <c r="JKY57" s="90"/>
      <c r="JKZ57" s="90"/>
      <c r="JLA57" s="90"/>
      <c r="JLB57" s="90"/>
      <c r="JLC57" s="90"/>
      <c r="JLD57" s="90"/>
      <c r="JLE57" s="90"/>
      <c r="JLF57" s="90"/>
      <c r="JLG57" s="90"/>
      <c r="JLH57" s="90"/>
      <c r="JLI57" s="90"/>
      <c r="JLJ57" s="90"/>
      <c r="JLK57" s="90"/>
      <c r="JLL57" s="90"/>
      <c r="JLM57" s="90"/>
      <c r="JLN57" s="90"/>
      <c r="JLO57" s="90"/>
      <c r="JLP57" s="90"/>
      <c r="JLQ57" s="90"/>
      <c r="JLR57" s="90"/>
      <c r="JLS57" s="90"/>
      <c r="JLT57" s="90"/>
      <c r="JLU57" s="90"/>
      <c r="JLV57" s="90"/>
      <c r="JLW57" s="90"/>
      <c r="JLX57" s="90"/>
      <c r="JLY57" s="90"/>
      <c r="JLZ57" s="90"/>
      <c r="JMA57" s="90"/>
      <c r="JMB57" s="90"/>
      <c r="JMC57" s="90"/>
      <c r="JMD57" s="90"/>
      <c r="JME57" s="90"/>
      <c r="JMF57" s="90"/>
      <c r="JMG57" s="90"/>
      <c r="JMH57" s="90"/>
      <c r="JMI57" s="90"/>
      <c r="JMJ57" s="90"/>
      <c r="JMK57" s="90"/>
      <c r="JML57" s="90"/>
      <c r="JMM57" s="90"/>
      <c r="JMN57" s="90"/>
      <c r="JMO57" s="90"/>
      <c r="JMP57" s="90"/>
      <c r="JMQ57" s="90"/>
      <c r="JMR57" s="90"/>
      <c r="JMS57" s="90"/>
      <c r="JMT57" s="90"/>
      <c r="JMU57" s="90"/>
      <c r="JMV57" s="90"/>
      <c r="JMW57" s="90"/>
      <c r="JMX57" s="90"/>
      <c r="JMY57" s="90"/>
      <c r="JMZ57" s="90"/>
      <c r="JNA57" s="90"/>
      <c r="JNB57" s="90"/>
      <c r="JNC57" s="90"/>
      <c r="JND57" s="90"/>
      <c r="JNE57" s="90"/>
      <c r="JNF57" s="90"/>
      <c r="JNG57" s="90"/>
      <c r="JNH57" s="90"/>
      <c r="JNI57" s="90"/>
      <c r="JNJ57" s="90"/>
      <c r="JNK57" s="90"/>
      <c r="JNL57" s="90"/>
      <c r="JNM57" s="90"/>
      <c r="JNN57" s="90"/>
      <c r="JNO57" s="90"/>
      <c r="JNP57" s="90"/>
      <c r="JNQ57" s="90"/>
      <c r="JNR57" s="90"/>
      <c r="JNS57" s="90"/>
      <c r="JNT57" s="90"/>
      <c r="JNU57" s="90"/>
      <c r="JNV57" s="90"/>
      <c r="JNW57" s="90"/>
      <c r="JNX57" s="90"/>
      <c r="JNY57" s="90"/>
      <c r="JNZ57" s="90"/>
      <c r="JOA57" s="90"/>
      <c r="JOB57" s="90"/>
      <c r="JOC57" s="90"/>
      <c r="JOD57" s="90"/>
      <c r="JOE57" s="90"/>
      <c r="JOF57" s="90"/>
      <c r="JOG57" s="90"/>
      <c r="JOH57" s="90"/>
      <c r="JOI57" s="90"/>
      <c r="JOJ57" s="90"/>
      <c r="JOK57" s="90"/>
      <c r="JOL57" s="90"/>
      <c r="JOM57" s="90"/>
      <c r="JON57" s="90"/>
      <c r="JOO57" s="90"/>
      <c r="JOP57" s="90"/>
      <c r="JOQ57" s="90"/>
      <c r="JOR57" s="90"/>
      <c r="JOS57" s="90"/>
      <c r="JOT57" s="90"/>
      <c r="JOU57" s="90"/>
      <c r="JOV57" s="90"/>
      <c r="JOW57" s="90"/>
      <c r="JOX57" s="90"/>
      <c r="JOY57" s="90"/>
      <c r="JOZ57" s="90"/>
      <c r="JPA57" s="90"/>
      <c r="JPB57" s="90"/>
      <c r="JPC57" s="90"/>
      <c r="JPD57" s="90"/>
      <c r="JPE57" s="90"/>
      <c r="JPF57" s="90"/>
      <c r="JPG57" s="90"/>
      <c r="JPH57" s="90"/>
      <c r="JPI57" s="90"/>
      <c r="JPJ57" s="90"/>
      <c r="JPK57" s="90"/>
      <c r="JPL57" s="90"/>
      <c r="JPM57" s="90"/>
      <c r="JPN57" s="90"/>
      <c r="JPO57" s="90"/>
      <c r="JPP57" s="90"/>
      <c r="JPQ57" s="90"/>
      <c r="JPR57" s="90"/>
      <c r="JPS57" s="90"/>
      <c r="JPT57" s="90"/>
      <c r="JPU57" s="90"/>
      <c r="JPV57" s="90"/>
      <c r="JPW57" s="90"/>
      <c r="JPX57" s="90"/>
      <c r="JPY57" s="90"/>
      <c r="JPZ57" s="90"/>
      <c r="JQA57" s="90"/>
      <c r="JQB57" s="90"/>
      <c r="JQC57" s="90"/>
      <c r="JQD57" s="90"/>
      <c r="JQE57" s="90"/>
      <c r="JQF57" s="90"/>
      <c r="JQG57" s="90"/>
      <c r="JQH57" s="90"/>
      <c r="JQI57" s="90"/>
      <c r="JQJ57" s="90"/>
      <c r="JQK57" s="90"/>
      <c r="JQL57" s="90"/>
      <c r="JQM57" s="90"/>
      <c r="JQN57" s="90"/>
      <c r="JQO57" s="90"/>
      <c r="JQP57" s="90"/>
      <c r="JQQ57" s="90"/>
      <c r="JQR57" s="90"/>
      <c r="JQS57" s="90"/>
      <c r="JQT57" s="90"/>
      <c r="JQU57" s="90"/>
      <c r="JQV57" s="90"/>
      <c r="JQW57" s="90"/>
      <c r="JQX57" s="90"/>
      <c r="JQY57" s="90"/>
      <c r="JQZ57" s="90"/>
      <c r="JRA57" s="90"/>
      <c r="JRB57" s="90"/>
      <c r="JRC57" s="90"/>
      <c r="JRD57" s="90"/>
      <c r="JRE57" s="90"/>
      <c r="JRF57" s="90"/>
      <c r="JRG57" s="90"/>
      <c r="JRH57" s="90"/>
      <c r="JRI57" s="90"/>
      <c r="JRJ57" s="90"/>
      <c r="JRK57" s="90"/>
      <c r="JRL57" s="90"/>
      <c r="JRM57" s="90"/>
      <c r="JRN57" s="90"/>
      <c r="JRO57" s="90"/>
      <c r="JRP57" s="90"/>
      <c r="JRQ57" s="90"/>
      <c r="JRR57" s="90"/>
      <c r="JRS57" s="90"/>
      <c r="JRT57" s="90"/>
      <c r="JRU57" s="90"/>
      <c r="JRV57" s="90"/>
      <c r="JRW57" s="90"/>
      <c r="JRX57" s="90"/>
      <c r="JRY57" s="90"/>
      <c r="JRZ57" s="90"/>
      <c r="JSA57" s="90"/>
      <c r="JSB57" s="90"/>
      <c r="JSC57" s="90"/>
      <c r="JSD57" s="90"/>
      <c r="JSE57" s="90"/>
      <c r="JSF57" s="90"/>
      <c r="JSG57" s="90"/>
      <c r="JSH57" s="90"/>
      <c r="JSI57" s="90"/>
      <c r="JSJ57" s="90"/>
      <c r="JSK57" s="90"/>
      <c r="JSL57" s="90"/>
      <c r="JSM57" s="90"/>
      <c r="JSN57" s="90"/>
      <c r="JSO57" s="90"/>
      <c r="JSP57" s="90"/>
      <c r="JSQ57" s="90"/>
      <c r="JSR57" s="90"/>
      <c r="JSS57" s="90"/>
      <c r="JST57" s="90"/>
      <c r="JSU57" s="90"/>
      <c r="JSV57" s="90"/>
      <c r="JSW57" s="90"/>
      <c r="JSX57" s="90"/>
      <c r="JSY57" s="90"/>
      <c r="JSZ57" s="90"/>
      <c r="JTA57" s="90"/>
      <c r="JTB57" s="90"/>
      <c r="JTC57" s="90"/>
      <c r="JTD57" s="90"/>
      <c r="JTE57" s="90"/>
      <c r="JTF57" s="90"/>
      <c r="JTG57" s="90"/>
      <c r="JTH57" s="90"/>
      <c r="JTI57" s="90"/>
      <c r="JTJ57" s="90"/>
      <c r="JTK57" s="90"/>
      <c r="JTL57" s="90"/>
      <c r="JTM57" s="90"/>
      <c r="JTN57" s="90"/>
      <c r="JTO57" s="90"/>
      <c r="JTP57" s="90"/>
      <c r="JTQ57" s="90"/>
      <c r="JTR57" s="90"/>
      <c r="JTS57" s="90"/>
      <c r="JTT57" s="90"/>
      <c r="JTU57" s="90"/>
      <c r="JTV57" s="90"/>
      <c r="JTW57" s="90"/>
      <c r="JTX57" s="90"/>
      <c r="JTY57" s="90"/>
      <c r="JTZ57" s="90"/>
      <c r="JUA57" s="90"/>
      <c r="JUB57" s="90"/>
      <c r="JUC57" s="90"/>
      <c r="JUD57" s="90"/>
      <c r="JUE57" s="90"/>
      <c r="JUF57" s="90"/>
      <c r="JUG57" s="90"/>
      <c r="JUH57" s="90"/>
      <c r="JUI57" s="90"/>
      <c r="JUJ57" s="90"/>
      <c r="JUK57" s="90"/>
      <c r="JUL57" s="90"/>
      <c r="JUM57" s="90"/>
      <c r="JUN57" s="90"/>
      <c r="JUO57" s="90"/>
      <c r="JUP57" s="90"/>
      <c r="JUQ57" s="90"/>
      <c r="JUR57" s="90"/>
      <c r="JUS57" s="90"/>
      <c r="JUT57" s="90"/>
      <c r="JUU57" s="90"/>
      <c r="JUV57" s="90"/>
      <c r="JUW57" s="90"/>
      <c r="JUX57" s="90"/>
      <c r="JUY57" s="90"/>
      <c r="JUZ57" s="90"/>
      <c r="JVA57" s="90"/>
      <c r="JVB57" s="90"/>
      <c r="JVC57" s="90"/>
      <c r="JVD57" s="90"/>
      <c r="JVE57" s="90"/>
      <c r="JVF57" s="90"/>
      <c r="JVG57" s="90"/>
      <c r="JVH57" s="90"/>
      <c r="JVI57" s="90"/>
      <c r="JVJ57" s="90"/>
      <c r="JVK57" s="90"/>
      <c r="JVL57" s="90"/>
      <c r="JVM57" s="90"/>
      <c r="JVN57" s="90"/>
      <c r="JVO57" s="90"/>
      <c r="JVP57" s="90"/>
      <c r="JVQ57" s="90"/>
      <c r="JVR57" s="90"/>
      <c r="JVS57" s="90"/>
      <c r="JVT57" s="90"/>
      <c r="JVU57" s="90"/>
      <c r="JVV57" s="90"/>
      <c r="JVW57" s="90"/>
      <c r="JVX57" s="90"/>
      <c r="JVY57" s="90"/>
      <c r="JVZ57" s="90"/>
      <c r="JWA57" s="90"/>
      <c r="JWB57" s="90"/>
      <c r="JWC57" s="90"/>
      <c r="JWD57" s="90"/>
      <c r="JWE57" s="90"/>
      <c r="JWF57" s="90"/>
      <c r="JWG57" s="90"/>
      <c r="JWH57" s="90"/>
      <c r="JWI57" s="90"/>
      <c r="JWJ57" s="90"/>
      <c r="JWK57" s="90"/>
      <c r="JWL57" s="90"/>
      <c r="JWM57" s="90"/>
      <c r="JWN57" s="90"/>
      <c r="JWO57" s="90"/>
      <c r="JWP57" s="90"/>
      <c r="JWQ57" s="90"/>
      <c r="JWR57" s="90"/>
      <c r="JWS57" s="90"/>
      <c r="JWT57" s="90"/>
      <c r="JWU57" s="90"/>
      <c r="JWV57" s="90"/>
      <c r="JWW57" s="90"/>
      <c r="JWX57" s="90"/>
      <c r="JWY57" s="90"/>
      <c r="JWZ57" s="90"/>
      <c r="JXA57" s="90"/>
      <c r="JXB57" s="90"/>
      <c r="JXC57" s="90"/>
      <c r="JXD57" s="90"/>
      <c r="JXE57" s="90"/>
      <c r="JXF57" s="90"/>
      <c r="JXG57" s="90"/>
      <c r="JXH57" s="90"/>
      <c r="JXI57" s="90"/>
      <c r="JXJ57" s="90"/>
      <c r="JXK57" s="90"/>
      <c r="JXL57" s="90"/>
      <c r="JXM57" s="90"/>
      <c r="JXN57" s="90"/>
      <c r="JXO57" s="90"/>
      <c r="JXP57" s="90"/>
      <c r="JXQ57" s="90"/>
      <c r="JXR57" s="90"/>
      <c r="JXS57" s="90"/>
      <c r="JXT57" s="90"/>
      <c r="JXU57" s="90"/>
      <c r="JXV57" s="90"/>
      <c r="JXW57" s="90"/>
      <c r="JXX57" s="90"/>
      <c r="JXY57" s="90"/>
      <c r="JXZ57" s="90"/>
      <c r="JYA57" s="90"/>
      <c r="JYB57" s="90"/>
      <c r="JYC57" s="90"/>
      <c r="JYD57" s="90"/>
      <c r="JYE57" s="90"/>
      <c r="JYF57" s="90"/>
      <c r="JYG57" s="90"/>
      <c r="JYH57" s="90"/>
      <c r="JYI57" s="90"/>
      <c r="JYJ57" s="90"/>
      <c r="JYK57" s="90"/>
      <c r="JYL57" s="90"/>
      <c r="JYM57" s="90"/>
      <c r="JYN57" s="90"/>
      <c r="JYO57" s="90"/>
      <c r="JYP57" s="90"/>
      <c r="JYQ57" s="90"/>
      <c r="JYR57" s="90"/>
      <c r="JYS57" s="90"/>
      <c r="JYT57" s="90"/>
      <c r="JYU57" s="90"/>
      <c r="JYV57" s="90"/>
      <c r="JYW57" s="90"/>
      <c r="JYX57" s="90"/>
      <c r="JYY57" s="90"/>
      <c r="JYZ57" s="90"/>
      <c r="JZA57" s="90"/>
      <c r="JZB57" s="90"/>
      <c r="JZC57" s="90"/>
      <c r="JZD57" s="90"/>
      <c r="JZE57" s="90"/>
      <c r="JZF57" s="90"/>
      <c r="JZG57" s="90"/>
      <c r="JZH57" s="90"/>
      <c r="JZI57" s="90"/>
      <c r="JZJ57" s="90"/>
      <c r="JZK57" s="90"/>
      <c r="JZL57" s="90"/>
      <c r="JZM57" s="90"/>
      <c r="JZN57" s="90"/>
      <c r="JZO57" s="90"/>
      <c r="JZP57" s="90"/>
      <c r="JZQ57" s="90"/>
      <c r="JZR57" s="90"/>
      <c r="JZS57" s="90"/>
      <c r="JZT57" s="90"/>
      <c r="JZU57" s="90"/>
      <c r="JZV57" s="90"/>
      <c r="JZW57" s="90"/>
      <c r="JZX57" s="90"/>
      <c r="JZY57" s="90"/>
      <c r="JZZ57" s="90"/>
      <c r="KAA57" s="90"/>
      <c r="KAB57" s="90"/>
      <c r="KAC57" s="90"/>
      <c r="KAD57" s="90"/>
      <c r="KAE57" s="90"/>
      <c r="KAF57" s="90"/>
      <c r="KAG57" s="90"/>
      <c r="KAH57" s="90"/>
      <c r="KAI57" s="90"/>
      <c r="KAJ57" s="90"/>
      <c r="KAK57" s="90"/>
      <c r="KAL57" s="90"/>
      <c r="KAM57" s="90"/>
      <c r="KAN57" s="90"/>
      <c r="KAO57" s="90"/>
      <c r="KAP57" s="90"/>
      <c r="KAQ57" s="90"/>
      <c r="KAR57" s="90"/>
      <c r="KAS57" s="90"/>
      <c r="KAT57" s="90"/>
      <c r="KAU57" s="90"/>
      <c r="KAV57" s="90"/>
      <c r="KAW57" s="90"/>
      <c r="KAX57" s="90"/>
      <c r="KAY57" s="90"/>
      <c r="KAZ57" s="90"/>
      <c r="KBA57" s="90"/>
      <c r="KBB57" s="90"/>
      <c r="KBC57" s="90"/>
      <c r="KBD57" s="90"/>
      <c r="KBE57" s="90"/>
      <c r="KBF57" s="90"/>
      <c r="KBG57" s="90"/>
      <c r="KBH57" s="90"/>
      <c r="KBI57" s="90"/>
      <c r="KBJ57" s="90"/>
      <c r="KBK57" s="90"/>
      <c r="KBL57" s="90"/>
      <c r="KBM57" s="90"/>
      <c r="KBN57" s="90"/>
      <c r="KBO57" s="90"/>
      <c r="KBP57" s="90"/>
      <c r="KBQ57" s="90"/>
      <c r="KBR57" s="90"/>
      <c r="KBS57" s="90"/>
      <c r="KBT57" s="90"/>
      <c r="KBU57" s="90"/>
      <c r="KBV57" s="90"/>
      <c r="KBW57" s="90"/>
      <c r="KBX57" s="90"/>
      <c r="KBY57" s="90"/>
      <c r="KBZ57" s="90"/>
      <c r="KCA57" s="90"/>
      <c r="KCB57" s="90"/>
      <c r="KCC57" s="90"/>
      <c r="KCD57" s="90"/>
      <c r="KCE57" s="90"/>
      <c r="KCF57" s="90"/>
      <c r="KCG57" s="90"/>
      <c r="KCH57" s="90"/>
      <c r="KCI57" s="90"/>
      <c r="KCJ57" s="90"/>
      <c r="KCK57" s="90"/>
      <c r="KCL57" s="90"/>
      <c r="KCM57" s="90"/>
      <c r="KCN57" s="90"/>
      <c r="KCO57" s="90"/>
      <c r="KCP57" s="90"/>
      <c r="KCQ57" s="90"/>
      <c r="KCR57" s="90"/>
      <c r="KCS57" s="90"/>
      <c r="KCT57" s="90"/>
      <c r="KCU57" s="90"/>
      <c r="KCV57" s="90"/>
      <c r="KCW57" s="90"/>
      <c r="KCX57" s="90"/>
      <c r="KCY57" s="90"/>
      <c r="KCZ57" s="90"/>
      <c r="KDA57" s="90"/>
      <c r="KDB57" s="90"/>
      <c r="KDC57" s="90"/>
      <c r="KDD57" s="90"/>
      <c r="KDE57" s="90"/>
      <c r="KDF57" s="90"/>
      <c r="KDG57" s="90"/>
      <c r="KDH57" s="90"/>
      <c r="KDI57" s="90"/>
      <c r="KDJ57" s="90"/>
      <c r="KDK57" s="90"/>
      <c r="KDL57" s="90"/>
      <c r="KDM57" s="90"/>
      <c r="KDN57" s="90"/>
      <c r="KDO57" s="90"/>
      <c r="KDP57" s="90"/>
      <c r="KDQ57" s="90"/>
      <c r="KDR57" s="90"/>
      <c r="KDS57" s="90"/>
      <c r="KDT57" s="90"/>
      <c r="KDU57" s="90"/>
      <c r="KDV57" s="90"/>
      <c r="KDW57" s="90"/>
      <c r="KDX57" s="90"/>
      <c r="KDY57" s="90"/>
      <c r="KDZ57" s="90"/>
      <c r="KEA57" s="90"/>
      <c r="KEB57" s="90"/>
      <c r="KEC57" s="90"/>
      <c r="KED57" s="90"/>
      <c r="KEE57" s="90"/>
      <c r="KEF57" s="90"/>
      <c r="KEG57" s="90"/>
      <c r="KEH57" s="90"/>
      <c r="KEI57" s="90"/>
      <c r="KEJ57" s="90"/>
      <c r="KEK57" s="90"/>
      <c r="KEL57" s="90"/>
      <c r="KEM57" s="90"/>
      <c r="KEN57" s="90"/>
      <c r="KEO57" s="90"/>
      <c r="KEP57" s="90"/>
      <c r="KEQ57" s="90"/>
      <c r="KER57" s="90"/>
      <c r="KES57" s="90"/>
      <c r="KET57" s="90"/>
      <c r="KEU57" s="90"/>
      <c r="KEV57" s="90"/>
      <c r="KEW57" s="90"/>
      <c r="KEX57" s="90"/>
      <c r="KEY57" s="90"/>
      <c r="KEZ57" s="90"/>
      <c r="KFA57" s="90"/>
      <c r="KFB57" s="90"/>
      <c r="KFC57" s="90"/>
      <c r="KFD57" s="90"/>
      <c r="KFE57" s="90"/>
      <c r="KFF57" s="90"/>
      <c r="KFG57" s="90"/>
      <c r="KFH57" s="90"/>
      <c r="KFI57" s="90"/>
      <c r="KFJ57" s="90"/>
      <c r="KFK57" s="90"/>
      <c r="KFL57" s="90"/>
      <c r="KFM57" s="90"/>
      <c r="KFN57" s="90"/>
      <c r="KFO57" s="90"/>
      <c r="KFP57" s="90"/>
      <c r="KFQ57" s="90"/>
      <c r="KFR57" s="90"/>
      <c r="KFS57" s="90"/>
      <c r="KFT57" s="90"/>
      <c r="KFU57" s="90"/>
      <c r="KFV57" s="90"/>
      <c r="KFW57" s="90"/>
      <c r="KFX57" s="90"/>
      <c r="KFY57" s="90"/>
      <c r="KFZ57" s="90"/>
      <c r="KGA57" s="90"/>
      <c r="KGB57" s="90"/>
      <c r="KGC57" s="90"/>
      <c r="KGD57" s="90"/>
      <c r="KGE57" s="90"/>
      <c r="KGF57" s="90"/>
      <c r="KGG57" s="90"/>
      <c r="KGH57" s="90"/>
      <c r="KGI57" s="90"/>
      <c r="KGJ57" s="90"/>
      <c r="KGK57" s="90"/>
      <c r="KGL57" s="90"/>
      <c r="KGM57" s="90"/>
      <c r="KGN57" s="90"/>
      <c r="KGO57" s="90"/>
      <c r="KGP57" s="90"/>
      <c r="KGQ57" s="90"/>
      <c r="KGR57" s="90"/>
      <c r="KGS57" s="90"/>
      <c r="KGT57" s="90"/>
      <c r="KGU57" s="90"/>
      <c r="KGV57" s="90"/>
      <c r="KGW57" s="90"/>
      <c r="KGX57" s="90"/>
      <c r="KGY57" s="90"/>
      <c r="KGZ57" s="90"/>
      <c r="KHA57" s="90"/>
      <c r="KHB57" s="90"/>
      <c r="KHC57" s="90"/>
      <c r="KHD57" s="90"/>
      <c r="KHE57" s="90"/>
      <c r="KHF57" s="90"/>
      <c r="KHG57" s="90"/>
      <c r="KHH57" s="90"/>
      <c r="KHI57" s="90"/>
      <c r="KHJ57" s="90"/>
      <c r="KHK57" s="90"/>
      <c r="KHL57" s="90"/>
      <c r="KHM57" s="90"/>
      <c r="KHN57" s="90"/>
      <c r="KHO57" s="90"/>
      <c r="KHP57" s="90"/>
      <c r="KHQ57" s="90"/>
      <c r="KHR57" s="90"/>
      <c r="KHS57" s="90"/>
      <c r="KHT57" s="90"/>
      <c r="KHU57" s="90"/>
      <c r="KHV57" s="90"/>
      <c r="KHW57" s="90"/>
      <c r="KHX57" s="90"/>
      <c r="KHY57" s="90"/>
      <c r="KHZ57" s="90"/>
      <c r="KIA57" s="90"/>
      <c r="KIB57" s="90"/>
      <c r="KIC57" s="90"/>
      <c r="KID57" s="90"/>
      <c r="KIE57" s="90"/>
      <c r="KIF57" s="90"/>
      <c r="KIG57" s="90"/>
      <c r="KIH57" s="90"/>
      <c r="KII57" s="90"/>
      <c r="KIJ57" s="90"/>
      <c r="KIK57" s="90"/>
      <c r="KIL57" s="90"/>
      <c r="KIM57" s="90"/>
      <c r="KIN57" s="90"/>
      <c r="KIO57" s="90"/>
      <c r="KIP57" s="90"/>
      <c r="KIQ57" s="90"/>
      <c r="KIR57" s="90"/>
      <c r="KIS57" s="90"/>
      <c r="KIT57" s="90"/>
      <c r="KIU57" s="90"/>
      <c r="KIV57" s="90"/>
      <c r="KIW57" s="90"/>
      <c r="KIX57" s="90"/>
      <c r="KIY57" s="90"/>
      <c r="KIZ57" s="90"/>
      <c r="KJA57" s="90"/>
      <c r="KJB57" s="90"/>
      <c r="KJC57" s="90"/>
      <c r="KJD57" s="90"/>
      <c r="KJE57" s="90"/>
      <c r="KJF57" s="90"/>
      <c r="KJG57" s="90"/>
      <c r="KJH57" s="90"/>
      <c r="KJI57" s="90"/>
      <c r="KJJ57" s="90"/>
      <c r="KJK57" s="90"/>
      <c r="KJL57" s="90"/>
      <c r="KJM57" s="90"/>
      <c r="KJN57" s="90"/>
      <c r="KJO57" s="90"/>
      <c r="KJP57" s="90"/>
      <c r="KJQ57" s="90"/>
      <c r="KJR57" s="90"/>
      <c r="KJS57" s="90"/>
      <c r="KJT57" s="90"/>
      <c r="KJU57" s="90"/>
      <c r="KJV57" s="90"/>
      <c r="KJW57" s="90"/>
      <c r="KJX57" s="90"/>
      <c r="KJY57" s="90"/>
      <c r="KJZ57" s="90"/>
      <c r="KKA57" s="90"/>
      <c r="KKB57" s="90"/>
      <c r="KKC57" s="90"/>
      <c r="KKD57" s="90"/>
      <c r="KKE57" s="90"/>
      <c r="KKF57" s="90"/>
      <c r="KKG57" s="90"/>
      <c r="KKH57" s="90"/>
      <c r="KKI57" s="90"/>
      <c r="KKJ57" s="90"/>
      <c r="KKK57" s="90"/>
      <c r="KKL57" s="90"/>
      <c r="KKM57" s="90"/>
      <c r="KKN57" s="90"/>
      <c r="KKO57" s="90"/>
      <c r="KKP57" s="90"/>
      <c r="KKQ57" s="90"/>
      <c r="KKR57" s="90"/>
      <c r="KKS57" s="90"/>
      <c r="KKT57" s="90"/>
      <c r="KKU57" s="90"/>
      <c r="KKV57" s="90"/>
      <c r="KKW57" s="90"/>
      <c r="KKX57" s="90"/>
      <c r="KKY57" s="90"/>
      <c r="KKZ57" s="90"/>
      <c r="KLA57" s="90"/>
      <c r="KLB57" s="90"/>
      <c r="KLC57" s="90"/>
      <c r="KLD57" s="90"/>
      <c r="KLE57" s="90"/>
      <c r="KLF57" s="90"/>
      <c r="KLG57" s="90"/>
      <c r="KLH57" s="90"/>
      <c r="KLI57" s="90"/>
      <c r="KLJ57" s="90"/>
      <c r="KLK57" s="90"/>
      <c r="KLL57" s="90"/>
      <c r="KLM57" s="90"/>
      <c r="KLN57" s="90"/>
      <c r="KLO57" s="90"/>
      <c r="KLP57" s="90"/>
      <c r="KLQ57" s="90"/>
      <c r="KLR57" s="90"/>
      <c r="KLS57" s="90"/>
      <c r="KLT57" s="90"/>
      <c r="KLU57" s="90"/>
      <c r="KLV57" s="90"/>
      <c r="KLW57" s="90"/>
      <c r="KLX57" s="90"/>
      <c r="KLY57" s="90"/>
      <c r="KLZ57" s="90"/>
      <c r="KMA57" s="90"/>
      <c r="KMB57" s="90"/>
      <c r="KMC57" s="90"/>
      <c r="KMD57" s="90"/>
      <c r="KME57" s="90"/>
      <c r="KMF57" s="90"/>
      <c r="KMG57" s="90"/>
      <c r="KMH57" s="90"/>
      <c r="KMI57" s="90"/>
      <c r="KMJ57" s="90"/>
      <c r="KMK57" s="90"/>
      <c r="KML57" s="90"/>
      <c r="KMM57" s="90"/>
      <c r="KMN57" s="90"/>
      <c r="KMO57" s="90"/>
      <c r="KMP57" s="90"/>
      <c r="KMQ57" s="90"/>
      <c r="KMR57" s="90"/>
      <c r="KMS57" s="90"/>
      <c r="KMT57" s="90"/>
      <c r="KMU57" s="90"/>
      <c r="KMV57" s="90"/>
      <c r="KMW57" s="90"/>
      <c r="KMX57" s="90"/>
      <c r="KMY57" s="90"/>
      <c r="KMZ57" s="90"/>
      <c r="KNA57" s="90"/>
      <c r="KNB57" s="90"/>
      <c r="KNC57" s="90"/>
      <c r="KND57" s="90"/>
      <c r="KNE57" s="90"/>
      <c r="KNF57" s="90"/>
      <c r="KNG57" s="90"/>
      <c r="KNH57" s="90"/>
      <c r="KNI57" s="90"/>
      <c r="KNJ57" s="90"/>
      <c r="KNK57" s="90"/>
      <c r="KNL57" s="90"/>
      <c r="KNM57" s="90"/>
      <c r="KNN57" s="90"/>
      <c r="KNO57" s="90"/>
      <c r="KNP57" s="90"/>
      <c r="KNQ57" s="90"/>
      <c r="KNR57" s="90"/>
      <c r="KNS57" s="90"/>
      <c r="KNT57" s="90"/>
      <c r="KNU57" s="90"/>
      <c r="KNV57" s="90"/>
      <c r="KNW57" s="90"/>
      <c r="KNX57" s="90"/>
      <c r="KNY57" s="90"/>
      <c r="KNZ57" s="90"/>
      <c r="KOA57" s="90"/>
      <c r="KOB57" s="90"/>
      <c r="KOC57" s="90"/>
      <c r="KOD57" s="90"/>
      <c r="KOE57" s="90"/>
      <c r="KOF57" s="90"/>
      <c r="KOG57" s="90"/>
      <c r="KOH57" s="90"/>
      <c r="KOI57" s="90"/>
      <c r="KOJ57" s="90"/>
      <c r="KOK57" s="90"/>
      <c r="KOL57" s="90"/>
      <c r="KOM57" s="90"/>
      <c r="KON57" s="90"/>
      <c r="KOO57" s="90"/>
      <c r="KOP57" s="90"/>
      <c r="KOQ57" s="90"/>
      <c r="KOR57" s="90"/>
      <c r="KOS57" s="90"/>
      <c r="KOT57" s="90"/>
      <c r="KOU57" s="90"/>
      <c r="KOV57" s="90"/>
      <c r="KOW57" s="90"/>
      <c r="KOX57" s="90"/>
      <c r="KOY57" s="90"/>
      <c r="KOZ57" s="90"/>
      <c r="KPA57" s="90"/>
      <c r="KPB57" s="90"/>
      <c r="KPC57" s="90"/>
      <c r="KPD57" s="90"/>
      <c r="KPE57" s="90"/>
      <c r="KPF57" s="90"/>
      <c r="KPG57" s="90"/>
      <c r="KPH57" s="90"/>
      <c r="KPI57" s="90"/>
      <c r="KPJ57" s="90"/>
      <c r="KPK57" s="90"/>
      <c r="KPL57" s="90"/>
      <c r="KPM57" s="90"/>
      <c r="KPN57" s="90"/>
      <c r="KPO57" s="90"/>
      <c r="KPP57" s="90"/>
      <c r="KPQ57" s="90"/>
      <c r="KPR57" s="90"/>
      <c r="KPS57" s="90"/>
      <c r="KPT57" s="90"/>
      <c r="KPU57" s="90"/>
      <c r="KPV57" s="90"/>
      <c r="KPW57" s="90"/>
      <c r="KPX57" s="90"/>
      <c r="KPY57" s="90"/>
      <c r="KPZ57" s="90"/>
      <c r="KQA57" s="90"/>
      <c r="KQB57" s="90"/>
      <c r="KQC57" s="90"/>
      <c r="KQD57" s="90"/>
      <c r="KQE57" s="90"/>
      <c r="KQF57" s="90"/>
      <c r="KQG57" s="90"/>
      <c r="KQH57" s="90"/>
      <c r="KQI57" s="90"/>
      <c r="KQJ57" s="90"/>
      <c r="KQK57" s="90"/>
      <c r="KQL57" s="90"/>
      <c r="KQM57" s="90"/>
      <c r="KQN57" s="90"/>
      <c r="KQO57" s="90"/>
      <c r="KQP57" s="90"/>
      <c r="KQQ57" s="90"/>
      <c r="KQR57" s="90"/>
      <c r="KQS57" s="90"/>
      <c r="KQT57" s="90"/>
      <c r="KQU57" s="90"/>
      <c r="KQV57" s="90"/>
      <c r="KQW57" s="90"/>
      <c r="KQX57" s="90"/>
      <c r="KQY57" s="90"/>
      <c r="KQZ57" s="90"/>
      <c r="KRA57" s="90"/>
      <c r="KRB57" s="90"/>
      <c r="KRC57" s="90"/>
      <c r="KRD57" s="90"/>
      <c r="KRE57" s="90"/>
      <c r="KRF57" s="90"/>
      <c r="KRG57" s="90"/>
      <c r="KRH57" s="90"/>
      <c r="KRI57" s="90"/>
      <c r="KRJ57" s="90"/>
      <c r="KRK57" s="90"/>
      <c r="KRL57" s="90"/>
      <c r="KRM57" s="90"/>
      <c r="KRN57" s="90"/>
      <c r="KRO57" s="90"/>
      <c r="KRP57" s="90"/>
      <c r="KRQ57" s="90"/>
      <c r="KRR57" s="90"/>
      <c r="KRS57" s="90"/>
      <c r="KRT57" s="90"/>
      <c r="KRU57" s="90"/>
      <c r="KRV57" s="90"/>
      <c r="KRW57" s="90"/>
      <c r="KRX57" s="90"/>
      <c r="KRY57" s="90"/>
      <c r="KRZ57" s="90"/>
      <c r="KSA57" s="90"/>
      <c r="KSB57" s="90"/>
      <c r="KSC57" s="90"/>
      <c r="KSD57" s="90"/>
      <c r="KSE57" s="90"/>
      <c r="KSF57" s="90"/>
      <c r="KSG57" s="90"/>
      <c r="KSH57" s="90"/>
      <c r="KSI57" s="90"/>
      <c r="KSJ57" s="90"/>
      <c r="KSK57" s="90"/>
      <c r="KSL57" s="90"/>
      <c r="KSM57" s="90"/>
      <c r="KSN57" s="90"/>
      <c r="KSO57" s="90"/>
      <c r="KSP57" s="90"/>
      <c r="KSQ57" s="90"/>
      <c r="KSR57" s="90"/>
      <c r="KSS57" s="90"/>
      <c r="KST57" s="90"/>
      <c r="KSU57" s="90"/>
      <c r="KSV57" s="90"/>
      <c r="KSW57" s="90"/>
      <c r="KSX57" s="90"/>
      <c r="KSY57" s="90"/>
      <c r="KSZ57" s="90"/>
      <c r="KTA57" s="90"/>
      <c r="KTB57" s="90"/>
      <c r="KTC57" s="90"/>
      <c r="KTD57" s="90"/>
      <c r="KTE57" s="90"/>
      <c r="KTF57" s="90"/>
      <c r="KTG57" s="90"/>
      <c r="KTH57" s="90"/>
      <c r="KTI57" s="90"/>
      <c r="KTJ57" s="90"/>
      <c r="KTK57" s="90"/>
      <c r="KTL57" s="90"/>
      <c r="KTM57" s="90"/>
      <c r="KTN57" s="90"/>
      <c r="KTO57" s="90"/>
      <c r="KTP57" s="90"/>
      <c r="KTQ57" s="90"/>
      <c r="KTR57" s="90"/>
      <c r="KTS57" s="90"/>
      <c r="KTT57" s="90"/>
      <c r="KTU57" s="90"/>
      <c r="KTV57" s="90"/>
      <c r="KTW57" s="90"/>
      <c r="KTX57" s="90"/>
      <c r="KTY57" s="90"/>
      <c r="KTZ57" s="90"/>
      <c r="KUA57" s="90"/>
      <c r="KUB57" s="90"/>
      <c r="KUC57" s="90"/>
      <c r="KUD57" s="90"/>
      <c r="KUE57" s="90"/>
      <c r="KUF57" s="90"/>
      <c r="KUG57" s="90"/>
      <c r="KUH57" s="90"/>
      <c r="KUI57" s="90"/>
      <c r="KUJ57" s="90"/>
      <c r="KUK57" s="90"/>
      <c r="KUL57" s="90"/>
      <c r="KUM57" s="90"/>
      <c r="KUN57" s="90"/>
      <c r="KUO57" s="90"/>
      <c r="KUP57" s="90"/>
      <c r="KUQ57" s="90"/>
      <c r="KUR57" s="90"/>
      <c r="KUS57" s="90"/>
      <c r="KUT57" s="90"/>
      <c r="KUU57" s="90"/>
      <c r="KUV57" s="90"/>
      <c r="KUW57" s="90"/>
      <c r="KUX57" s="90"/>
      <c r="KUY57" s="90"/>
      <c r="KUZ57" s="90"/>
      <c r="KVA57" s="90"/>
      <c r="KVB57" s="90"/>
      <c r="KVC57" s="90"/>
      <c r="KVD57" s="90"/>
      <c r="KVE57" s="90"/>
      <c r="KVF57" s="90"/>
      <c r="KVG57" s="90"/>
      <c r="KVH57" s="90"/>
      <c r="KVI57" s="90"/>
      <c r="KVJ57" s="90"/>
      <c r="KVK57" s="90"/>
      <c r="KVL57" s="90"/>
      <c r="KVM57" s="90"/>
      <c r="KVN57" s="90"/>
      <c r="KVO57" s="90"/>
      <c r="KVP57" s="90"/>
      <c r="KVQ57" s="90"/>
      <c r="KVR57" s="90"/>
      <c r="KVS57" s="90"/>
      <c r="KVT57" s="90"/>
      <c r="KVU57" s="90"/>
      <c r="KVV57" s="90"/>
      <c r="KVW57" s="90"/>
      <c r="KVX57" s="90"/>
      <c r="KVY57" s="90"/>
      <c r="KVZ57" s="90"/>
      <c r="KWA57" s="90"/>
      <c r="KWB57" s="90"/>
      <c r="KWC57" s="90"/>
      <c r="KWD57" s="90"/>
      <c r="KWE57" s="90"/>
      <c r="KWF57" s="90"/>
      <c r="KWG57" s="90"/>
      <c r="KWH57" s="90"/>
      <c r="KWI57" s="90"/>
      <c r="KWJ57" s="90"/>
      <c r="KWK57" s="90"/>
      <c r="KWL57" s="90"/>
      <c r="KWM57" s="90"/>
      <c r="KWN57" s="90"/>
      <c r="KWO57" s="90"/>
      <c r="KWP57" s="90"/>
      <c r="KWQ57" s="90"/>
      <c r="KWR57" s="90"/>
      <c r="KWS57" s="90"/>
      <c r="KWT57" s="90"/>
      <c r="KWU57" s="90"/>
      <c r="KWV57" s="90"/>
      <c r="KWW57" s="90"/>
      <c r="KWX57" s="90"/>
      <c r="KWY57" s="90"/>
      <c r="KWZ57" s="90"/>
      <c r="KXA57" s="90"/>
      <c r="KXB57" s="90"/>
      <c r="KXC57" s="90"/>
      <c r="KXD57" s="90"/>
      <c r="KXE57" s="90"/>
      <c r="KXF57" s="90"/>
      <c r="KXG57" s="90"/>
      <c r="KXH57" s="90"/>
      <c r="KXI57" s="90"/>
      <c r="KXJ57" s="90"/>
      <c r="KXK57" s="90"/>
      <c r="KXL57" s="90"/>
      <c r="KXM57" s="90"/>
      <c r="KXN57" s="90"/>
      <c r="KXO57" s="90"/>
      <c r="KXP57" s="90"/>
      <c r="KXQ57" s="90"/>
      <c r="KXR57" s="90"/>
      <c r="KXS57" s="90"/>
      <c r="KXT57" s="90"/>
      <c r="KXU57" s="90"/>
      <c r="KXV57" s="90"/>
      <c r="KXW57" s="90"/>
      <c r="KXX57" s="90"/>
      <c r="KXY57" s="90"/>
      <c r="KXZ57" s="90"/>
      <c r="KYA57" s="90"/>
      <c r="KYB57" s="90"/>
      <c r="KYC57" s="90"/>
      <c r="KYD57" s="90"/>
      <c r="KYE57" s="90"/>
      <c r="KYF57" s="90"/>
      <c r="KYG57" s="90"/>
      <c r="KYH57" s="90"/>
      <c r="KYI57" s="90"/>
      <c r="KYJ57" s="90"/>
      <c r="KYK57" s="90"/>
      <c r="KYL57" s="90"/>
      <c r="KYM57" s="90"/>
      <c r="KYN57" s="90"/>
      <c r="KYO57" s="90"/>
      <c r="KYP57" s="90"/>
      <c r="KYQ57" s="90"/>
      <c r="KYR57" s="90"/>
      <c r="KYS57" s="90"/>
      <c r="KYT57" s="90"/>
      <c r="KYU57" s="90"/>
      <c r="KYV57" s="90"/>
      <c r="KYW57" s="90"/>
      <c r="KYX57" s="90"/>
      <c r="KYY57" s="90"/>
      <c r="KYZ57" s="90"/>
      <c r="KZA57" s="90"/>
      <c r="KZB57" s="90"/>
      <c r="KZC57" s="90"/>
      <c r="KZD57" s="90"/>
      <c r="KZE57" s="90"/>
      <c r="KZF57" s="90"/>
      <c r="KZG57" s="90"/>
      <c r="KZH57" s="90"/>
      <c r="KZI57" s="90"/>
      <c r="KZJ57" s="90"/>
      <c r="KZK57" s="90"/>
      <c r="KZL57" s="90"/>
      <c r="KZM57" s="90"/>
      <c r="KZN57" s="90"/>
      <c r="KZO57" s="90"/>
      <c r="KZP57" s="90"/>
      <c r="KZQ57" s="90"/>
      <c r="KZR57" s="90"/>
      <c r="KZS57" s="90"/>
      <c r="KZT57" s="90"/>
      <c r="KZU57" s="90"/>
      <c r="KZV57" s="90"/>
      <c r="KZW57" s="90"/>
      <c r="KZX57" s="90"/>
      <c r="KZY57" s="90"/>
      <c r="KZZ57" s="90"/>
      <c r="LAA57" s="90"/>
      <c r="LAB57" s="90"/>
      <c r="LAC57" s="90"/>
      <c r="LAD57" s="90"/>
      <c r="LAE57" s="90"/>
      <c r="LAF57" s="90"/>
      <c r="LAG57" s="90"/>
      <c r="LAH57" s="90"/>
      <c r="LAI57" s="90"/>
      <c r="LAJ57" s="90"/>
      <c r="LAK57" s="90"/>
      <c r="LAL57" s="90"/>
      <c r="LAM57" s="90"/>
      <c r="LAN57" s="90"/>
      <c r="LAO57" s="90"/>
      <c r="LAP57" s="90"/>
      <c r="LAQ57" s="90"/>
      <c r="LAR57" s="90"/>
      <c r="LAS57" s="90"/>
      <c r="LAT57" s="90"/>
      <c r="LAU57" s="90"/>
      <c r="LAV57" s="90"/>
      <c r="LAW57" s="90"/>
      <c r="LAX57" s="90"/>
      <c r="LAY57" s="90"/>
      <c r="LAZ57" s="90"/>
      <c r="LBA57" s="90"/>
      <c r="LBB57" s="90"/>
      <c r="LBC57" s="90"/>
      <c r="LBD57" s="90"/>
      <c r="LBE57" s="90"/>
      <c r="LBF57" s="90"/>
      <c r="LBG57" s="90"/>
      <c r="LBH57" s="90"/>
      <c r="LBI57" s="90"/>
      <c r="LBJ57" s="90"/>
      <c r="LBK57" s="90"/>
      <c r="LBL57" s="90"/>
      <c r="LBM57" s="90"/>
      <c r="LBN57" s="90"/>
      <c r="LBO57" s="90"/>
      <c r="LBP57" s="90"/>
      <c r="LBQ57" s="90"/>
      <c r="LBR57" s="90"/>
      <c r="LBS57" s="90"/>
      <c r="LBT57" s="90"/>
      <c r="LBU57" s="90"/>
      <c r="LBV57" s="90"/>
      <c r="LBW57" s="90"/>
      <c r="LBX57" s="90"/>
      <c r="LBY57" s="90"/>
      <c r="LBZ57" s="90"/>
      <c r="LCA57" s="90"/>
      <c r="LCB57" s="90"/>
      <c r="LCC57" s="90"/>
      <c r="LCD57" s="90"/>
      <c r="LCE57" s="90"/>
      <c r="LCF57" s="90"/>
      <c r="LCG57" s="90"/>
      <c r="LCH57" s="90"/>
      <c r="LCI57" s="90"/>
      <c r="LCJ57" s="90"/>
      <c r="LCK57" s="90"/>
      <c r="LCL57" s="90"/>
      <c r="LCM57" s="90"/>
      <c r="LCN57" s="90"/>
      <c r="LCO57" s="90"/>
      <c r="LCP57" s="90"/>
      <c r="LCQ57" s="90"/>
      <c r="LCR57" s="90"/>
      <c r="LCS57" s="90"/>
      <c r="LCT57" s="90"/>
      <c r="LCU57" s="90"/>
      <c r="LCV57" s="90"/>
      <c r="LCW57" s="90"/>
      <c r="LCX57" s="90"/>
      <c r="LCY57" s="90"/>
      <c r="LCZ57" s="90"/>
      <c r="LDA57" s="90"/>
      <c r="LDB57" s="90"/>
      <c r="LDC57" s="90"/>
      <c r="LDD57" s="90"/>
      <c r="LDE57" s="90"/>
      <c r="LDF57" s="90"/>
      <c r="LDG57" s="90"/>
      <c r="LDH57" s="90"/>
      <c r="LDI57" s="90"/>
      <c r="LDJ57" s="90"/>
      <c r="LDK57" s="90"/>
      <c r="LDL57" s="90"/>
      <c r="LDM57" s="90"/>
      <c r="LDN57" s="90"/>
      <c r="LDO57" s="90"/>
      <c r="LDP57" s="90"/>
      <c r="LDQ57" s="90"/>
      <c r="LDR57" s="90"/>
      <c r="LDS57" s="90"/>
      <c r="LDT57" s="90"/>
      <c r="LDU57" s="90"/>
      <c r="LDV57" s="90"/>
      <c r="LDW57" s="90"/>
      <c r="LDX57" s="90"/>
      <c r="LDY57" s="90"/>
      <c r="LDZ57" s="90"/>
      <c r="LEA57" s="90"/>
      <c r="LEB57" s="90"/>
      <c r="LEC57" s="90"/>
      <c r="LED57" s="90"/>
      <c r="LEE57" s="90"/>
      <c r="LEF57" s="90"/>
      <c r="LEG57" s="90"/>
      <c r="LEH57" s="90"/>
      <c r="LEI57" s="90"/>
      <c r="LEJ57" s="90"/>
      <c r="LEK57" s="90"/>
      <c r="LEL57" s="90"/>
      <c r="LEM57" s="90"/>
      <c r="LEN57" s="90"/>
      <c r="LEO57" s="90"/>
      <c r="LEP57" s="90"/>
      <c r="LEQ57" s="90"/>
      <c r="LER57" s="90"/>
      <c r="LES57" s="90"/>
      <c r="LET57" s="90"/>
      <c r="LEU57" s="90"/>
      <c r="LEV57" s="90"/>
      <c r="LEW57" s="90"/>
      <c r="LEX57" s="90"/>
      <c r="LEY57" s="90"/>
      <c r="LEZ57" s="90"/>
      <c r="LFA57" s="90"/>
      <c r="LFB57" s="90"/>
      <c r="LFC57" s="90"/>
      <c r="LFD57" s="90"/>
      <c r="LFE57" s="90"/>
      <c r="LFF57" s="90"/>
      <c r="LFG57" s="90"/>
      <c r="LFH57" s="90"/>
      <c r="LFI57" s="90"/>
      <c r="LFJ57" s="90"/>
      <c r="LFK57" s="90"/>
      <c r="LFL57" s="90"/>
      <c r="LFM57" s="90"/>
      <c r="LFN57" s="90"/>
      <c r="LFO57" s="90"/>
      <c r="LFP57" s="90"/>
      <c r="LFQ57" s="90"/>
      <c r="LFR57" s="90"/>
      <c r="LFS57" s="90"/>
      <c r="LFT57" s="90"/>
      <c r="LFU57" s="90"/>
      <c r="LFV57" s="90"/>
      <c r="LFW57" s="90"/>
      <c r="LFX57" s="90"/>
      <c r="LFY57" s="90"/>
      <c r="LFZ57" s="90"/>
      <c r="LGA57" s="90"/>
      <c r="LGB57" s="90"/>
      <c r="LGC57" s="90"/>
      <c r="LGD57" s="90"/>
      <c r="LGE57" s="90"/>
      <c r="LGF57" s="90"/>
      <c r="LGG57" s="90"/>
      <c r="LGH57" s="90"/>
      <c r="LGI57" s="90"/>
      <c r="LGJ57" s="90"/>
      <c r="LGK57" s="90"/>
      <c r="LGL57" s="90"/>
      <c r="LGM57" s="90"/>
      <c r="LGN57" s="90"/>
      <c r="LGO57" s="90"/>
      <c r="LGP57" s="90"/>
      <c r="LGQ57" s="90"/>
      <c r="LGR57" s="90"/>
      <c r="LGS57" s="90"/>
      <c r="LGT57" s="90"/>
      <c r="LGU57" s="90"/>
      <c r="LGV57" s="90"/>
      <c r="LGW57" s="90"/>
      <c r="LGX57" s="90"/>
      <c r="LGY57" s="90"/>
      <c r="LGZ57" s="90"/>
      <c r="LHA57" s="90"/>
      <c r="LHB57" s="90"/>
      <c r="LHC57" s="90"/>
      <c r="LHD57" s="90"/>
      <c r="LHE57" s="90"/>
      <c r="LHF57" s="90"/>
      <c r="LHG57" s="90"/>
      <c r="LHH57" s="90"/>
      <c r="LHI57" s="90"/>
      <c r="LHJ57" s="90"/>
      <c r="LHK57" s="90"/>
      <c r="LHL57" s="90"/>
      <c r="LHM57" s="90"/>
      <c r="LHN57" s="90"/>
      <c r="LHO57" s="90"/>
      <c r="LHP57" s="90"/>
      <c r="LHQ57" s="90"/>
      <c r="LHR57" s="90"/>
      <c r="LHS57" s="90"/>
      <c r="LHT57" s="90"/>
      <c r="LHU57" s="90"/>
      <c r="LHV57" s="90"/>
      <c r="LHW57" s="90"/>
      <c r="LHX57" s="90"/>
      <c r="LHY57" s="90"/>
      <c r="LHZ57" s="90"/>
      <c r="LIA57" s="90"/>
      <c r="LIB57" s="90"/>
      <c r="LIC57" s="90"/>
      <c r="LID57" s="90"/>
      <c r="LIE57" s="90"/>
      <c r="LIF57" s="90"/>
      <c r="LIG57" s="90"/>
      <c r="LIH57" s="90"/>
      <c r="LII57" s="90"/>
      <c r="LIJ57" s="90"/>
      <c r="LIK57" s="90"/>
      <c r="LIL57" s="90"/>
      <c r="LIM57" s="90"/>
      <c r="LIN57" s="90"/>
      <c r="LIO57" s="90"/>
      <c r="LIP57" s="90"/>
      <c r="LIQ57" s="90"/>
      <c r="LIR57" s="90"/>
      <c r="LIS57" s="90"/>
      <c r="LIT57" s="90"/>
      <c r="LIU57" s="90"/>
      <c r="LIV57" s="90"/>
      <c r="LIW57" s="90"/>
      <c r="LIX57" s="90"/>
      <c r="LIY57" s="90"/>
      <c r="LIZ57" s="90"/>
      <c r="LJA57" s="90"/>
      <c r="LJB57" s="90"/>
      <c r="LJC57" s="90"/>
      <c r="LJD57" s="90"/>
      <c r="LJE57" s="90"/>
      <c r="LJF57" s="90"/>
      <c r="LJG57" s="90"/>
      <c r="LJH57" s="90"/>
      <c r="LJI57" s="90"/>
      <c r="LJJ57" s="90"/>
      <c r="LJK57" s="90"/>
      <c r="LJL57" s="90"/>
      <c r="LJM57" s="90"/>
      <c r="LJN57" s="90"/>
      <c r="LJO57" s="90"/>
      <c r="LJP57" s="90"/>
      <c r="LJQ57" s="90"/>
      <c r="LJR57" s="90"/>
      <c r="LJS57" s="90"/>
      <c r="LJT57" s="90"/>
      <c r="LJU57" s="90"/>
      <c r="LJV57" s="90"/>
      <c r="LJW57" s="90"/>
      <c r="LJX57" s="90"/>
      <c r="LJY57" s="90"/>
      <c r="LJZ57" s="90"/>
      <c r="LKA57" s="90"/>
      <c r="LKB57" s="90"/>
      <c r="LKC57" s="90"/>
      <c r="LKD57" s="90"/>
      <c r="LKE57" s="90"/>
      <c r="LKF57" s="90"/>
      <c r="LKG57" s="90"/>
      <c r="LKH57" s="90"/>
      <c r="LKI57" s="90"/>
      <c r="LKJ57" s="90"/>
      <c r="LKK57" s="90"/>
      <c r="LKL57" s="90"/>
      <c r="LKM57" s="90"/>
      <c r="LKN57" s="90"/>
      <c r="LKO57" s="90"/>
      <c r="LKP57" s="90"/>
      <c r="LKQ57" s="90"/>
      <c r="LKR57" s="90"/>
      <c r="LKS57" s="90"/>
      <c r="LKT57" s="90"/>
      <c r="LKU57" s="90"/>
      <c r="LKV57" s="90"/>
      <c r="LKW57" s="90"/>
      <c r="LKX57" s="90"/>
      <c r="LKY57" s="90"/>
      <c r="LKZ57" s="90"/>
      <c r="LLA57" s="90"/>
      <c r="LLB57" s="90"/>
      <c r="LLC57" s="90"/>
      <c r="LLD57" s="90"/>
      <c r="LLE57" s="90"/>
      <c r="LLF57" s="90"/>
      <c r="LLG57" s="90"/>
      <c r="LLH57" s="90"/>
      <c r="LLI57" s="90"/>
      <c r="LLJ57" s="90"/>
      <c r="LLK57" s="90"/>
      <c r="LLL57" s="90"/>
      <c r="LLM57" s="90"/>
      <c r="LLN57" s="90"/>
      <c r="LLO57" s="90"/>
      <c r="LLP57" s="90"/>
      <c r="LLQ57" s="90"/>
      <c r="LLR57" s="90"/>
      <c r="LLS57" s="90"/>
      <c r="LLT57" s="90"/>
      <c r="LLU57" s="90"/>
      <c r="LLV57" s="90"/>
      <c r="LLW57" s="90"/>
      <c r="LLX57" s="90"/>
      <c r="LLY57" s="90"/>
      <c r="LLZ57" s="90"/>
      <c r="LMA57" s="90"/>
      <c r="LMB57" s="90"/>
      <c r="LMC57" s="90"/>
      <c r="LMD57" s="90"/>
      <c r="LME57" s="90"/>
      <c r="LMF57" s="90"/>
      <c r="LMG57" s="90"/>
      <c r="LMH57" s="90"/>
      <c r="LMI57" s="90"/>
      <c r="LMJ57" s="90"/>
      <c r="LMK57" s="90"/>
      <c r="LML57" s="90"/>
      <c r="LMM57" s="90"/>
      <c r="LMN57" s="90"/>
      <c r="LMO57" s="90"/>
      <c r="LMP57" s="90"/>
      <c r="LMQ57" s="90"/>
      <c r="LMR57" s="90"/>
      <c r="LMS57" s="90"/>
      <c r="LMT57" s="90"/>
      <c r="LMU57" s="90"/>
      <c r="LMV57" s="90"/>
      <c r="LMW57" s="90"/>
      <c r="LMX57" s="90"/>
      <c r="LMY57" s="90"/>
      <c r="LMZ57" s="90"/>
      <c r="LNA57" s="90"/>
      <c r="LNB57" s="90"/>
      <c r="LNC57" s="90"/>
      <c r="LND57" s="90"/>
      <c r="LNE57" s="90"/>
      <c r="LNF57" s="90"/>
      <c r="LNG57" s="90"/>
      <c r="LNH57" s="90"/>
      <c r="LNI57" s="90"/>
      <c r="LNJ57" s="90"/>
      <c r="LNK57" s="90"/>
      <c r="LNL57" s="90"/>
      <c r="LNM57" s="90"/>
      <c r="LNN57" s="90"/>
      <c r="LNO57" s="90"/>
      <c r="LNP57" s="90"/>
      <c r="LNQ57" s="90"/>
      <c r="LNR57" s="90"/>
      <c r="LNS57" s="90"/>
      <c r="LNT57" s="90"/>
      <c r="LNU57" s="90"/>
      <c r="LNV57" s="90"/>
      <c r="LNW57" s="90"/>
      <c r="LNX57" s="90"/>
      <c r="LNY57" s="90"/>
      <c r="LNZ57" s="90"/>
      <c r="LOA57" s="90"/>
      <c r="LOB57" s="90"/>
      <c r="LOC57" s="90"/>
      <c r="LOD57" s="90"/>
      <c r="LOE57" s="90"/>
      <c r="LOF57" s="90"/>
      <c r="LOG57" s="90"/>
      <c r="LOH57" s="90"/>
      <c r="LOI57" s="90"/>
      <c r="LOJ57" s="90"/>
      <c r="LOK57" s="90"/>
      <c r="LOL57" s="90"/>
      <c r="LOM57" s="90"/>
      <c r="LON57" s="90"/>
      <c r="LOO57" s="90"/>
      <c r="LOP57" s="90"/>
      <c r="LOQ57" s="90"/>
      <c r="LOR57" s="90"/>
      <c r="LOS57" s="90"/>
      <c r="LOT57" s="90"/>
      <c r="LOU57" s="90"/>
      <c r="LOV57" s="90"/>
      <c r="LOW57" s="90"/>
      <c r="LOX57" s="90"/>
      <c r="LOY57" s="90"/>
      <c r="LOZ57" s="90"/>
      <c r="LPA57" s="90"/>
      <c r="LPB57" s="90"/>
      <c r="LPC57" s="90"/>
      <c r="LPD57" s="90"/>
      <c r="LPE57" s="90"/>
      <c r="LPF57" s="90"/>
      <c r="LPG57" s="90"/>
      <c r="LPH57" s="90"/>
      <c r="LPI57" s="90"/>
      <c r="LPJ57" s="90"/>
      <c r="LPK57" s="90"/>
      <c r="LPL57" s="90"/>
      <c r="LPM57" s="90"/>
      <c r="LPN57" s="90"/>
      <c r="LPO57" s="90"/>
      <c r="LPP57" s="90"/>
      <c r="LPQ57" s="90"/>
      <c r="LPR57" s="90"/>
      <c r="LPS57" s="90"/>
      <c r="LPT57" s="90"/>
      <c r="LPU57" s="90"/>
      <c r="LPV57" s="90"/>
      <c r="LPW57" s="90"/>
      <c r="LPX57" s="90"/>
      <c r="LPY57" s="90"/>
      <c r="LPZ57" s="90"/>
      <c r="LQA57" s="90"/>
      <c r="LQB57" s="90"/>
      <c r="LQC57" s="90"/>
      <c r="LQD57" s="90"/>
      <c r="LQE57" s="90"/>
      <c r="LQF57" s="90"/>
      <c r="LQG57" s="90"/>
      <c r="LQH57" s="90"/>
      <c r="LQI57" s="90"/>
      <c r="LQJ57" s="90"/>
      <c r="LQK57" s="90"/>
      <c r="LQL57" s="90"/>
      <c r="LQM57" s="90"/>
      <c r="LQN57" s="90"/>
      <c r="LQO57" s="90"/>
      <c r="LQP57" s="90"/>
      <c r="LQQ57" s="90"/>
      <c r="LQR57" s="90"/>
      <c r="LQS57" s="90"/>
      <c r="LQT57" s="90"/>
      <c r="LQU57" s="90"/>
      <c r="LQV57" s="90"/>
      <c r="LQW57" s="90"/>
      <c r="LQX57" s="90"/>
      <c r="LQY57" s="90"/>
      <c r="LQZ57" s="90"/>
      <c r="LRA57" s="90"/>
      <c r="LRB57" s="90"/>
      <c r="LRC57" s="90"/>
      <c r="LRD57" s="90"/>
      <c r="LRE57" s="90"/>
      <c r="LRF57" s="90"/>
      <c r="LRG57" s="90"/>
      <c r="LRH57" s="90"/>
      <c r="LRI57" s="90"/>
      <c r="LRJ57" s="90"/>
      <c r="LRK57" s="90"/>
      <c r="LRL57" s="90"/>
      <c r="LRM57" s="90"/>
      <c r="LRN57" s="90"/>
      <c r="LRO57" s="90"/>
      <c r="LRP57" s="90"/>
      <c r="LRQ57" s="90"/>
      <c r="LRR57" s="90"/>
      <c r="LRS57" s="90"/>
      <c r="LRT57" s="90"/>
      <c r="LRU57" s="90"/>
      <c r="LRV57" s="90"/>
      <c r="LRW57" s="90"/>
      <c r="LRX57" s="90"/>
      <c r="LRY57" s="90"/>
      <c r="LRZ57" s="90"/>
      <c r="LSA57" s="90"/>
      <c r="LSB57" s="90"/>
      <c r="LSC57" s="90"/>
      <c r="LSD57" s="90"/>
      <c r="LSE57" s="90"/>
      <c r="LSF57" s="90"/>
      <c r="LSG57" s="90"/>
      <c r="LSH57" s="90"/>
      <c r="LSI57" s="90"/>
      <c r="LSJ57" s="90"/>
      <c r="LSK57" s="90"/>
      <c r="LSL57" s="90"/>
      <c r="LSM57" s="90"/>
      <c r="LSN57" s="90"/>
      <c r="LSO57" s="90"/>
      <c r="LSP57" s="90"/>
      <c r="LSQ57" s="90"/>
      <c r="LSR57" s="90"/>
      <c r="LSS57" s="90"/>
      <c r="LST57" s="90"/>
      <c r="LSU57" s="90"/>
      <c r="LSV57" s="90"/>
      <c r="LSW57" s="90"/>
      <c r="LSX57" s="90"/>
      <c r="LSY57" s="90"/>
      <c r="LSZ57" s="90"/>
      <c r="LTA57" s="90"/>
      <c r="LTB57" s="90"/>
      <c r="LTC57" s="90"/>
      <c r="LTD57" s="90"/>
      <c r="LTE57" s="90"/>
      <c r="LTF57" s="90"/>
      <c r="LTG57" s="90"/>
      <c r="LTH57" s="90"/>
      <c r="LTI57" s="90"/>
      <c r="LTJ57" s="90"/>
      <c r="LTK57" s="90"/>
      <c r="LTL57" s="90"/>
      <c r="LTM57" s="90"/>
      <c r="LTN57" s="90"/>
      <c r="LTO57" s="90"/>
      <c r="LTP57" s="90"/>
      <c r="LTQ57" s="90"/>
      <c r="LTR57" s="90"/>
      <c r="LTS57" s="90"/>
      <c r="LTT57" s="90"/>
      <c r="LTU57" s="90"/>
      <c r="LTV57" s="90"/>
      <c r="LTW57" s="90"/>
      <c r="LTX57" s="90"/>
      <c r="LTY57" s="90"/>
      <c r="LTZ57" s="90"/>
      <c r="LUA57" s="90"/>
      <c r="LUB57" s="90"/>
      <c r="LUC57" s="90"/>
      <c r="LUD57" s="90"/>
      <c r="LUE57" s="90"/>
      <c r="LUF57" s="90"/>
      <c r="LUG57" s="90"/>
      <c r="LUH57" s="90"/>
      <c r="LUI57" s="90"/>
      <c r="LUJ57" s="90"/>
      <c r="LUK57" s="90"/>
      <c r="LUL57" s="90"/>
      <c r="LUM57" s="90"/>
      <c r="LUN57" s="90"/>
      <c r="LUO57" s="90"/>
      <c r="LUP57" s="90"/>
      <c r="LUQ57" s="90"/>
      <c r="LUR57" s="90"/>
      <c r="LUS57" s="90"/>
      <c r="LUT57" s="90"/>
      <c r="LUU57" s="90"/>
      <c r="LUV57" s="90"/>
      <c r="LUW57" s="90"/>
      <c r="LUX57" s="90"/>
      <c r="LUY57" s="90"/>
      <c r="LUZ57" s="90"/>
      <c r="LVA57" s="90"/>
      <c r="LVB57" s="90"/>
      <c r="LVC57" s="90"/>
      <c r="LVD57" s="90"/>
      <c r="LVE57" s="90"/>
      <c r="LVF57" s="90"/>
      <c r="LVG57" s="90"/>
      <c r="LVH57" s="90"/>
      <c r="LVI57" s="90"/>
      <c r="LVJ57" s="90"/>
      <c r="LVK57" s="90"/>
      <c r="LVL57" s="90"/>
      <c r="LVM57" s="90"/>
      <c r="LVN57" s="90"/>
      <c r="LVO57" s="90"/>
      <c r="LVP57" s="90"/>
      <c r="LVQ57" s="90"/>
      <c r="LVR57" s="90"/>
      <c r="LVS57" s="90"/>
      <c r="LVT57" s="90"/>
      <c r="LVU57" s="90"/>
      <c r="LVV57" s="90"/>
      <c r="LVW57" s="90"/>
      <c r="LVX57" s="90"/>
      <c r="LVY57" s="90"/>
      <c r="LVZ57" s="90"/>
      <c r="LWA57" s="90"/>
      <c r="LWB57" s="90"/>
      <c r="LWC57" s="90"/>
      <c r="LWD57" s="90"/>
      <c r="LWE57" s="90"/>
      <c r="LWF57" s="90"/>
      <c r="LWG57" s="90"/>
      <c r="LWH57" s="90"/>
      <c r="LWI57" s="90"/>
      <c r="LWJ57" s="90"/>
      <c r="LWK57" s="90"/>
      <c r="LWL57" s="90"/>
      <c r="LWM57" s="90"/>
      <c r="LWN57" s="90"/>
      <c r="LWO57" s="90"/>
      <c r="LWP57" s="90"/>
      <c r="LWQ57" s="90"/>
      <c r="LWR57" s="90"/>
      <c r="LWS57" s="90"/>
      <c r="LWT57" s="90"/>
      <c r="LWU57" s="90"/>
      <c r="LWV57" s="90"/>
      <c r="LWW57" s="90"/>
      <c r="LWX57" s="90"/>
      <c r="LWY57" s="90"/>
      <c r="LWZ57" s="90"/>
      <c r="LXA57" s="90"/>
      <c r="LXB57" s="90"/>
      <c r="LXC57" s="90"/>
      <c r="LXD57" s="90"/>
      <c r="LXE57" s="90"/>
      <c r="LXF57" s="90"/>
      <c r="LXG57" s="90"/>
      <c r="LXH57" s="90"/>
      <c r="LXI57" s="90"/>
      <c r="LXJ57" s="90"/>
      <c r="LXK57" s="90"/>
      <c r="LXL57" s="90"/>
      <c r="LXM57" s="90"/>
      <c r="LXN57" s="90"/>
      <c r="LXO57" s="90"/>
      <c r="LXP57" s="90"/>
      <c r="LXQ57" s="90"/>
      <c r="LXR57" s="90"/>
      <c r="LXS57" s="90"/>
      <c r="LXT57" s="90"/>
      <c r="LXU57" s="90"/>
      <c r="LXV57" s="90"/>
      <c r="LXW57" s="90"/>
      <c r="LXX57" s="90"/>
      <c r="LXY57" s="90"/>
      <c r="LXZ57" s="90"/>
      <c r="LYA57" s="90"/>
      <c r="LYB57" s="90"/>
      <c r="LYC57" s="90"/>
      <c r="LYD57" s="90"/>
      <c r="LYE57" s="90"/>
      <c r="LYF57" s="90"/>
      <c r="LYG57" s="90"/>
      <c r="LYH57" s="90"/>
      <c r="LYI57" s="90"/>
      <c r="LYJ57" s="90"/>
      <c r="LYK57" s="90"/>
      <c r="LYL57" s="90"/>
      <c r="LYM57" s="90"/>
      <c r="LYN57" s="90"/>
      <c r="LYO57" s="90"/>
      <c r="LYP57" s="90"/>
      <c r="LYQ57" s="90"/>
      <c r="LYR57" s="90"/>
      <c r="LYS57" s="90"/>
      <c r="LYT57" s="90"/>
      <c r="LYU57" s="90"/>
      <c r="LYV57" s="90"/>
      <c r="LYW57" s="90"/>
      <c r="LYX57" s="90"/>
      <c r="LYY57" s="90"/>
      <c r="LYZ57" s="90"/>
      <c r="LZA57" s="90"/>
      <c r="LZB57" s="90"/>
      <c r="LZC57" s="90"/>
      <c r="LZD57" s="90"/>
      <c r="LZE57" s="90"/>
      <c r="LZF57" s="90"/>
      <c r="LZG57" s="90"/>
      <c r="LZH57" s="90"/>
      <c r="LZI57" s="90"/>
      <c r="LZJ57" s="90"/>
      <c r="LZK57" s="90"/>
      <c r="LZL57" s="90"/>
      <c r="LZM57" s="90"/>
      <c r="LZN57" s="90"/>
      <c r="LZO57" s="90"/>
      <c r="LZP57" s="90"/>
      <c r="LZQ57" s="90"/>
      <c r="LZR57" s="90"/>
      <c r="LZS57" s="90"/>
      <c r="LZT57" s="90"/>
      <c r="LZU57" s="90"/>
      <c r="LZV57" s="90"/>
      <c r="LZW57" s="90"/>
      <c r="LZX57" s="90"/>
      <c r="LZY57" s="90"/>
      <c r="LZZ57" s="90"/>
      <c r="MAA57" s="90"/>
      <c r="MAB57" s="90"/>
      <c r="MAC57" s="90"/>
      <c r="MAD57" s="90"/>
      <c r="MAE57" s="90"/>
      <c r="MAF57" s="90"/>
      <c r="MAG57" s="90"/>
      <c r="MAH57" s="90"/>
      <c r="MAI57" s="90"/>
      <c r="MAJ57" s="90"/>
      <c r="MAK57" s="90"/>
      <c r="MAL57" s="90"/>
      <c r="MAM57" s="90"/>
      <c r="MAN57" s="90"/>
      <c r="MAO57" s="90"/>
      <c r="MAP57" s="90"/>
      <c r="MAQ57" s="90"/>
      <c r="MAR57" s="90"/>
      <c r="MAS57" s="90"/>
      <c r="MAT57" s="90"/>
      <c r="MAU57" s="90"/>
      <c r="MAV57" s="90"/>
      <c r="MAW57" s="90"/>
      <c r="MAX57" s="90"/>
      <c r="MAY57" s="90"/>
      <c r="MAZ57" s="90"/>
      <c r="MBA57" s="90"/>
      <c r="MBB57" s="90"/>
      <c r="MBC57" s="90"/>
      <c r="MBD57" s="90"/>
      <c r="MBE57" s="90"/>
      <c r="MBF57" s="90"/>
      <c r="MBG57" s="90"/>
      <c r="MBH57" s="90"/>
      <c r="MBI57" s="90"/>
      <c r="MBJ57" s="90"/>
      <c r="MBK57" s="90"/>
      <c r="MBL57" s="90"/>
      <c r="MBM57" s="90"/>
      <c r="MBN57" s="90"/>
      <c r="MBO57" s="90"/>
      <c r="MBP57" s="90"/>
      <c r="MBQ57" s="90"/>
      <c r="MBR57" s="90"/>
      <c r="MBS57" s="90"/>
      <c r="MBT57" s="90"/>
      <c r="MBU57" s="90"/>
      <c r="MBV57" s="90"/>
      <c r="MBW57" s="90"/>
      <c r="MBX57" s="90"/>
      <c r="MBY57" s="90"/>
      <c r="MBZ57" s="90"/>
      <c r="MCA57" s="90"/>
      <c r="MCB57" s="90"/>
      <c r="MCC57" s="90"/>
      <c r="MCD57" s="90"/>
      <c r="MCE57" s="90"/>
      <c r="MCF57" s="90"/>
      <c r="MCG57" s="90"/>
      <c r="MCH57" s="90"/>
      <c r="MCI57" s="90"/>
      <c r="MCJ57" s="90"/>
      <c r="MCK57" s="90"/>
      <c r="MCL57" s="90"/>
      <c r="MCM57" s="90"/>
      <c r="MCN57" s="90"/>
      <c r="MCO57" s="90"/>
      <c r="MCP57" s="90"/>
      <c r="MCQ57" s="90"/>
      <c r="MCR57" s="90"/>
      <c r="MCS57" s="90"/>
      <c r="MCT57" s="90"/>
      <c r="MCU57" s="90"/>
      <c r="MCV57" s="90"/>
      <c r="MCW57" s="90"/>
      <c r="MCX57" s="90"/>
      <c r="MCY57" s="90"/>
      <c r="MCZ57" s="90"/>
      <c r="MDA57" s="90"/>
      <c r="MDB57" s="90"/>
      <c r="MDC57" s="90"/>
      <c r="MDD57" s="90"/>
      <c r="MDE57" s="90"/>
      <c r="MDF57" s="90"/>
      <c r="MDG57" s="90"/>
      <c r="MDH57" s="90"/>
      <c r="MDI57" s="90"/>
      <c r="MDJ57" s="90"/>
      <c r="MDK57" s="90"/>
      <c r="MDL57" s="90"/>
      <c r="MDM57" s="90"/>
      <c r="MDN57" s="90"/>
      <c r="MDO57" s="90"/>
      <c r="MDP57" s="90"/>
      <c r="MDQ57" s="90"/>
      <c r="MDR57" s="90"/>
      <c r="MDS57" s="90"/>
      <c r="MDT57" s="90"/>
      <c r="MDU57" s="90"/>
      <c r="MDV57" s="90"/>
      <c r="MDW57" s="90"/>
      <c r="MDX57" s="90"/>
      <c r="MDY57" s="90"/>
      <c r="MDZ57" s="90"/>
      <c r="MEA57" s="90"/>
      <c r="MEB57" s="90"/>
      <c r="MEC57" s="90"/>
      <c r="MED57" s="90"/>
      <c r="MEE57" s="90"/>
      <c r="MEF57" s="90"/>
      <c r="MEG57" s="90"/>
      <c r="MEH57" s="90"/>
      <c r="MEI57" s="90"/>
      <c r="MEJ57" s="90"/>
      <c r="MEK57" s="90"/>
      <c r="MEL57" s="90"/>
      <c r="MEM57" s="90"/>
      <c r="MEN57" s="90"/>
      <c r="MEO57" s="90"/>
      <c r="MEP57" s="90"/>
      <c r="MEQ57" s="90"/>
      <c r="MER57" s="90"/>
      <c r="MES57" s="90"/>
      <c r="MET57" s="90"/>
      <c r="MEU57" s="90"/>
      <c r="MEV57" s="90"/>
      <c r="MEW57" s="90"/>
      <c r="MEX57" s="90"/>
      <c r="MEY57" s="90"/>
      <c r="MEZ57" s="90"/>
      <c r="MFA57" s="90"/>
      <c r="MFB57" s="90"/>
      <c r="MFC57" s="90"/>
      <c r="MFD57" s="90"/>
      <c r="MFE57" s="90"/>
      <c r="MFF57" s="90"/>
      <c r="MFG57" s="90"/>
      <c r="MFH57" s="90"/>
      <c r="MFI57" s="90"/>
      <c r="MFJ57" s="90"/>
      <c r="MFK57" s="90"/>
      <c r="MFL57" s="90"/>
      <c r="MFM57" s="90"/>
      <c r="MFN57" s="90"/>
      <c r="MFO57" s="90"/>
      <c r="MFP57" s="90"/>
      <c r="MFQ57" s="90"/>
      <c r="MFR57" s="90"/>
      <c r="MFS57" s="90"/>
      <c r="MFT57" s="90"/>
      <c r="MFU57" s="90"/>
      <c r="MFV57" s="90"/>
      <c r="MFW57" s="90"/>
      <c r="MFX57" s="90"/>
      <c r="MFY57" s="90"/>
      <c r="MFZ57" s="90"/>
      <c r="MGA57" s="90"/>
      <c r="MGB57" s="90"/>
      <c r="MGC57" s="90"/>
      <c r="MGD57" s="90"/>
      <c r="MGE57" s="90"/>
      <c r="MGF57" s="90"/>
      <c r="MGG57" s="90"/>
      <c r="MGH57" s="90"/>
      <c r="MGI57" s="90"/>
      <c r="MGJ57" s="90"/>
      <c r="MGK57" s="90"/>
      <c r="MGL57" s="90"/>
      <c r="MGM57" s="90"/>
      <c r="MGN57" s="90"/>
      <c r="MGO57" s="90"/>
      <c r="MGP57" s="90"/>
      <c r="MGQ57" s="90"/>
      <c r="MGR57" s="90"/>
      <c r="MGS57" s="90"/>
      <c r="MGT57" s="90"/>
      <c r="MGU57" s="90"/>
      <c r="MGV57" s="90"/>
      <c r="MGW57" s="90"/>
      <c r="MGX57" s="90"/>
      <c r="MGY57" s="90"/>
      <c r="MGZ57" s="90"/>
      <c r="MHA57" s="90"/>
      <c r="MHB57" s="90"/>
      <c r="MHC57" s="90"/>
      <c r="MHD57" s="90"/>
      <c r="MHE57" s="90"/>
      <c r="MHF57" s="90"/>
      <c r="MHG57" s="90"/>
      <c r="MHH57" s="90"/>
      <c r="MHI57" s="90"/>
      <c r="MHJ57" s="90"/>
      <c r="MHK57" s="90"/>
      <c r="MHL57" s="90"/>
      <c r="MHM57" s="90"/>
      <c r="MHN57" s="90"/>
      <c r="MHO57" s="90"/>
      <c r="MHP57" s="90"/>
      <c r="MHQ57" s="90"/>
      <c r="MHR57" s="90"/>
      <c r="MHS57" s="90"/>
      <c r="MHT57" s="90"/>
      <c r="MHU57" s="90"/>
      <c r="MHV57" s="90"/>
      <c r="MHW57" s="90"/>
      <c r="MHX57" s="90"/>
      <c r="MHY57" s="90"/>
      <c r="MHZ57" s="90"/>
      <c r="MIA57" s="90"/>
      <c r="MIB57" s="90"/>
      <c r="MIC57" s="90"/>
      <c r="MID57" s="90"/>
      <c r="MIE57" s="90"/>
      <c r="MIF57" s="90"/>
      <c r="MIG57" s="90"/>
      <c r="MIH57" s="90"/>
      <c r="MII57" s="90"/>
      <c r="MIJ57" s="90"/>
      <c r="MIK57" s="90"/>
      <c r="MIL57" s="90"/>
      <c r="MIM57" s="90"/>
      <c r="MIN57" s="90"/>
      <c r="MIO57" s="90"/>
      <c r="MIP57" s="90"/>
      <c r="MIQ57" s="90"/>
      <c r="MIR57" s="90"/>
      <c r="MIS57" s="90"/>
      <c r="MIT57" s="90"/>
      <c r="MIU57" s="90"/>
      <c r="MIV57" s="90"/>
      <c r="MIW57" s="90"/>
      <c r="MIX57" s="90"/>
      <c r="MIY57" s="90"/>
      <c r="MIZ57" s="90"/>
      <c r="MJA57" s="90"/>
      <c r="MJB57" s="90"/>
      <c r="MJC57" s="90"/>
      <c r="MJD57" s="90"/>
      <c r="MJE57" s="90"/>
      <c r="MJF57" s="90"/>
      <c r="MJG57" s="90"/>
      <c r="MJH57" s="90"/>
      <c r="MJI57" s="90"/>
      <c r="MJJ57" s="90"/>
      <c r="MJK57" s="90"/>
      <c r="MJL57" s="90"/>
      <c r="MJM57" s="90"/>
      <c r="MJN57" s="90"/>
      <c r="MJO57" s="90"/>
      <c r="MJP57" s="90"/>
      <c r="MJQ57" s="90"/>
      <c r="MJR57" s="90"/>
      <c r="MJS57" s="90"/>
      <c r="MJT57" s="90"/>
      <c r="MJU57" s="90"/>
      <c r="MJV57" s="90"/>
      <c r="MJW57" s="90"/>
      <c r="MJX57" s="90"/>
      <c r="MJY57" s="90"/>
      <c r="MJZ57" s="90"/>
      <c r="MKA57" s="90"/>
      <c r="MKB57" s="90"/>
      <c r="MKC57" s="90"/>
      <c r="MKD57" s="90"/>
      <c r="MKE57" s="90"/>
      <c r="MKF57" s="90"/>
      <c r="MKG57" s="90"/>
      <c r="MKH57" s="90"/>
      <c r="MKI57" s="90"/>
      <c r="MKJ57" s="90"/>
      <c r="MKK57" s="90"/>
      <c r="MKL57" s="90"/>
      <c r="MKM57" s="90"/>
      <c r="MKN57" s="90"/>
      <c r="MKO57" s="90"/>
      <c r="MKP57" s="90"/>
      <c r="MKQ57" s="90"/>
      <c r="MKR57" s="90"/>
      <c r="MKS57" s="90"/>
      <c r="MKT57" s="90"/>
      <c r="MKU57" s="90"/>
      <c r="MKV57" s="90"/>
      <c r="MKW57" s="90"/>
      <c r="MKX57" s="90"/>
      <c r="MKY57" s="90"/>
      <c r="MKZ57" s="90"/>
      <c r="MLA57" s="90"/>
      <c r="MLB57" s="90"/>
      <c r="MLC57" s="90"/>
      <c r="MLD57" s="90"/>
      <c r="MLE57" s="90"/>
      <c r="MLF57" s="90"/>
      <c r="MLG57" s="90"/>
      <c r="MLH57" s="90"/>
      <c r="MLI57" s="90"/>
      <c r="MLJ57" s="90"/>
      <c r="MLK57" s="90"/>
      <c r="MLL57" s="90"/>
      <c r="MLM57" s="90"/>
      <c r="MLN57" s="90"/>
      <c r="MLO57" s="90"/>
      <c r="MLP57" s="90"/>
      <c r="MLQ57" s="90"/>
      <c r="MLR57" s="90"/>
      <c r="MLS57" s="90"/>
      <c r="MLT57" s="90"/>
      <c r="MLU57" s="90"/>
      <c r="MLV57" s="90"/>
      <c r="MLW57" s="90"/>
      <c r="MLX57" s="90"/>
      <c r="MLY57" s="90"/>
      <c r="MLZ57" s="90"/>
      <c r="MMA57" s="90"/>
      <c r="MMB57" s="90"/>
      <c r="MMC57" s="90"/>
      <c r="MMD57" s="90"/>
      <c r="MME57" s="90"/>
      <c r="MMF57" s="90"/>
      <c r="MMG57" s="90"/>
      <c r="MMH57" s="90"/>
      <c r="MMI57" s="90"/>
      <c r="MMJ57" s="90"/>
      <c r="MMK57" s="90"/>
      <c r="MML57" s="90"/>
      <c r="MMM57" s="90"/>
      <c r="MMN57" s="90"/>
      <c r="MMO57" s="90"/>
      <c r="MMP57" s="90"/>
      <c r="MMQ57" s="90"/>
      <c r="MMR57" s="90"/>
      <c r="MMS57" s="90"/>
      <c r="MMT57" s="90"/>
      <c r="MMU57" s="90"/>
      <c r="MMV57" s="90"/>
      <c r="MMW57" s="90"/>
      <c r="MMX57" s="90"/>
      <c r="MMY57" s="90"/>
      <c r="MMZ57" s="90"/>
      <c r="MNA57" s="90"/>
      <c r="MNB57" s="90"/>
      <c r="MNC57" s="90"/>
      <c r="MND57" s="90"/>
      <c r="MNE57" s="90"/>
      <c r="MNF57" s="90"/>
      <c r="MNG57" s="90"/>
      <c r="MNH57" s="90"/>
      <c r="MNI57" s="90"/>
      <c r="MNJ57" s="90"/>
      <c r="MNK57" s="90"/>
      <c r="MNL57" s="90"/>
      <c r="MNM57" s="90"/>
      <c r="MNN57" s="90"/>
      <c r="MNO57" s="90"/>
      <c r="MNP57" s="90"/>
      <c r="MNQ57" s="90"/>
      <c r="MNR57" s="90"/>
      <c r="MNS57" s="90"/>
      <c r="MNT57" s="90"/>
      <c r="MNU57" s="90"/>
      <c r="MNV57" s="90"/>
      <c r="MNW57" s="90"/>
      <c r="MNX57" s="90"/>
      <c r="MNY57" s="90"/>
      <c r="MNZ57" s="90"/>
      <c r="MOA57" s="90"/>
      <c r="MOB57" s="90"/>
      <c r="MOC57" s="90"/>
      <c r="MOD57" s="90"/>
      <c r="MOE57" s="90"/>
      <c r="MOF57" s="90"/>
      <c r="MOG57" s="90"/>
      <c r="MOH57" s="90"/>
      <c r="MOI57" s="90"/>
      <c r="MOJ57" s="90"/>
      <c r="MOK57" s="90"/>
      <c r="MOL57" s="90"/>
      <c r="MOM57" s="90"/>
      <c r="MON57" s="90"/>
      <c r="MOO57" s="90"/>
      <c r="MOP57" s="90"/>
      <c r="MOQ57" s="90"/>
      <c r="MOR57" s="90"/>
      <c r="MOS57" s="90"/>
      <c r="MOT57" s="90"/>
      <c r="MOU57" s="90"/>
      <c r="MOV57" s="90"/>
      <c r="MOW57" s="90"/>
      <c r="MOX57" s="90"/>
      <c r="MOY57" s="90"/>
      <c r="MOZ57" s="90"/>
      <c r="MPA57" s="90"/>
      <c r="MPB57" s="90"/>
      <c r="MPC57" s="90"/>
      <c r="MPD57" s="90"/>
      <c r="MPE57" s="90"/>
      <c r="MPF57" s="90"/>
      <c r="MPG57" s="90"/>
      <c r="MPH57" s="90"/>
      <c r="MPI57" s="90"/>
      <c r="MPJ57" s="90"/>
      <c r="MPK57" s="90"/>
      <c r="MPL57" s="90"/>
      <c r="MPM57" s="90"/>
      <c r="MPN57" s="90"/>
      <c r="MPO57" s="90"/>
      <c r="MPP57" s="90"/>
      <c r="MPQ57" s="90"/>
      <c r="MPR57" s="90"/>
      <c r="MPS57" s="90"/>
      <c r="MPT57" s="90"/>
      <c r="MPU57" s="90"/>
      <c r="MPV57" s="90"/>
      <c r="MPW57" s="90"/>
      <c r="MPX57" s="90"/>
      <c r="MPY57" s="90"/>
      <c r="MPZ57" s="90"/>
      <c r="MQA57" s="90"/>
      <c r="MQB57" s="90"/>
      <c r="MQC57" s="90"/>
      <c r="MQD57" s="90"/>
      <c r="MQE57" s="90"/>
      <c r="MQF57" s="90"/>
      <c r="MQG57" s="90"/>
      <c r="MQH57" s="90"/>
      <c r="MQI57" s="90"/>
      <c r="MQJ57" s="90"/>
      <c r="MQK57" s="90"/>
      <c r="MQL57" s="90"/>
      <c r="MQM57" s="90"/>
      <c r="MQN57" s="90"/>
      <c r="MQO57" s="90"/>
      <c r="MQP57" s="90"/>
      <c r="MQQ57" s="90"/>
      <c r="MQR57" s="90"/>
      <c r="MQS57" s="90"/>
      <c r="MQT57" s="90"/>
      <c r="MQU57" s="90"/>
      <c r="MQV57" s="90"/>
      <c r="MQW57" s="90"/>
      <c r="MQX57" s="90"/>
      <c r="MQY57" s="90"/>
      <c r="MQZ57" s="90"/>
      <c r="MRA57" s="90"/>
      <c r="MRB57" s="90"/>
      <c r="MRC57" s="90"/>
      <c r="MRD57" s="90"/>
      <c r="MRE57" s="90"/>
      <c r="MRF57" s="90"/>
      <c r="MRG57" s="90"/>
      <c r="MRH57" s="90"/>
      <c r="MRI57" s="90"/>
      <c r="MRJ57" s="90"/>
      <c r="MRK57" s="90"/>
      <c r="MRL57" s="90"/>
      <c r="MRM57" s="90"/>
      <c r="MRN57" s="90"/>
      <c r="MRO57" s="90"/>
      <c r="MRP57" s="90"/>
      <c r="MRQ57" s="90"/>
      <c r="MRR57" s="90"/>
      <c r="MRS57" s="90"/>
      <c r="MRT57" s="90"/>
      <c r="MRU57" s="90"/>
      <c r="MRV57" s="90"/>
      <c r="MRW57" s="90"/>
      <c r="MRX57" s="90"/>
      <c r="MRY57" s="90"/>
      <c r="MRZ57" s="90"/>
      <c r="MSA57" s="90"/>
      <c r="MSB57" s="90"/>
      <c r="MSC57" s="90"/>
      <c r="MSD57" s="90"/>
      <c r="MSE57" s="90"/>
      <c r="MSF57" s="90"/>
      <c r="MSG57" s="90"/>
      <c r="MSH57" s="90"/>
      <c r="MSI57" s="90"/>
      <c r="MSJ57" s="90"/>
      <c r="MSK57" s="90"/>
      <c r="MSL57" s="90"/>
      <c r="MSM57" s="90"/>
      <c r="MSN57" s="90"/>
      <c r="MSO57" s="90"/>
      <c r="MSP57" s="90"/>
      <c r="MSQ57" s="90"/>
      <c r="MSR57" s="90"/>
      <c r="MSS57" s="90"/>
      <c r="MST57" s="90"/>
      <c r="MSU57" s="90"/>
      <c r="MSV57" s="90"/>
      <c r="MSW57" s="90"/>
      <c r="MSX57" s="90"/>
      <c r="MSY57" s="90"/>
      <c r="MSZ57" s="90"/>
      <c r="MTA57" s="90"/>
      <c r="MTB57" s="90"/>
      <c r="MTC57" s="90"/>
      <c r="MTD57" s="90"/>
      <c r="MTE57" s="90"/>
      <c r="MTF57" s="90"/>
      <c r="MTG57" s="90"/>
      <c r="MTH57" s="90"/>
      <c r="MTI57" s="90"/>
      <c r="MTJ57" s="90"/>
      <c r="MTK57" s="90"/>
      <c r="MTL57" s="90"/>
      <c r="MTM57" s="90"/>
      <c r="MTN57" s="90"/>
      <c r="MTO57" s="90"/>
      <c r="MTP57" s="90"/>
      <c r="MTQ57" s="90"/>
      <c r="MTR57" s="90"/>
      <c r="MTS57" s="90"/>
      <c r="MTT57" s="90"/>
      <c r="MTU57" s="90"/>
      <c r="MTV57" s="90"/>
      <c r="MTW57" s="90"/>
      <c r="MTX57" s="90"/>
      <c r="MTY57" s="90"/>
      <c r="MTZ57" s="90"/>
      <c r="MUA57" s="90"/>
      <c r="MUB57" s="90"/>
      <c r="MUC57" s="90"/>
      <c r="MUD57" s="90"/>
      <c r="MUE57" s="90"/>
      <c r="MUF57" s="90"/>
      <c r="MUG57" s="90"/>
      <c r="MUH57" s="90"/>
      <c r="MUI57" s="90"/>
      <c r="MUJ57" s="90"/>
      <c r="MUK57" s="90"/>
      <c r="MUL57" s="90"/>
      <c r="MUM57" s="90"/>
      <c r="MUN57" s="90"/>
      <c r="MUO57" s="90"/>
      <c r="MUP57" s="90"/>
      <c r="MUQ57" s="90"/>
      <c r="MUR57" s="90"/>
      <c r="MUS57" s="90"/>
      <c r="MUT57" s="90"/>
      <c r="MUU57" s="90"/>
      <c r="MUV57" s="90"/>
      <c r="MUW57" s="90"/>
      <c r="MUX57" s="90"/>
      <c r="MUY57" s="90"/>
      <c r="MUZ57" s="90"/>
      <c r="MVA57" s="90"/>
      <c r="MVB57" s="90"/>
      <c r="MVC57" s="90"/>
      <c r="MVD57" s="90"/>
      <c r="MVE57" s="90"/>
      <c r="MVF57" s="90"/>
      <c r="MVG57" s="90"/>
      <c r="MVH57" s="90"/>
      <c r="MVI57" s="90"/>
      <c r="MVJ57" s="90"/>
      <c r="MVK57" s="90"/>
      <c r="MVL57" s="90"/>
      <c r="MVM57" s="90"/>
      <c r="MVN57" s="90"/>
      <c r="MVO57" s="90"/>
      <c r="MVP57" s="90"/>
      <c r="MVQ57" s="90"/>
      <c r="MVR57" s="90"/>
      <c r="MVS57" s="90"/>
      <c r="MVT57" s="90"/>
      <c r="MVU57" s="90"/>
      <c r="MVV57" s="90"/>
      <c r="MVW57" s="90"/>
      <c r="MVX57" s="90"/>
      <c r="MVY57" s="90"/>
      <c r="MVZ57" s="90"/>
      <c r="MWA57" s="90"/>
      <c r="MWB57" s="90"/>
      <c r="MWC57" s="90"/>
      <c r="MWD57" s="90"/>
      <c r="MWE57" s="90"/>
      <c r="MWF57" s="90"/>
      <c r="MWG57" s="90"/>
      <c r="MWH57" s="90"/>
      <c r="MWI57" s="90"/>
      <c r="MWJ57" s="90"/>
      <c r="MWK57" s="90"/>
      <c r="MWL57" s="90"/>
      <c r="MWM57" s="90"/>
      <c r="MWN57" s="90"/>
      <c r="MWO57" s="90"/>
      <c r="MWP57" s="90"/>
      <c r="MWQ57" s="90"/>
      <c r="MWR57" s="90"/>
      <c r="MWS57" s="90"/>
      <c r="MWT57" s="90"/>
      <c r="MWU57" s="90"/>
      <c r="MWV57" s="90"/>
      <c r="MWW57" s="90"/>
      <c r="MWX57" s="90"/>
      <c r="MWY57" s="90"/>
      <c r="MWZ57" s="90"/>
      <c r="MXA57" s="90"/>
      <c r="MXB57" s="90"/>
      <c r="MXC57" s="90"/>
      <c r="MXD57" s="90"/>
      <c r="MXE57" s="90"/>
      <c r="MXF57" s="90"/>
      <c r="MXG57" s="90"/>
      <c r="MXH57" s="90"/>
      <c r="MXI57" s="90"/>
      <c r="MXJ57" s="90"/>
      <c r="MXK57" s="90"/>
      <c r="MXL57" s="90"/>
      <c r="MXM57" s="90"/>
      <c r="MXN57" s="90"/>
      <c r="MXO57" s="90"/>
      <c r="MXP57" s="90"/>
      <c r="MXQ57" s="90"/>
      <c r="MXR57" s="90"/>
      <c r="MXS57" s="90"/>
      <c r="MXT57" s="90"/>
      <c r="MXU57" s="90"/>
      <c r="MXV57" s="90"/>
      <c r="MXW57" s="90"/>
      <c r="MXX57" s="90"/>
      <c r="MXY57" s="90"/>
      <c r="MXZ57" s="90"/>
      <c r="MYA57" s="90"/>
      <c r="MYB57" s="90"/>
      <c r="MYC57" s="90"/>
      <c r="MYD57" s="90"/>
      <c r="MYE57" s="90"/>
      <c r="MYF57" s="90"/>
      <c r="MYG57" s="90"/>
      <c r="MYH57" s="90"/>
      <c r="MYI57" s="90"/>
      <c r="MYJ57" s="90"/>
      <c r="MYK57" s="90"/>
      <c r="MYL57" s="90"/>
      <c r="MYM57" s="90"/>
      <c r="MYN57" s="90"/>
      <c r="MYO57" s="90"/>
      <c r="MYP57" s="90"/>
      <c r="MYQ57" s="90"/>
      <c r="MYR57" s="90"/>
      <c r="MYS57" s="90"/>
      <c r="MYT57" s="90"/>
      <c r="MYU57" s="90"/>
      <c r="MYV57" s="90"/>
      <c r="MYW57" s="90"/>
      <c r="MYX57" s="90"/>
      <c r="MYY57" s="90"/>
      <c r="MYZ57" s="90"/>
      <c r="MZA57" s="90"/>
      <c r="MZB57" s="90"/>
      <c r="MZC57" s="90"/>
      <c r="MZD57" s="90"/>
      <c r="MZE57" s="90"/>
      <c r="MZF57" s="90"/>
      <c r="MZG57" s="90"/>
      <c r="MZH57" s="90"/>
      <c r="MZI57" s="90"/>
      <c r="MZJ57" s="90"/>
      <c r="MZK57" s="90"/>
      <c r="MZL57" s="90"/>
      <c r="MZM57" s="90"/>
      <c r="MZN57" s="90"/>
      <c r="MZO57" s="90"/>
      <c r="MZP57" s="90"/>
      <c r="MZQ57" s="90"/>
      <c r="MZR57" s="90"/>
      <c r="MZS57" s="90"/>
      <c r="MZT57" s="90"/>
      <c r="MZU57" s="90"/>
      <c r="MZV57" s="90"/>
      <c r="MZW57" s="90"/>
      <c r="MZX57" s="90"/>
      <c r="MZY57" s="90"/>
      <c r="MZZ57" s="90"/>
      <c r="NAA57" s="90"/>
      <c r="NAB57" s="90"/>
      <c r="NAC57" s="90"/>
      <c r="NAD57" s="90"/>
      <c r="NAE57" s="90"/>
      <c r="NAF57" s="90"/>
      <c r="NAG57" s="90"/>
      <c r="NAH57" s="90"/>
      <c r="NAI57" s="90"/>
      <c r="NAJ57" s="90"/>
      <c r="NAK57" s="90"/>
      <c r="NAL57" s="90"/>
      <c r="NAM57" s="90"/>
      <c r="NAN57" s="90"/>
      <c r="NAO57" s="90"/>
      <c r="NAP57" s="90"/>
      <c r="NAQ57" s="90"/>
      <c r="NAR57" s="90"/>
      <c r="NAS57" s="90"/>
      <c r="NAT57" s="90"/>
      <c r="NAU57" s="90"/>
      <c r="NAV57" s="90"/>
      <c r="NAW57" s="90"/>
      <c r="NAX57" s="90"/>
      <c r="NAY57" s="90"/>
      <c r="NAZ57" s="90"/>
      <c r="NBA57" s="90"/>
      <c r="NBB57" s="90"/>
      <c r="NBC57" s="90"/>
      <c r="NBD57" s="90"/>
      <c r="NBE57" s="90"/>
      <c r="NBF57" s="90"/>
      <c r="NBG57" s="90"/>
      <c r="NBH57" s="90"/>
      <c r="NBI57" s="90"/>
      <c r="NBJ57" s="90"/>
      <c r="NBK57" s="90"/>
      <c r="NBL57" s="90"/>
      <c r="NBM57" s="90"/>
      <c r="NBN57" s="90"/>
      <c r="NBO57" s="90"/>
      <c r="NBP57" s="90"/>
      <c r="NBQ57" s="90"/>
      <c r="NBR57" s="90"/>
      <c r="NBS57" s="90"/>
      <c r="NBT57" s="90"/>
      <c r="NBU57" s="90"/>
      <c r="NBV57" s="90"/>
      <c r="NBW57" s="90"/>
      <c r="NBX57" s="90"/>
      <c r="NBY57" s="90"/>
      <c r="NBZ57" s="90"/>
      <c r="NCA57" s="90"/>
      <c r="NCB57" s="90"/>
      <c r="NCC57" s="90"/>
      <c r="NCD57" s="90"/>
      <c r="NCE57" s="90"/>
      <c r="NCF57" s="90"/>
      <c r="NCG57" s="90"/>
      <c r="NCH57" s="90"/>
      <c r="NCI57" s="90"/>
      <c r="NCJ57" s="90"/>
      <c r="NCK57" s="90"/>
      <c r="NCL57" s="90"/>
      <c r="NCM57" s="90"/>
      <c r="NCN57" s="90"/>
      <c r="NCO57" s="90"/>
      <c r="NCP57" s="90"/>
      <c r="NCQ57" s="90"/>
      <c r="NCR57" s="90"/>
      <c r="NCS57" s="90"/>
      <c r="NCT57" s="90"/>
      <c r="NCU57" s="90"/>
      <c r="NCV57" s="90"/>
      <c r="NCW57" s="90"/>
      <c r="NCX57" s="90"/>
      <c r="NCY57" s="90"/>
      <c r="NCZ57" s="90"/>
      <c r="NDA57" s="90"/>
      <c r="NDB57" s="90"/>
      <c r="NDC57" s="90"/>
      <c r="NDD57" s="90"/>
      <c r="NDE57" s="90"/>
      <c r="NDF57" s="90"/>
      <c r="NDG57" s="90"/>
      <c r="NDH57" s="90"/>
      <c r="NDI57" s="90"/>
      <c r="NDJ57" s="90"/>
      <c r="NDK57" s="90"/>
      <c r="NDL57" s="90"/>
      <c r="NDM57" s="90"/>
      <c r="NDN57" s="90"/>
      <c r="NDO57" s="90"/>
      <c r="NDP57" s="90"/>
      <c r="NDQ57" s="90"/>
      <c r="NDR57" s="90"/>
      <c r="NDS57" s="90"/>
      <c r="NDT57" s="90"/>
      <c r="NDU57" s="90"/>
      <c r="NDV57" s="90"/>
      <c r="NDW57" s="90"/>
      <c r="NDX57" s="90"/>
      <c r="NDY57" s="90"/>
      <c r="NDZ57" s="90"/>
      <c r="NEA57" s="90"/>
      <c r="NEB57" s="90"/>
      <c r="NEC57" s="90"/>
      <c r="NED57" s="90"/>
      <c r="NEE57" s="90"/>
      <c r="NEF57" s="90"/>
      <c r="NEG57" s="90"/>
      <c r="NEH57" s="90"/>
      <c r="NEI57" s="90"/>
      <c r="NEJ57" s="90"/>
      <c r="NEK57" s="90"/>
      <c r="NEL57" s="90"/>
      <c r="NEM57" s="90"/>
      <c r="NEN57" s="90"/>
      <c r="NEO57" s="90"/>
      <c r="NEP57" s="90"/>
      <c r="NEQ57" s="90"/>
      <c r="NER57" s="90"/>
      <c r="NES57" s="90"/>
      <c r="NET57" s="90"/>
      <c r="NEU57" s="90"/>
      <c r="NEV57" s="90"/>
      <c r="NEW57" s="90"/>
      <c r="NEX57" s="90"/>
      <c r="NEY57" s="90"/>
      <c r="NEZ57" s="90"/>
      <c r="NFA57" s="90"/>
      <c r="NFB57" s="90"/>
      <c r="NFC57" s="90"/>
      <c r="NFD57" s="90"/>
      <c r="NFE57" s="90"/>
      <c r="NFF57" s="90"/>
      <c r="NFG57" s="90"/>
      <c r="NFH57" s="90"/>
      <c r="NFI57" s="90"/>
      <c r="NFJ57" s="90"/>
      <c r="NFK57" s="90"/>
      <c r="NFL57" s="90"/>
      <c r="NFM57" s="90"/>
      <c r="NFN57" s="90"/>
      <c r="NFO57" s="90"/>
      <c r="NFP57" s="90"/>
      <c r="NFQ57" s="90"/>
      <c r="NFR57" s="90"/>
      <c r="NFS57" s="90"/>
      <c r="NFT57" s="90"/>
      <c r="NFU57" s="90"/>
      <c r="NFV57" s="90"/>
      <c r="NFW57" s="90"/>
      <c r="NFX57" s="90"/>
      <c r="NFY57" s="90"/>
      <c r="NFZ57" s="90"/>
      <c r="NGA57" s="90"/>
      <c r="NGB57" s="90"/>
      <c r="NGC57" s="90"/>
      <c r="NGD57" s="90"/>
      <c r="NGE57" s="90"/>
      <c r="NGF57" s="90"/>
      <c r="NGG57" s="90"/>
      <c r="NGH57" s="90"/>
      <c r="NGI57" s="90"/>
      <c r="NGJ57" s="90"/>
      <c r="NGK57" s="90"/>
      <c r="NGL57" s="90"/>
      <c r="NGM57" s="90"/>
      <c r="NGN57" s="90"/>
      <c r="NGO57" s="90"/>
      <c r="NGP57" s="90"/>
      <c r="NGQ57" s="90"/>
      <c r="NGR57" s="90"/>
      <c r="NGS57" s="90"/>
      <c r="NGT57" s="90"/>
      <c r="NGU57" s="90"/>
      <c r="NGV57" s="90"/>
      <c r="NGW57" s="90"/>
      <c r="NGX57" s="90"/>
      <c r="NGY57" s="90"/>
      <c r="NGZ57" s="90"/>
      <c r="NHA57" s="90"/>
      <c r="NHB57" s="90"/>
      <c r="NHC57" s="90"/>
      <c r="NHD57" s="90"/>
      <c r="NHE57" s="90"/>
      <c r="NHF57" s="90"/>
      <c r="NHG57" s="90"/>
      <c r="NHH57" s="90"/>
      <c r="NHI57" s="90"/>
      <c r="NHJ57" s="90"/>
      <c r="NHK57" s="90"/>
      <c r="NHL57" s="90"/>
      <c r="NHM57" s="90"/>
      <c r="NHN57" s="90"/>
      <c r="NHO57" s="90"/>
      <c r="NHP57" s="90"/>
      <c r="NHQ57" s="90"/>
      <c r="NHR57" s="90"/>
      <c r="NHS57" s="90"/>
      <c r="NHT57" s="90"/>
      <c r="NHU57" s="90"/>
      <c r="NHV57" s="90"/>
      <c r="NHW57" s="90"/>
      <c r="NHX57" s="90"/>
      <c r="NHY57" s="90"/>
      <c r="NHZ57" s="90"/>
      <c r="NIA57" s="90"/>
      <c r="NIB57" s="90"/>
      <c r="NIC57" s="90"/>
      <c r="NID57" s="90"/>
      <c r="NIE57" s="90"/>
      <c r="NIF57" s="90"/>
      <c r="NIG57" s="90"/>
      <c r="NIH57" s="90"/>
      <c r="NII57" s="90"/>
      <c r="NIJ57" s="90"/>
      <c r="NIK57" s="90"/>
      <c r="NIL57" s="90"/>
      <c r="NIM57" s="90"/>
      <c r="NIN57" s="90"/>
      <c r="NIO57" s="90"/>
      <c r="NIP57" s="90"/>
      <c r="NIQ57" s="90"/>
      <c r="NIR57" s="90"/>
      <c r="NIS57" s="90"/>
      <c r="NIT57" s="90"/>
      <c r="NIU57" s="90"/>
      <c r="NIV57" s="90"/>
      <c r="NIW57" s="90"/>
      <c r="NIX57" s="90"/>
      <c r="NIY57" s="90"/>
      <c r="NIZ57" s="90"/>
      <c r="NJA57" s="90"/>
      <c r="NJB57" s="90"/>
      <c r="NJC57" s="90"/>
      <c r="NJD57" s="90"/>
      <c r="NJE57" s="90"/>
      <c r="NJF57" s="90"/>
      <c r="NJG57" s="90"/>
      <c r="NJH57" s="90"/>
      <c r="NJI57" s="90"/>
      <c r="NJJ57" s="90"/>
      <c r="NJK57" s="90"/>
      <c r="NJL57" s="90"/>
      <c r="NJM57" s="90"/>
      <c r="NJN57" s="90"/>
      <c r="NJO57" s="90"/>
      <c r="NJP57" s="90"/>
      <c r="NJQ57" s="90"/>
      <c r="NJR57" s="90"/>
      <c r="NJS57" s="90"/>
      <c r="NJT57" s="90"/>
      <c r="NJU57" s="90"/>
      <c r="NJV57" s="90"/>
      <c r="NJW57" s="90"/>
      <c r="NJX57" s="90"/>
      <c r="NJY57" s="90"/>
      <c r="NJZ57" s="90"/>
      <c r="NKA57" s="90"/>
      <c r="NKB57" s="90"/>
      <c r="NKC57" s="90"/>
      <c r="NKD57" s="90"/>
      <c r="NKE57" s="90"/>
      <c r="NKF57" s="90"/>
      <c r="NKG57" s="90"/>
      <c r="NKH57" s="90"/>
      <c r="NKI57" s="90"/>
      <c r="NKJ57" s="90"/>
      <c r="NKK57" s="90"/>
      <c r="NKL57" s="90"/>
      <c r="NKM57" s="90"/>
      <c r="NKN57" s="90"/>
      <c r="NKO57" s="90"/>
      <c r="NKP57" s="90"/>
      <c r="NKQ57" s="90"/>
      <c r="NKR57" s="90"/>
      <c r="NKS57" s="90"/>
      <c r="NKT57" s="90"/>
      <c r="NKU57" s="90"/>
      <c r="NKV57" s="90"/>
      <c r="NKW57" s="90"/>
      <c r="NKX57" s="90"/>
      <c r="NKY57" s="90"/>
      <c r="NKZ57" s="90"/>
      <c r="NLA57" s="90"/>
      <c r="NLB57" s="90"/>
      <c r="NLC57" s="90"/>
      <c r="NLD57" s="90"/>
      <c r="NLE57" s="90"/>
      <c r="NLF57" s="90"/>
      <c r="NLG57" s="90"/>
      <c r="NLH57" s="90"/>
      <c r="NLI57" s="90"/>
      <c r="NLJ57" s="90"/>
      <c r="NLK57" s="90"/>
      <c r="NLL57" s="90"/>
      <c r="NLM57" s="90"/>
      <c r="NLN57" s="90"/>
      <c r="NLO57" s="90"/>
      <c r="NLP57" s="90"/>
      <c r="NLQ57" s="90"/>
      <c r="NLR57" s="90"/>
      <c r="NLS57" s="90"/>
      <c r="NLT57" s="90"/>
      <c r="NLU57" s="90"/>
      <c r="NLV57" s="90"/>
      <c r="NLW57" s="90"/>
      <c r="NLX57" s="90"/>
      <c r="NLY57" s="90"/>
      <c r="NLZ57" s="90"/>
      <c r="NMA57" s="90"/>
      <c r="NMB57" s="90"/>
      <c r="NMC57" s="90"/>
      <c r="NMD57" s="90"/>
      <c r="NME57" s="90"/>
      <c r="NMF57" s="90"/>
      <c r="NMG57" s="90"/>
      <c r="NMH57" s="90"/>
      <c r="NMI57" s="90"/>
      <c r="NMJ57" s="90"/>
      <c r="NMK57" s="90"/>
      <c r="NML57" s="90"/>
      <c r="NMM57" s="90"/>
      <c r="NMN57" s="90"/>
      <c r="NMO57" s="90"/>
      <c r="NMP57" s="90"/>
      <c r="NMQ57" s="90"/>
      <c r="NMR57" s="90"/>
      <c r="NMS57" s="90"/>
      <c r="NMT57" s="90"/>
      <c r="NMU57" s="90"/>
      <c r="NMV57" s="90"/>
      <c r="NMW57" s="90"/>
      <c r="NMX57" s="90"/>
      <c r="NMY57" s="90"/>
      <c r="NMZ57" s="90"/>
      <c r="NNA57" s="90"/>
      <c r="NNB57" s="90"/>
      <c r="NNC57" s="90"/>
      <c r="NND57" s="90"/>
      <c r="NNE57" s="90"/>
      <c r="NNF57" s="90"/>
      <c r="NNG57" s="90"/>
      <c r="NNH57" s="90"/>
      <c r="NNI57" s="90"/>
      <c r="NNJ57" s="90"/>
      <c r="NNK57" s="90"/>
      <c r="NNL57" s="90"/>
      <c r="NNM57" s="90"/>
      <c r="NNN57" s="90"/>
      <c r="NNO57" s="90"/>
      <c r="NNP57" s="90"/>
      <c r="NNQ57" s="90"/>
      <c r="NNR57" s="90"/>
      <c r="NNS57" s="90"/>
      <c r="NNT57" s="90"/>
      <c r="NNU57" s="90"/>
      <c r="NNV57" s="90"/>
      <c r="NNW57" s="90"/>
      <c r="NNX57" s="90"/>
      <c r="NNY57" s="90"/>
      <c r="NNZ57" s="90"/>
      <c r="NOA57" s="90"/>
      <c r="NOB57" s="90"/>
      <c r="NOC57" s="90"/>
      <c r="NOD57" s="90"/>
      <c r="NOE57" s="90"/>
      <c r="NOF57" s="90"/>
      <c r="NOG57" s="90"/>
      <c r="NOH57" s="90"/>
      <c r="NOI57" s="90"/>
      <c r="NOJ57" s="90"/>
      <c r="NOK57" s="90"/>
      <c r="NOL57" s="90"/>
      <c r="NOM57" s="90"/>
      <c r="NON57" s="90"/>
      <c r="NOO57" s="90"/>
      <c r="NOP57" s="90"/>
      <c r="NOQ57" s="90"/>
      <c r="NOR57" s="90"/>
      <c r="NOS57" s="90"/>
      <c r="NOT57" s="90"/>
      <c r="NOU57" s="90"/>
      <c r="NOV57" s="90"/>
      <c r="NOW57" s="90"/>
      <c r="NOX57" s="90"/>
      <c r="NOY57" s="90"/>
      <c r="NOZ57" s="90"/>
      <c r="NPA57" s="90"/>
      <c r="NPB57" s="90"/>
      <c r="NPC57" s="90"/>
      <c r="NPD57" s="90"/>
      <c r="NPE57" s="90"/>
      <c r="NPF57" s="90"/>
      <c r="NPG57" s="90"/>
      <c r="NPH57" s="90"/>
      <c r="NPI57" s="90"/>
      <c r="NPJ57" s="90"/>
      <c r="NPK57" s="90"/>
      <c r="NPL57" s="90"/>
      <c r="NPM57" s="90"/>
      <c r="NPN57" s="90"/>
      <c r="NPO57" s="90"/>
      <c r="NPP57" s="90"/>
      <c r="NPQ57" s="90"/>
      <c r="NPR57" s="90"/>
      <c r="NPS57" s="90"/>
      <c r="NPT57" s="90"/>
      <c r="NPU57" s="90"/>
      <c r="NPV57" s="90"/>
      <c r="NPW57" s="90"/>
      <c r="NPX57" s="90"/>
      <c r="NPY57" s="90"/>
      <c r="NPZ57" s="90"/>
      <c r="NQA57" s="90"/>
      <c r="NQB57" s="90"/>
      <c r="NQC57" s="90"/>
      <c r="NQD57" s="90"/>
      <c r="NQE57" s="90"/>
      <c r="NQF57" s="90"/>
      <c r="NQG57" s="90"/>
      <c r="NQH57" s="90"/>
      <c r="NQI57" s="90"/>
      <c r="NQJ57" s="90"/>
      <c r="NQK57" s="90"/>
      <c r="NQL57" s="90"/>
      <c r="NQM57" s="90"/>
      <c r="NQN57" s="90"/>
      <c r="NQO57" s="90"/>
      <c r="NQP57" s="90"/>
      <c r="NQQ57" s="90"/>
      <c r="NQR57" s="90"/>
      <c r="NQS57" s="90"/>
      <c r="NQT57" s="90"/>
      <c r="NQU57" s="90"/>
      <c r="NQV57" s="90"/>
      <c r="NQW57" s="90"/>
      <c r="NQX57" s="90"/>
      <c r="NQY57" s="90"/>
      <c r="NQZ57" s="90"/>
      <c r="NRA57" s="90"/>
      <c r="NRB57" s="90"/>
      <c r="NRC57" s="90"/>
      <c r="NRD57" s="90"/>
      <c r="NRE57" s="90"/>
      <c r="NRF57" s="90"/>
      <c r="NRG57" s="90"/>
      <c r="NRH57" s="90"/>
      <c r="NRI57" s="90"/>
      <c r="NRJ57" s="90"/>
      <c r="NRK57" s="90"/>
      <c r="NRL57" s="90"/>
      <c r="NRM57" s="90"/>
      <c r="NRN57" s="90"/>
      <c r="NRO57" s="90"/>
      <c r="NRP57" s="90"/>
      <c r="NRQ57" s="90"/>
      <c r="NRR57" s="90"/>
      <c r="NRS57" s="90"/>
      <c r="NRT57" s="90"/>
      <c r="NRU57" s="90"/>
      <c r="NRV57" s="90"/>
      <c r="NRW57" s="90"/>
      <c r="NRX57" s="90"/>
      <c r="NRY57" s="90"/>
      <c r="NRZ57" s="90"/>
      <c r="NSA57" s="90"/>
      <c r="NSB57" s="90"/>
      <c r="NSC57" s="90"/>
      <c r="NSD57" s="90"/>
      <c r="NSE57" s="90"/>
      <c r="NSF57" s="90"/>
      <c r="NSG57" s="90"/>
      <c r="NSH57" s="90"/>
      <c r="NSI57" s="90"/>
      <c r="NSJ57" s="90"/>
      <c r="NSK57" s="90"/>
      <c r="NSL57" s="90"/>
      <c r="NSM57" s="90"/>
      <c r="NSN57" s="90"/>
      <c r="NSO57" s="90"/>
      <c r="NSP57" s="90"/>
      <c r="NSQ57" s="90"/>
      <c r="NSR57" s="90"/>
      <c r="NSS57" s="90"/>
      <c r="NST57" s="90"/>
      <c r="NSU57" s="90"/>
      <c r="NSV57" s="90"/>
      <c r="NSW57" s="90"/>
      <c r="NSX57" s="90"/>
      <c r="NSY57" s="90"/>
      <c r="NSZ57" s="90"/>
      <c r="NTA57" s="90"/>
      <c r="NTB57" s="90"/>
      <c r="NTC57" s="90"/>
      <c r="NTD57" s="90"/>
      <c r="NTE57" s="90"/>
      <c r="NTF57" s="90"/>
      <c r="NTG57" s="90"/>
      <c r="NTH57" s="90"/>
      <c r="NTI57" s="90"/>
      <c r="NTJ57" s="90"/>
      <c r="NTK57" s="90"/>
      <c r="NTL57" s="90"/>
      <c r="NTM57" s="90"/>
      <c r="NTN57" s="90"/>
      <c r="NTO57" s="90"/>
      <c r="NTP57" s="90"/>
      <c r="NTQ57" s="90"/>
      <c r="NTR57" s="90"/>
      <c r="NTS57" s="90"/>
      <c r="NTT57" s="90"/>
      <c r="NTU57" s="90"/>
      <c r="NTV57" s="90"/>
      <c r="NTW57" s="90"/>
      <c r="NTX57" s="90"/>
      <c r="NTY57" s="90"/>
      <c r="NTZ57" s="90"/>
      <c r="NUA57" s="90"/>
      <c r="NUB57" s="90"/>
      <c r="NUC57" s="90"/>
      <c r="NUD57" s="90"/>
      <c r="NUE57" s="90"/>
      <c r="NUF57" s="90"/>
      <c r="NUG57" s="90"/>
      <c r="NUH57" s="90"/>
      <c r="NUI57" s="90"/>
      <c r="NUJ57" s="90"/>
      <c r="NUK57" s="90"/>
      <c r="NUL57" s="90"/>
      <c r="NUM57" s="90"/>
      <c r="NUN57" s="90"/>
      <c r="NUO57" s="90"/>
      <c r="NUP57" s="90"/>
      <c r="NUQ57" s="90"/>
      <c r="NUR57" s="90"/>
      <c r="NUS57" s="90"/>
      <c r="NUT57" s="90"/>
      <c r="NUU57" s="90"/>
      <c r="NUV57" s="90"/>
      <c r="NUW57" s="90"/>
      <c r="NUX57" s="90"/>
      <c r="NUY57" s="90"/>
      <c r="NUZ57" s="90"/>
      <c r="NVA57" s="90"/>
      <c r="NVB57" s="90"/>
      <c r="NVC57" s="90"/>
      <c r="NVD57" s="90"/>
      <c r="NVE57" s="90"/>
      <c r="NVF57" s="90"/>
      <c r="NVG57" s="90"/>
      <c r="NVH57" s="90"/>
      <c r="NVI57" s="90"/>
      <c r="NVJ57" s="90"/>
      <c r="NVK57" s="90"/>
      <c r="NVL57" s="90"/>
      <c r="NVM57" s="90"/>
      <c r="NVN57" s="90"/>
      <c r="NVO57" s="90"/>
      <c r="NVP57" s="90"/>
      <c r="NVQ57" s="90"/>
      <c r="NVR57" s="90"/>
      <c r="NVS57" s="90"/>
      <c r="NVT57" s="90"/>
      <c r="NVU57" s="90"/>
      <c r="NVV57" s="90"/>
      <c r="NVW57" s="90"/>
      <c r="NVX57" s="90"/>
      <c r="NVY57" s="90"/>
      <c r="NVZ57" s="90"/>
      <c r="NWA57" s="90"/>
      <c r="NWB57" s="90"/>
      <c r="NWC57" s="90"/>
      <c r="NWD57" s="90"/>
      <c r="NWE57" s="90"/>
      <c r="NWF57" s="90"/>
      <c r="NWG57" s="90"/>
      <c r="NWH57" s="90"/>
      <c r="NWI57" s="90"/>
      <c r="NWJ57" s="90"/>
      <c r="NWK57" s="90"/>
      <c r="NWL57" s="90"/>
      <c r="NWM57" s="90"/>
      <c r="NWN57" s="90"/>
      <c r="NWO57" s="90"/>
      <c r="NWP57" s="90"/>
      <c r="NWQ57" s="90"/>
      <c r="NWR57" s="90"/>
      <c r="NWS57" s="90"/>
      <c r="NWT57" s="90"/>
      <c r="NWU57" s="90"/>
      <c r="NWV57" s="90"/>
      <c r="NWW57" s="90"/>
      <c r="NWX57" s="90"/>
      <c r="NWY57" s="90"/>
      <c r="NWZ57" s="90"/>
      <c r="NXA57" s="90"/>
      <c r="NXB57" s="90"/>
      <c r="NXC57" s="90"/>
      <c r="NXD57" s="90"/>
      <c r="NXE57" s="90"/>
      <c r="NXF57" s="90"/>
      <c r="NXG57" s="90"/>
      <c r="NXH57" s="90"/>
      <c r="NXI57" s="90"/>
      <c r="NXJ57" s="90"/>
      <c r="NXK57" s="90"/>
      <c r="NXL57" s="90"/>
      <c r="NXM57" s="90"/>
      <c r="NXN57" s="90"/>
      <c r="NXO57" s="90"/>
      <c r="NXP57" s="90"/>
      <c r="NXQ57" s="90"/>
      <c r="NXR57" s="90"/>
      <c r="NXS57" s="90"/>
      <c r="NXT57" s="90"/>
      <c r="NXU57" s="90"/>
      <c r="NXV57" s="90"/>
      <c r="NXW57" s="90"/>
      <c r="NXX57" s="90"/>
      <c r="NXY57" s="90"/>
      <c r="NXZ57" s="90"/>
      <c r="NYA57" s="90"/>
      <c r="NYB57" s="90"/>
      <c r="NYC57" s="90"/>
      <c r="NYD57" s="90"/>
      <c r="NYE57" s="90"/>
      <c r="NYF57" s="90"/>
      <c r="NYG57" s="90"/>
      <c r="NYH57" s="90"/>
      <c r="NYI57" s="90"/>
      <c r="NYJ57" s="90"/>
      <c r="NYK57" s="90"/>
      <c r="NYL57" s="90"/>
      <c r="NYM57" s="90"/>
      <c r="NYN57" s="90"/>
      <c r="NYO57" s="90"/>
      <c r="NYP57" s="90"/>
      <c r="NYQ57" s="90"/>
      <c r="NYR57" s="90"/>
      <c r="NYS57" s="90"/>
      <c r="NYT57" s="90"/>
      <c r="NYU57" s="90"/>
      <c r="NYV57" s="90"/>
      <c r="NYW57" s="90"/>
      <c r="NYX57" s="90"/>
      <c r="NYY57" s="90"/>
      <c r="NYZ57" s="90"/>
      <c r="NZA57" s="90"/>
      <c r="NZB57" s="90"/>
      <c r="NZC57" s="90"/>
      <c r="NZD57" s="90"/>
      <c r="NZE57" s="90"/>
      <c r="NZF57" s="90"/>
      <c r="NZG57" s="90"/>
      <c r="NZH57" s="90"/>
      <c r="NZI57" s="90"/>
      <c r="NZJ57" s="90"/>
      <c r="NZK57" s="90"/>
      <c r="NZL57" s="90"/>
      <c r="NZM57" s="90"/>
      <c r="NZN57" s="90"/>
      <c r="NZO57" s="90"/>
      <c r="NZP57" s="90"/>
      <c r="NZQ57" s="90"/>
      <c r="NZR57" s="90"/>
      <c r="NZS57" s="90"/>
      <c r="NZT57" s="90"/>
      <c r="NZU57" s="90"/>
      <c r="NZV57" s="90"/>
      <c r="NZW57" s="90"/>
      <c r="NZX57" s="90"/>
      <c r="NZY57" s="90"/>
      <c r="NZZ57" s="90"/>
      <c r="OAA57" s="90"/>
      <c r="OAB57" s="90"/>
      <c r="OAC57" s="90"/>
      <c r="OAD57" s="90"/>
      <c r="OAE57" s="90"/>
      <c r="OAF57" s="90"/>
      <c r="OAG57" s="90"/>
      <c r="OAH57" s="90"/>
      <c r="OAI57" s="90"/>
      <c r="OAJ57" s="90"/>
      <c r="OAK57" s="90"/>
      <c r="OAL57" s="90"/>
      <c r="OAM57" s="90"/>
      <c r="OAN57" s="90"/>
      <c r="OAO57" s="90"/>
      <c r="OAP57" s="90"/>
      <c r="OAQ57" s="90"/>
      <c r="OAR57" s="90"/>
      <c r="OAS57" s="90"/>
      <c r="OAT57" s="90"/>
      <c r="OAU57" s="90"/>
      <c r="OAV57" s="90"/>
      <c r="OAW57" s="90"/>
      <c r="OAX57" s="90"/>
      <c r="OAY57" s="90"/>
      <c r="OAZ57" s="90"/>
      <c r="OBA57" s="90"/>
      <c r="OBB57" s="90"/>
      <c r="OBC57" s="90"/>
      <c r="OBD57" s="90"/>
      <c r="OBE57" s="90"/>
      <c r="OBF57" s="90"/>
      <c r="OBG57" s="90"/>
      <c r="OBH57" s="90"/>
      <c r="OBI57" s="90"/>
      <c r="OBJ57" s="90"/>
      <c r="OBK57" s="90"/>
      <c r="OBL57" s="90"/>
      <c r="OBM57" s="90"/>
      <c r="OBN57" s="90"/>
      <c r="OBO57" s="90"/>
      <c r="OBP57" s="90"/>
      <c r="OBQ57" s="90"/>
      <c r="OBR57" s="90"/>
      <c r="OBS57" s="90"/>
      <c r="OBT57" s="90"/>
      <c r="OBU57" s="90"/>
      <c r="OBV57" s="90"/>
      <c r="OBW57" s="90"/>
      <c r="OBX57" s="90"/>
      <c r="OBY57" s="90"/>
      <c r="OBZ57" s="90"/>
      <c r="OCA57" s="90"/>
      <c r="OCB57" s="90"/>
      <c r="OCC57" s="90"/>
      <c r="OCD57" s="90"/>
      <c r="OCE57" s="90"/>
      <c r="OCF57" s="90"/>
      <c r="OCG57" s="90"/>
      <c r="OCH57" s="90"/>
      <c r="OCI57" s="90"/>
      <c r="OCJ57" s="90"/>
      <c r="OCK57" s="90"/>
      <c r="OCL57" s="90"/>
      <c r="OCM57" s="90"/>
      <c r="OCN57" s="90"/>
      <c r="OCO57" s="90"/>
      <c r="OCP57" s="90"/>
      <c r="OCQ57" s="90"/>
      <c r="OCR57" s="90"/>
      <c r="OCS57" s="90"/>
      <c r="OCT57" s="90"/>
      <c r="OCU57" s="90"/>
      <c r="OCV57" s="90"/>
      <c r="OCW57" s="90"/>
      <c r="OCX57" s="90"/>
      <c r="OCY57" s="90"/>
      <c r="OCZ57" s="90"/>
      <c r="ODA57" s="90"/>
      <c r="ODB57" s="90"/>
      <c r="ODC57" s="90"/>
      <c r="ODD57" s="90"/>
      <c r="ODE57" s="90"/>
      <c r="ODF57" s="90"/>
      <c r="ODG57" s="90"/>
      <c r="ODH57" s="90"/>
      <c r="ODI57" s="90"/>
      <c r="ODJ57" s="90"/>
      <c r="ODK57" s="90"/>
      <c r="ODL57" s="90"/>
      <c r="ODM57" s="90"/>
      <c r="ODN57" s="90"/>
      <c r="ODO57" s="90"/>
      <c r="ODP57" s="90"/>
      <c r="ODQ57" s="90"/>
      <c r="ODR57" s="90"/>
      <c r="ODS57" s="90"/>
      <c r="ODT57" s="90"/>
      <c r="ODU57" s="90"/>
      <c r="ODV57" s="90"/>
      <c r="ODW57" s="90"/>
      <c r="ODX57" s="90"/>
      <c r="ODY57" s="90"/>
      <c r="ODZ57" s="90"/>
      <c r="OEA57" s="90"/>
      <c r="OEB57" s="90"/>
      <c r="OEC57" s="90"/>
      <c r="OED57" s="90"/>
      <c r="OEE57" s="90"/>
      <c r="OEF57" s="90"/>
      <c r="OEG57" s="90"/>
      <c r="OEH57" s="90"/>
      <c r="OEI57" s="90"/>
      <c r="OEJ57" s="90"/>
      <c r="OEK57" s="90"/>
      <c r="OEL57" s="90"/>
      <c r="OEM57" s="90"/>
      <c r="OEN57" s="90"/>
      <c r="OEO57" s="90"/>
      <c r="OEP57" s="90"/>
      <c r="OEQ57" s="90"/>
      <c r="OER57" s="90"/>
      <c r="OES57" s="90"/>
      <c r="OET57" s="90"/>
      <c r="OEU57" s="90"/>
      <c r="OEV57" s="90"/>
      <c r="OEW57" s="90"/>
      <c r="OEX57" s="90"/>
      <c r="OEY57" s="90"/>
      <c r="OEZ57" s="90"/>
      <c r="OFA57" s="90"/>
      <c r="OFB57" s="90"/>
      <c r="OFC57" s="90"/>
      <c r="OFD57" s="90"/>
      <c r="OFE57" s="90"/>
      <c r="OFF57" s="90"/>
      <c r="OFG57" s="90"/>
      <c r="OFH57" s="90"/>
      <c r="OFI57" s="90"/>
      <c r="OFJ57" s="90"/>
      <c r="OFK57" s="90"/>
      <c r="OFL57" s="90"/>
      <c r="OFM57" s="90"/>
      <c r="OFN57" s="90"/>
      <c r="OFO57" s="90"/>
      <c r="OFP57" s="90"/>
      <c r="OFQ57" s="90"/>
      <c r="OFR57" s="90"/>
      <c r="OFS57" s="90"/>
      <c r="OFT57" s="90"/>
      <c r="OFU57" s="90"/>
      <c r="OFV57" s="90"/>
      <c r="OFW57" s="90"/>
      <c r="OFX57" s="90"/>
      <c r="OFY57" s="90"/>
      <c r="OFZ57" s="90"/>
      <c r="OGA57" s="90"/>
      <c r="OGB57" s="90"/>
      <c r="OGC57" s="90"/>
      <c r="OGD57" s="90"/>
      <c r="OGE57" s="90"/>
      <c r="OGF57" s="90"/>
      <c r="OGG57" s="90"/>
      <c r="OGH57" s="90"/>
      <c r="OGI57" s="90"/>
      <c r="OGJ57" s="90"/>
      <c r="OGK57" s="90"/>
      <c r="OGL57" s="90"/>
      <c r="OGM57" s="90"/>
      <c r="OGN57" s="90"/>
      <c r="OGO57" s="90"/>
      <c r="OGP57" s="90"/>
      <c r="OGQ57" s="90"/>
      <c r="OGR57" s="90"/>
      <c r="OGS57" s="90"/>
      <c r="OGT57" s="90"/>
      <c r="OGU57" s="90"/>
      <c r="OGV57" s="90"/>
      <c r="OGW57" s="90"/>
      <c r="OGX57" s="90"/>
      <c r="OGY57" s="90"/>
      <c r="OGZ57" s="90"/>
      <c r="OHA57" s="90"/>
      <c r="OHB57" s="90"/>
      <c r="OHC57" s="90"/>
      <c r="OHD57" s="90"/>
      <c r="OHE57" s="90"/>
      <c r="OHF57" s="90"/>
      <c r="OHG57" s="90"/>
      <c r="OHH57" s="90"/>
      <c r="OHI57" s="90"/>
      <c r="OHJ57" s="90"/>
      <c r="OHK57" s="90"/>
      <c r="OHL57" s="90"/>
      <c r="OHM57" s="90"/>
      <c r="OHN57" s="90"/>
      <c r="OHO57" s="90"/>
      <c r="OHP57" s="90"/>
      <c r="OHQ57" s="90"/>
      <c r="OHR57" s="90"/>
      <c r="OHS57" s="90"/>
      <c r="OHT57" s="90"/>
      <c r="OHU57" s="90"/>
      <c r="OHV57" s="90"/>
      <c r="OHW57" s="90"/>
      <c r="OHX57" s="90"/>
      <c r="OHY57" s="90"/>
      <c r="OHZ57" s="90"/>
      <c r="OIA57" s="90"/>
      <c r="OIB57" s="90"/>
      <c r="OIC57" s="90"/>
      <c r="OID57" s="90"/>
      <c r="OIE57" s="90"/>
      <c r="OIF57" s="90"/>
      <c r="OIG57" s="90"/>
      <c r="OIH57" s="90"/>
      <c r="OII57" s="90"/>
      <c r="OIJ57" s="90"/>
      <c r="OIK57" s="90"/>
      <c r="OIL57" s="90"/>
      <c r="OIM57" s="90"/>
      <c r="OIN57" s="90"/>
      <c r="OIO57" s="90"/>
      <c r="OIP57" s="90"/>
      <c r="OIQ57" s="90"/>
      <c r="OIR57" s="90"/>
      <c r="OIS57" s="90"/>
      <c r="OIT57" s="90"/>
      <c r="OIU57" s="90"/>
      <c r="OIV57" s="90"/>
      <c r="OIW57" s="90"/>
      <c r="OIX57" s="90"/>
      <c r="OIY57" s="90"/>
      <c r="OIZ57" s="90"/>
      <c r="OJA57" s="90"/>
      <c r="OJB57" s="90"/>
      <c r="OJC57" s="90"/>
      <c r="OJD57" s="90"/>
      <c r="OJE57" s="90"/>
      <c r="OJF57" s="90"/>
      <c r="OJG57" s="90"/>
      <c r="OJH57" s="90"/>
      <c r="OJI57" s="90"/>
      <c r="OJJ57" s="90"/>
      <c r="OJK57" s="90"/>
      <c r="OJL57" s="90"/>
      <c r="OJM57" s="90"/>
      <c r="OJN57" s="90"/>
      <c r="OJO57" s="90"/>
      <c r="OJP57" s="90"/>
      <c r="OJQ57" s="90"/>
      <c r="OJR57" s="90"/>
      <c r="OJS57" s="90"/>
      <c r="OJT57" s="90"/>
      <c r="OJU57" s="90"/>
      <c r="OJV57" s="90"/>
      <c r="OJW57" s="90"/>
      <c r="OJX57" s="90"/>
      <c r="OJY57" s="90"/>
      <c r="OJZ57" s="90"/>
      <c r="OKA57" s="90"/>
      <c r="OKB57" s="90"/>
      <c r="OKC57" s="90"/>
      <c r="OKD57" s="90"/>
      <c r="OKE57" s="90"/>
      <c r="OKF57" s="90"/>
      <c r="OKG57" s="90"/>
      <c r="OKH57" s="90"/>
      <c r="OKI57" s="90"/>
      <c r="OKJ57" s="90"/>
      <c r="OKK57" s="90"/>
      <c r="OKL57" s="90"/>
      <c r="OKM57" s="90"/>
      <c r="OKN57" s="90"/>
      <c r="OKO57" s="90"/>
      <c r="OKP57" s="90"/>
      <c r="OKQ57" s="90"/>
      <c r="OKR57" s="90"/>
      <c r="OKS57" s="90"/>
      <c r="OKT57" s="90"/>
      <c r="OKU57" s="90"/>
      <c r="OKV57" s="90"/>
      <c r="OKW57" s="90"/>
      <c r="OKX57" s="90"/>
      <c r="OKY57" s="90"/>
      <c r="OKZ57" s="90"/>
      <c r="OLA57" s="90"/>
      <c r="OLB57" s="90"/>
      <c r="OLC57" s="90"/>
      <c r="OLD57" s="90"/>
      <c r="OLE57" s="90"/>
      <c r="OLF57" s="90"/>
      <c r="OLG57" s="90"/>
      <c r="OLH57" s="90"/>
      <c r="OLI57" s="90"/>
      <c r="OLJ57" s="90"/>
      <c r="OLK57" s="90"/>
      <c r="OLL57" s="90"/>
      <c r="OLM57" s="90"/>
      <c r="OLN57" s="90"/>
      <c r="OLO57" s="90"/>
      <c r="OLP57" s="90"/>
      <c r="OLQ57" s="90"/>
      <c r="OLR57" s="90"/>
      <c r="OLS57" s="90"/>
      <c r="OLT57" s="90"/>
      <c r="OLU57" s="90"/>
      <c r="OLV57" s="90"/>
      <c r="OLW57" s="90"/>
      <c r="OLX57" s="90"/>
      <c r="OLY57" s="90"/>
      <c r="OLZ57" s="90"/>
      <c r="OMA57" s="90"/>
      <c r="OMB57" s="90"/>
      <c r="OMC57" s="90"/>
      <c r="OMD57" s="90"/>
      <c r="OME57" s="90"/>
      <c r="OMF57" s="90"/>
      <c r="OMG57" s="90"/>
      <c r="OMH57" s="90"/>
      <c r="OMI57" s="90"/>
      <c r="OMJ57" s="90"/>
      <c r="OMK57" s="90"/>
      <c r="OML57" s="90"/>
      <c r="OMM57" s="90"/>
      <c r="OMN57" s="90"/>
      <c r="OMO57" s="90"/>
      <c r="OMP57" s="90"/>
      <c r="OMQ57" s="90"/>
      <c r="OMR57" s="90"/>
      <c r="OMS57" s="90"/>
      <c r="OMT57" s="90"/>
      <c r="OMU57" s="90"/>
      <c r="OMV57" s="90"/>
      <c r="OMW57" s="90"/>
      <c r="OMX57" s="90"/>
      <c r="OMY57" s="90"/>
      <c r="OMZ57" s="90"/>
      <c r="ONA57" s="90"/>
      <c r="ONB57" s="90"/>
      <c r="ONC57" s="90"/>
      <c r="OND57" s="90"/>
      <c r="ONE57" s="90"/>
      <c r="ONF57" s="90"/>
      <c r="ONG57" s="90"/>
      <c r="ONH57" s="90"/>
      <c r="ONI57" s="90"/>
      <c r="ONJ57" s="90"/>
      <c r="ONK57" s="90"/>
      <c r="ONL57" s="90"/>
      <c r="ONM57" s="90"/>
      <c r="ONN57" s="90"/>
      <c r="ONO57" s="90"/>
      <c r="ONP57" s="90"/>
      <c r="ONQ57" s="90"/>
      <c r="ONR57" s="90"/>
      <c r="ONS57" s="90"/>
      <c r="ONT57" s="90"/>
      <c r="ONU57" s="90"/>
      <c r="ONV57" s="90"/>
      <c r="ONW57" s="90"/>
      <c r="ONX57" s="90"/>
      <c r="ONY57" s="90"/>
      <c r="ONZ57" s="90"/>
      <c r="OOA57" s="90"/>
      <c r="OOB57" s="90"/>
      <c r="OOC57" s="90"/>
      <c r="OOD57" s="90"/>
      <c r="OOE57" s="90"/>
      <c r="OOF57" s="90"/>
      <c r="OOG57" s="90"/>
      <c r="OOH57" s="90"/>
      <c r="OOI57" s="90"/>
      <c r="OOJ57" s="90"/>
      <c r="OOK57" s="90"/>
      <c r="OOL57" s="90"/>
      <c r="OOM57" s="90"/>
      <c r="OON57" s="90"/>
      <c r="OOO57" s="90"/>
      <c r="OOP57" s="90"/>
      <c r="OOQ57" s="90"/>
      <c r="OOR57" s="90"/>
      <c r="OOS57" s="90"/>
      <c r="OOT57" s="90"/>
      <c r="OOU57" s="90"/>
      <c r="OOV57" s="90"/>
      <c r="OOW57" s="90"/>
      <c r="OOX57" s="90"/>
      <c r="OOY57" s="90"/>
      <c r="OOZ57" s="90"/>
      <c r="OPA57" s="90"/>
      <c r="OPB57" s="90"/>
      <c r="OPC57" s="90"/>
      <c r="OPD57" s="90"/>
      <c r="OPE57" s="90"/>
      <c r="OPF57" s="90"/>
      <c r="OPG57" s="90"/>
      <c r="OPH57" s="90"/>
      <c r="OPI57" s="90"/>
      <c r="OPJ57" s="90"/>
      <c r="OPK57" s="90"/>
      <c r="OPL57" s="90"/>
      <c r="OPM57" s="90"/>
      <c r="OPN57" s="90"/>
      <c r="OPO57" s="90"/>
      <c r="OPP57" s="90"/>
      <c r="OPQ57" s="90"/>
      <c r="OPR57" s="90"/>
      <c r="OPS57" s="90"/>
      <c r="OPT57" s="90"/>
      <c r="OPU57" s="90"/>
      <c r="OPV57" s="90"/>
      <c r="OPW57" s="90"/>
      <c r="OPX57" s="90"/>
      <c r="OPY57" s="90"/>
      <c r="OPZ57" s="90"/>
      <c r="OQA57" s="90"/>
      <c r="OQB57" s="90"/>
      <c r="OQC57" s="90"/>
      <c r="OQD57" s="90"/>
      <c r="OQE57" s="90"/>
      <c r="OQF57" s="90"/>
      <c r="OQG57" s="90"/>
      <c r="OQH57" s="90"/>
      <c r="OQI57" s="90"/>
      <c r="OQJ57" s="90"/>
      <c r="OQK57" s="90"/>
      <c r="OQL57" s="90"/>
      <c r="OQM57" s="90"/>
      <c r="OQN57" s="90"/>
      <c r="OQO57" s="90"/>
      <c r="OQP57" s="90"/>
      <c r="OQQ57" s="90"/>
      <c r="OQR57" s="90"/>
      <c r="OQS57" s="90"/>
      <c r="OQT57" s="90"/>
      <c r="OQU57" s="90"/>
      <c r="OQV57" s="90"/>
      <c r="OQW57" s="90"/>
      <c r="OQX57" s="90"/>
      <c r="OQY57" s="90"/>
      <c r="OQZ57" s="90"/>
      <c r="ORA57" s="90"/>
      <c r="ORB57" s="90"/>
      <c r="ORC57" s="90"/>
      <c r="ORD57" s="90"/>
      <c r="ORE57" s="90"/>
      <c r="ORF57" s="90"/>
      <c r="ORG57" s="90"/>
      <c r="ORH57" s="90"/>
      <c r="ORI57" s="90"/>
      <c r="ORJ57" s="90"/>
      <c r="ORK57" s="90"/>
      <c r="ORL57" s="90"/>
      <c r="ORM57" s="90"/>
      <c r="ORN57" s="90"/>
      <c r="ORO57" s="90"/>
      <c r="ORP57" s="90"/>
      <c r="ORQ57" s="90"/>
      <c r="ORR57" s="90"/>
      <c r="ORS57" s="90"/>
      <c r="ORT57" s="90"/>
      <c r="ORU57" s="90"/>
      <c r="ORV57" s="90"/>
      <c r="ORW57" s="90"/>
      <c r="ORX57" s="90"/>
      <c r="ORY57" s="90"/>
      <c r="ORZ57" s="90"/>
      <c r="OSA57" s="90"/>
      <c r="OSB57" s="90"/>
      <c r="OSC57" s="90"/>
      <c r="OSD57" s="90"/>
      <c r="OSE57" s="90"/>
      <c r="OSF57" s="90"/>
      <c r="OSG57" s="90"/>
      <c r="OSH57" s="90"/>
      <c r="OSI57" s="90"/>
      <c r="OSJ57" s="90"/>
      <c r="OSK57" s="90"/>
      <c r="OSL57" s="90"/>
      <c r="OSM57" s="90"/>
      <c r="OSN57" s="90"/>
      <c r="OSO57" s="90"/>
      <c r="OSP57" s="90"/>
      <c r="OSQ57" s="90"/>
      <c r="OSR57" s="90"/>
      <c r="OSS57" s="90"/>
      <c r="OST57" s="90"/>
      <c r="OSU57" s="90"/>
      <c r="OSV57" s="90"/>
      <c r="OSW57" s="90"/>
      <c r="OSX57" s="90"/>
      <c r="OSY57" s="90"/>
      <c r="OSZ57" s="90"/>
      <c r="OTA57" s="90"/>
      <c r="OTB57" s="90"/>
      <c r="OTC57" s="90"/>
      <c r="OTD57" s="90"/>
      <c r="OTE57" s="90"/>
      <c r="OTF57" s="90"/>
      <c r="OTG57" s="90"/>
      <c r="OTH57" s="90"/>
      <c r="OTI57" s="90"/>
      <c r="OTJ57" s="90"/>
      <c r="OTK57" s="90"/>
      <c r="OTL57" s="90"/>
      <c r="OTM57" s="90"/>
      <c r="OTN57" s="90"/>
      <c r="OTO57" s="90"/>
      <c r="OTP57" s="90"/>
      <c r="OTQ57" s="90"/>
      <c r="OTR57" s="90"/>
      <c r="OTS57" s="90"/>
      <c r="OTT57" s="90"/>
      <c r="OTU57" s="90"/>
      <c r="OTV57" s="90"/>
      <c r="OTW57" s="90"/>
      <c r="OTX57" s="90"/>
      <c r="OTY57" s="90"/>
      <c r="OTZ57" s="90"/>
      <c r="OUA57" s="90"/>
      <c r="OUB57" s="90"/>
      <c r="OUC57" s="90"/>
      <c r="OUD57" s="90"/>
      <c r="OUE57" s="90"/>
      <c r="OUF57" s="90"/>
      <c r="OUG57" s="90"/>
      <c r="OUH57" s="90"/>
      <c r="OUI57" s="90"/>
      <c r="OUJ57" s="90"/>
      <c r="OUK57" s="90"/>
      <c r="OUL57" s="90"/>
      <c r="OUM57" s="90"/>
      <c r="OUN57" s="90"/>
      <c r="OUO57" s="90"/>
      <c r="OUP57" s="90"/>
      <c r="OUQ57" s="90"/>
      <c r="OUR57" s="90"/>
      <c r="OUS57" s="90"/>
      <c r="OUT57" s="90"/>
      <c r="OUU57" s="90"/>
      <c r="OUV57" s="90"/>
      <c r="OUW57" s="90"/>
      <c r="OUX57" s="90"/>
      <c r="OUY57" s="90"/>
      <c r="OUZ57" s="90"/>
      <c r="OVA57" s="90"/>
      <c r="OVB57" s="90"/>
      <c r="OVC57" s="90"/>
      <c r="OVD57" s="90"/>
      <c r="OVE57" s="90"/>
      <c r="OVF57" s="90"/>
      <c r="OVG57" s="90"/>
      <c r="OVH57" s="90"/>
      <c r="OVI57" s="90"/>
      <c r="OVJ57" s="90"/>
      <c r="OVK57" s="90"/>
      <c r="OVL57" s="90"/>
      <c r="OVM57" s="90"/>
      <c r="OVN57" s="90"/>
      <c r="OVO57" s="90"/>
      <c r="OVP57" s="90"/>
      <c r="OVQ57" s="90"/>
      <c r="OVR57" s="90"/>
      <c r="OVS57" s="90"/>
      <c r="OVT57" s="90"/>
      <c r="OVU57" s="90"/>
      <c r="OVV57" s="90"/>
      <c r="OVW57" s="90"/>
      <c r="OVX57" s="90"/>
      <c r="OVY57" s="90"/>
      <c r="OVZ57" s="90"/>
      <c r="OWA57" s="90"/>
      <c r="OWB57" s="90"/>
      <c r="OWC57" s="90"/>
      <c r="OWD57" s="90"/>
      <c r="OWE57" s="90"/>
      <c r="OWF57" s="90"/>
      <c r="OWG57" s="90"/>
      <c r="OWH57" s="90"/>
      <c r="OWI57" s="90"/>
      <c r="OWJ57" s="90"/>
      <c r="OWK57" s="90"/>
      <c r="OWL57" s="90"/>
      <c r="OWM57" s="90"/>
      <c r="OWN57" s="90"/>
      <c r="OWO57" s="90"/>
      <c r="OWP57" s="90"/>
      <c r="OWQ57" s="90"/>
      <c r="OWR57" s="90"/>
      <c r="OWS57" s="90"/>
      <c r="OWT57" s="90"/>
      <c r="OWU57" s="90"/>
      <c r="OWV57" s="90"/>
      <c r="OWW57" s="90"/>
      <c r="OWX57" s="90"/>
      <c r="OWY57" s="90"/>
      <c r="OWZ57" s="90"/>
      <c r="OXA57" s="90"/>
      <c r="OXB57" s="90"/>
      <c r="OXC57" s="90"/>
      <c r="OXD57" s="90"/>
      <c r="OXE57" s="90"/>
      <c r="OXF57" s="90"/>
      <c r="OXG57" s="90"/>
      <c r="OXH57" s="90"/>
      <c r="OXI57" s="90"/>
      <c r="OXJ57" s="90"/>
      <c r="OXK57" s="90"/>
      <c r="OXL57" s="90"/>
      <c r="OXM57" s="90"/>
      <c r="OXN57" s="90"/>
      <c r="OXO57" s="90"/>
      <c r="OXP57" s="90"/>
      <c r="OXQ57" s="90"/>
      <c r="OXR57" s="90"/>
      <c r="OXS57" s="90"/>
      <c r="OXT57" s="90"/>
      <c r="OXU57" s="90"/>
      <c r="OXV57" s="90"/>
      <c r="OXW57" s="90"/>
      <c r="OXX57" s="90"/>
      <c r="OXY57" s="90"/>
      <c r="OXZ57" s="90"/>
      <c r="OYA57" s="90"/>
      <c r="OYB57" s="90"/>
      <c r="OYC57" s="90"/>
      <c r="OYD57" s="90"/>
      <c r="OYE57" s="90"/>
      <c r="OYF57" s="90"/>
      <c r="OYG57" s="90"/>
      <c r="OYH57" s="90"/>
      <c r="OYI57" s="90"/>
      <c r="OYJ57" s="90"/>
      <c r="OYK57" s="90"/>
      <c r="OYL57" s="90"/>
      <c r="OYM57" s="90"/>
      <c r="OYN57" s="90"/>
      <c r="OYO57" s="90"/>
      <c r="OYP57" s="90"/>
      <c r="OYQ57" s="90"/>
      <c r="OYR57" s="90"/>
      <c r="OYS57" s="90"/>
      <c r="OYT57" s="90"/>
      <c r="OYU57" s="90"/>
      <c r="OYV57" s="90"/>
      <c r="OYW57" s="90"/>
      <c r="OYX57" s="90"/>
      <c r="OYY57" s="90"/>
      <c r="OYZ57" s="90"/>
      <c r="OZA57" s="90"/>
      <c r="OZB57" s="90"/>
      <c r="OZC57" s="90"/>
      <c r="OZD57" s="90"/>
      <c r="OZE57" s="90"/>
      <c r="OZF57" s="90"/>
      <c r="OZG57" s="90"/>
      <c r="OZH57" s="90"/>
      <c r="OZI57" s="90"/>
      <c r="OZJ57" s="90"/>
      <c r="OZK57" s="90"/>
      <c r="OZL57" s="90"/>
      <c r="OZM57" s="90"/>
      <c r="OZN57" s="90"/>
      <c r="OZO57" s="90"/>
      <c r="OZP57" s="90"/>
      <c r="OZQ57" s="90"/>
      <c r="OZR57" s="90"/>
      <c r="OZS57" s="90"/>
      <c r="OZT57" s="90"/>
      <c r="OZU57" s="90"/>
      <c r="OZV57" s="90"/>
      <c r="OZW57" s="90"/>
      <c r="OZX57" s="90"/>
      <c r="OZY57" s="90"/>
      <c r="OZZ57" s="90"/>
      <c r="PAA57" s="90"/>
      <c r="PAB57" s="90"/>
      <c r="PAC57" s="90"/>
      <c r="PAD57" s="90"/>
      <c r="PAE57" s="90"/>
      <c r="PAF57" s="90"/>
      <c r="PAG57" s="90"/>
      <c r="PAH57" s="90"/>
      <c r="PAI57" s="90"/>
      <c r="PAJ57" s="90"/>
      <c r="PAK57" s="90"/>
      <c r="PAL57" s="90"/>
      <c r="PAM57" s="90"/>
      <c r="PAN57" s="90"/>
      <c r="PAO57" s="90"/>
      <c r="PAP57" s="90"/>
      <c r="PAQ57" s="90"/>
      <c r="PAR57" s="90"/>
      <c r="PAS57" s="90"/>
      <c r="PAT57" s="90"/>
      <c r="PAU57" s="90"/>
      <c r="PAV57" s="90"/>
      <c r="PAW57" s="90"/>
      <c r="PAX57" s="90"/>
      <c r="PAY57" s="90"/>
      <c r="PAZ57" s="90"/>
      <c r="PBA57" s="90"/>
      <c r="PBB57" s="90"/>
      <c r="PBC57" s="90"/>
      <c r="PBD57" s="90"/>
      <c r="PBE57" s="90"/>
      <c r="PBF57" s="90"/>
      <c r="PBG57" s="90"/>
      <c r="PBH57" s="90"/>
      <c r="PBI57" s="90"/>
      <c r="PBJ57" s="90"/>
      <c r="PBK57" s="90"/>
      <c r="PBL57" s="90"/>
      <c r="PBM57" s="90"/>
      <c r="PBN57" s="90"/>
      <c r="PBO57" s="90"/>
      <c r="PBP57" s="90"/>
      <c r="PBQ57" s="90"/>
      <c r="PBR57" s="90"/>
      <c r="PBS57" s="90"/>
      <c r="PBT57" s="90"/>
      <c r="PBU57" s="90"/>
      <c r="PBV57" s="90"/>
      <c r="PBW57" s="90"/>
      <c r="PBX57" s="90"/>
      <c r="PBY57" s="90"/>
      <c r="PBZ57" s="90"/>
      <c r="PCA57" s="90"/>
      <c r="PCB57" s="90"/>
      <c r="PCC57" s="90"/>
      <c r="PCD57" s="90"/>
      <c r="PCE57" s="90"/>
      <c r="PCF57" s="90"/>
      <c r="PCG57" s="90"/>
      <c r="PCH57" s="90"/>
      <c r="PCI57" s="90"/>
      <c r="PCJ57" s="90"/>
      <c r="PCK57" s="90"/>
      <c r="PCL57" s="90"/>
      <c r="PCM57" s="90"/>
      <c r="PCN57" s="90"/>
      <c r="PCO57" s="90"/>
      <c r="PCP57" s="90"/>
      <c r="PCQ57" s="90"/>
      <c r="PCR57" s="90"/>
      <c r="PCS57" s="90"/>
      <c r="PCT57" s="90"/>
      <c r="PCU57" s="90"/>
      <c r="PCV57" s="90"/>
      <c r="PCW57" s="90"/>
      <c r="PCX57" s="90"/>
      <c r="PCY57" s="90"/>
      <c r="PCZ57" s="90"/>
      <c r="PDA57" s="90"/>
      <c r="PDB57" s="90"/>
      <c r="PDC57" s="90"/>
      <c r="PDD57" s="90"/>
      <c r="PDE57" s="90"/>
      <c r="PDF57" s="90"/>
      <c r="PDG57" s="90"/>
      <c r="PDH57" s="90"/>
      <c r="PDI57" s="90"/>
      <c r="PDJ57" s="90"/>
      <c r="PDK57" s="90"/>
      <c r="PDL57" s="90"/>
      <c r="PDM57" s="90"/>
      <c r="PDN57" s="90"/>
      <c r="PDO57" s="90"/>
      <c r="PDP57" s="90"/>
      <c r="PDQ57" s="90"/>
      <c r="PDR57" s="90"/>
      <c r="PDS57" s="90"/>
      <c r="PDT57" s="90"/>
      <c r="PDU57" s="90"/>
      <c r="PDV57" s="90"/>
      <c r="PDW57" s="90"/>
      <c r="PDX57" s="90"/>
      <c r="PDY57" s="90"/>
      <c r="PDZ57" s="90"/>
      <c r="PEA57" s="90"/>
      <c r="PEB57" s="90"/>
      <c r="PEC57" s="90"/>
      <c r="PED57" s="90"/>
      <c r="PEE57" s="90"/>
      <c r="PEF57" s="90"/>
      <c r="PEG57" s="90"/>
      <c r="PEH57" s="90"/>
      <c r="PEI57" s="90"/>
      <c r="PEJ57" s="90"/>
      <c r="PEK57" s="90"/>
      <c r="PEL57" s="90"/>
      <c r="PEM57" s="90"/>
      <c r="PEN57" s="90"/>
      <c r="PEO57" s="90"/>
      <c r="PEP57" s="90"/>
      <c r="PEQ57" s="90"/>
      <c r="PER57" s="90"/>
      <c r="PES57" s="90"/>
      <c r="PET57" s="90"/>
      <c r="PEU57" s="90"/>
      <c r="PEV57" s="90"/>
      <c r="PEW57" s="90"/>
      <c r="PEX57" s="90"/>
      <c r="PEY57" s="90"/>
      <c r="PEZ57" s="90"/>
      <c r="PFA57" s="90"/>
      <c r="PFB57" s="90"/>
      <c r="PFC57" s="90"/>
      <c r="PFD57" s="90"/>
      <c r="PFE57" s="90"/>
      <c r="PFF57" s="90"/>
      <c r="PFG57" s="90"/>
      <c r="PFH57" s="90"/>
      <c r="PFI57" s="90"/>
      <c r="PFJ57" s="90"/>
      <c r="PFK57" s="90"/>
      <c r="PFL57" s="90"/>
      <c r="PFM57" s="90"/>
      <c r="PFN57" s="90"/>
      <c r="PFO57" s="90"/>
      <c r="PFP57" s="90"/>
      <c r="PFQ57" s="90"/>
      <c r="PFR57" s="90"/>
      <c r="PFS57" s="90"/>
      <c r="PFT57" s="90"/>
      <c r="PFU57" s="90"/>
      <c r="PFV57" s="90"/>
      <c r="PFW57" s="90"/>
      <c r="PFX57" s="90"/>
      <c r="PFY57" s="90"/>
      <c r="PFZ57" s="90"/>
      <c r="PGA57" s="90"/>
      <c r="PGB57" s="90"/>
      <c r="PGC57" s="90"/>
      <c r="PGD57" s="90"/>
      <c r="PGE57" s="90"/>
      <c r="PGF57" s="90"/>
      <c r="PGG57" s="90"/>
      <c r="PGH57" s="90"/>
      <c r="PGI57" s="90"/>
      <c r="PGJ57" s="90"/>
      <c r="PGK57" s="90"/>
      <c r="PGL57" s="90"/>
      <c r="PGM57" s="90"/>
      <c r="PGN57" s="90"/>
      <c r="PGO57" s="90"/>
      <c r="PGP57" s="90"/>
      <c r="PGQ57" s="90"/>
      <c r="PGR57" s="90"/>
      <c r="PGS57" s="90"/>
      <c r="PGT57" s="90"/>
      <c r="PGU57" s="90"/>
      <c r="PGV57" s="90"/>
      <c r="PGW57" s="90"/>
      <c r="PGX57" s="90"/>
      <c r="PGY57" s="90"/>
      <c r="PGZ57" s="90"/>
      <c r="PHA57" s="90"/>
      <c r="PHB57" s="90"/>
      <c r="PHC57" s="90"/>
      <c r="PHD57" s="90"/>
      <c r="PHE57" s="90"/>
      <c r="PHF57" s="90"/>
      <c r="PHG57" s="90"/>
      <c r="PHH57" s="90"/>
      <c r="PHI57" s="90"/>
      <c r="PHJ57" s="90"/>
      <c r="PHK57" s="90"/>
      <c r="PHL57" s="90"/>
      <c r="PHM57" s="90"/>
      <c r="PHN57" s="90"/>
      <c r="PHO57" s="90"/>
      <c r="PHP57" s="90"/>
      <c r="PHQ57" s="90"/>
      <c r="PHR57" s="90"/>
      <c r="PHS57" s="90"/>
      <c r="PHT57" s="90"/>
      <c r="PHU57" s="90"/>
      <c r="PHV57" s="90"/>
      <c r="PHW57" s="90"/>
      <c r="PHX57" s="90"/>
      <c r="PHY57" s="90"/>
      <c r="PHZ57" s="90"/>
      <c r="PIA57" s="90"/>
      <c r="PIB57" s="90"/>
      <c r="PIC57" s="90"/>
      <c r="PID57" s="90"/>
      <c r="PIE57" s="90"/>
      <c r="PIF57" s="90"/>
      <c r="PIG57" s="90"/>
      <c r="PIH57" s="90"/>
      <c r="PII57" s="90"/>
      <c r="PIJ57" s="90"/>
      <c r="PIK57" s="90"/>
      <c r="PIL57" s="90"/>
      <c r="PIM57" s="90"/>
      <c r="PIN57" s="90"/>
      <c r="PIO57" s="90"/>
      <c r="PIP57" s="90"/>
      <c r="PIQ57" s="90"/>
      <c r="PIR57" s="90"/>
      <c r="PIS57" s="90"/>
      <c r="PIT57" s="90"/>
      <c r="PIU57" s="90"/>
      <c r="PIV57" s="90"/>
      <c r="PIW57" s="90"/>
      <c r="PIX57" s="90"/>
      <c r="PIY57" s="90"/>
      <c r="PIZ57" s="90"/>
      <c r="PJA57" s="90"/>
      <c r="PJB57" s="90"/>
      <c r="PJC57" s="90"/>
      <c r="PJD57" s="90"/>
      <c r="PJE57" s="90"/>
      <c r="PJF57" s="90"/>
      <c r="PJG57" s="90"/>
      <c r="PJH57" s="90"/>
      <c r="PJI57" s="90"/>
      <c r="PJJ57" s="90"/>
      <c r="PJK57" s="90"/>
      <c r="PJL57" s="90"/>
      <c r="PJM57" s="90"/>
      <c r="PJN57" s="90"/>
      <c r="PJO57" s="90"/>
      <c r="PJP57" s="90"/>
      <c r="PJQ57" s="90"/>
      <c r="PJR57" s="90"/>
      <c r="PJS57" s="90"/>
      <c r="PJT57" s="90"/>
      <c r="PJU57" s="90"/>
      <c r="PJV57" s="90"/>
      <c r="PJW57" s="90"/>
      <c r="PJX57" s="90"/>
      <c r="PJY57" s="90"/>
      <c r="PJZ57" s="90"/>
      <c r="PKA57" s="90"/>
      <c r="PKB57" s="90"/>
      <c r="PKC57" s="90"/>
      <c r="PKD57" s="90"/>
      <c r="PKE57" s="90"/>
      <c r="PKF57" s="90"/>
      <c r="PKG57" s="90"/>
      <c r="PKH57" s="90"/>
      <c r="PKI57" s="90"/>
      <c r="PKJ57" s="90"/>
      <c r="PKK57" s="90"/>
      <c r="PKL57" s="90"/>
      <c r="PKM57" s="90"/>
      <c r="PKN57" s="90"/>
      <c r="PKO57" s="90"/>
      <c r="PKP57" s="90"/>
      <c r="PKQ57" s="90"/>
      <c r="PKR57" s="90"/>
      <c r="PKS57" s="90"/>
      <c r="PKT57" s="90"/>
      <c r="PKU57" s="90"/>
      <c r="PKV57" s="90"/>
      <c r="PKW57" s="90"/>
      <c r="PKX57" s="90"/>
      <c r="PKY57" s="90"/>
      <c r="PKZ57" s="90"/>
      <c r="PLA57" s="90"/>
      <c r="PLB57" s="90"/>
      <c r="PLC57" s="90"/>
      <c r="PLD57" s="90"/>
      <c r="PLE57" s="90"/>
      <c r="PLF57" s="90"/>
      <c r="PLG57" s="90"/>
      <c r="PLH57" s="90"/>
      <c r="PLI57" s="90"/>
      <c r="PLJ57" s="90"/>
      <c r="PLK57" s="90"/>
      <c r="PLL57" s="90"/>
      <c r="PLM57" s="90"/>
      <c r="PLN57" s="90"/>
      <c r="PLO57" s="90"/>
      <c r="PLP57" s="90"/>
      <c r="PLQ57" s="90"/>
      <c r="PLR57" s="90"/>
      <c r="PLS57" s="90"/>
      <c r="PLT57" s="90"/>
      <c r="PLU57" s="90"/>
      <c r="PLV57" s="90"/>
      <c r="PLW57" s="90"/>
      <c r="PLX57" s="90"/>
      <c r="PLY57" s="90"/>
      <c r="PLZ57" s="90"/>
      <c r="PMA57" s="90"/>
      <c r="PMB57" s="90"/>
      <c r="PMC57" s="90"/>
      <c r="PMD57" s="90"/>
      <c r="PME57" s="90"/>
      <c r="PMF57" s="90"/>
      <c r="PMG57" s="90"/>
      <c r="PMH57" s="90"/>
      <c r="PMI57" s="90"/>
      <c r="PMJ57" s="90"/>
      <c r="PMK57" s="90"/>
      <c r="PML57" s="90"/>
      <c r="PMM57" s="90"/>
      <c r="PMN57" s="90"/>
      <c r="PMO57" s="90"/>
      <c r="PMP57" s="90"/>
      <c r="PMQ57" s="90"/>
      <c r="PMR57" s="90"/>
      <c r="PMS57" s="90"/>
      <c r="PMT57" s="90"/>
      <c r="PMU57" s="90"/>
      <c r="PMV57" s="90"/>
      <c r="PMW57" s="90"/>
      <c r="PMX57" s="90"/>
      <c r="PMY57" s="90"/>
      <c r="PMZ57" s="90"/>
      <c r="PNA57" s="90"/>
      <c r="PNB57" s="90"/>
      <c r="PNC57" s="90"/>
      <c r="PND57" s="90"/>
      <c r="PNE57" s="90"/>
      <c r="PNF57" s="90"/>
      <c r="PNG57" s="90"/>
      <c r="PNH57" s="90"/>
      <c r="PNI57" s="90"/>
      <c r="PNJ57" s="90"/>
      <c r="PNK57" s="90"/>
      <c r="PNL57" s="90"/>
      <c r="PNM57" s="90"/>
      <c r="PNN57" s="90"/>
      <c r="PNO57" s="90"/>
      <c r="PNP57" s="90"/>
      <c r="PNQ57" s="90"/>
      <c r="PNR57" s="90"/>
      <c r="PNS57" s="90"/>
      <c r="PNT57" s="90"/>
      <c r="PNU57" s="90"/>
      <c r="PNV57" s="90"/>
      <c r="PNW57" s="90"/>
      <c r="PNX57" s="90"/>
      <c r="PNY57" s="90"/>
      <c r="PNZ57" s="90"/>
      <c r="POA57" s="90"/>
      <c r="POB57" s="90"/>
      <c r="POC57" s="90"/>
      <c r="POD57" s="90"/>
      <c r="POE57" s="90"/>
      <c r="POF57" s="90"/>
      <c r="POG57" s="90"/>
      <c r="POH57" s="90"/>
      <c r="POI57" s="90"/>
      <c r="POJ57" s="90"/>
      <c r="POK57" s="90"/>
      <c r="POL57" s="90"/>
      <c r="POM57" s="90"/>
      <c r="PON57" s="90"/>
      <c r="POO57" s="90"/>
      <c r="POP57" s="90"/>
      <c r="POQ57" s="90"/>
      <c r="POR57" s="90"/>
      <c r="POS57" s="90"/>
      <c r="POT57" s="90"/>
      <c r="POU57" s="90"/>
      <c r="POV57" s="90"/>
      <c r="POW57" s="90"/>
      <c r="POX57" s="90"/>
      <c r="POY57" s="90"/>
      <c r="POZ57" s="90"/>
      <c r="PPA57" s="90"/>
      <c r="PPB57" s="90"/>
      <c r="PPC57" s="90"/>
      <c r="PPD57" s="90"/>
      <c r="PPE57" s="90"/>
      <c r="PPF57" s="90"/>
      <c r="PPG57" s="90"/>
      <c r="PPH57" s="90"/>
      <c r="PPI57" s="90"/>
      <c r="PPJ57" s="90"/>
      <c r="PPK57" s="90"/>
      <c r="PPL57" s="90"/>
      <c r="PPM57" s="90"/>
      <c r="PPN57" s="90"/>
      <c r="PPO57" s="90"/>
      <c r="PPP57" s="90"/>
      <c r="PPQ57" s="90"/>
      <c r="PPR57" s="90"/>
      <c r="PPS57" s="90"/>
      <c r="PPT57" s="90"/>
      <c r="PPU57" s="90"/>
      <c r="PPV57" s="90"/>
      <c r="PPW57" s="90"/>
      <c r="PPX57" s="90"/>
      <c r="PPY57" s="90"/>
      <c r="PPZ57" s="90"/>
      <c r="PQA57" s="90"/>
      <c r="PQB57" s="90"/>
      <c r="PQC57" s="90"/>
      <c r="PQD57" s="90"/>
      <c r="PQE57" s="90"/>
      <c r="PQF57" s="90"/>
      <c r="PQG57" s="90"/>
      <c r="PQH57" s="90"/>
      <c r="PQI57" s="90"/>
      <c r="PQJ57" s="90"/>
      <c r="PQK57" s="90"/>
      <c r="PQL57" s="90"/>
      <c r="PQM57" s="90"/>
      <c r="PQN57" s="90"/>
      <c r="PQO57" s="90"/>
      <c r="PQP57" s="90"/>
      <c r="PQQ57" s="90"/>
      <c r="PQR57" s="90"/>
      <c r="PQS57" s="90"/>
      <c r="PQT57" s="90"/>
      <c r="PQU57" s="90"/>
      <c r="PQV57" s="90"/>
      <c r="PQW57" s="90"/>
      <c r="PQX57" s="90"/>
      <c r="PQY57" s="90"/>
      <c r="PQZ57" s="90"/>
      <c r="PRA57" s="90"/>
      <c r="PRB57" s="90"/>
      <c r="PRC57" s="90"/>
      <c r="PRD57" s="90"/>
      <c r="PRE57" s="90"/>
      <c r="PRF57" s="90"/>
      <c r="PRG57" s="90"/>
      <c r="PRH57" s="90"/>
      <c r="PRI57" s="90"/>
      <c r="PRJ57" s="90"/>
      <c r="PRK57" s="90"/>
      <c r="PRL57" s="90"/>
      <c r="PRM57" s="90"/>
      <c r="PRN57" s="90"/>
      <c r="PRO57" s="90"/>
      <c r="PRP57" s="90"/>
      <c r="PRQ57" s="90"/>
      <c r="PRR57" s="90"/>
      <c r="PRS57" s="90"/>
      <c r="PRT57" s="90"/>
      <c r="PRU57" s="90"/>
      <c r="PRV57" s="90"/>
      <c r="PRW57" s="90"/>
      <c r="PRX57" s="90"/>
      <c r="PRY57" s="90"/>
      <c r="PRZ57" s="90"/>
      <c r="PSA57" s="90"/>
      <c r="PSB57" s="90"/>
      <c r="PSC57" s="90"/>
      <c r="PSD57" s="90"/>
      <c r="PSE57" s="90"/>
      <c r="PSF57" s="90"/>
      <c r="PSG57" s="90"/>
      <c r="PSH57" s="90"/>
      <c r="PSI57" s="90"/>
      <c r="PSJ57" s="90"/>
      <c r="PSK57" s="90"/>
      <c r="PSL57" s="90"/>
      <c r="PSM57" s="90"/>
      <c r="PSN57" s="90"/>
      <c r="PSO57" s="90"/>
      <c r="PSP57" s="90"/>
      <c r="PSQ57" s="90"/>
      <c r="PSR57" s="90"/>
      <c r="PSS57" s="90"/>
      <c r="PST57" s="90"/>
      <c r="PSU57" s="90"/>
      <c r="PSV57" s="90"/>
      <c r="PSW57" s="90"/>
      <c r="PSX57" s="90"/>
      <c r="PSY57" s="90"/>
      <c r="PSZ57" s="90"/>
      <c r="PTA57" s="90"/>
      <c r="PTB57" s="90"/>
      <c r="PTC57" s="90"/>
      <c r="PTD57" s="90"/>
      <c r="PTE57" s="90"/>
      <c r="PTF57" s="90"/>
      <c r="PTG57" s="90"/>
      <c r="PTH57" s="90"/>
      <c r="PTI57" s="90"/>
      <c r="PTJ57" s="90"/>
      <c r="PTK57" s="90"/>
      <c r="PTL57" s="90"/>
      <c r="PTM57" s="90"/>
      <c r="PTN57" s="90"/>
      <c r="PTO57" s="90"/>
      <c r="PTP57" s="90"/>
      <c r="PTQ57" s="90"/>
      <c r="PTR57" s="90"/>
      <c r="PTS57" s="90"/>
      <c r="PTT57" s="90"/>
      <c r="PTU57" s="90"/>
      <c r="PTV57" s="90"/>
      <c r="PTW57" s="90"/>
      <c r="PTX57" s="90"/>
      <c r="PTY57" s="90"/>
      <c r="PTZ57" s="90"/>
      <c r="PUA57" s="90"/>
      <c r="PUB57" s="90"/>
      <c r="PUC57" s="90"/>
      <c r="PUD57" s="90"/>
      <c r="PUE57" s="90"/>
      <c r="PUF57" s="90"/>
      <c r="PUG57" s="90"/>
      <c r="PUH57" s="90"/>
      <c r="PUI57" s="90"/>
      <c r="PUJ57" s="90"/>
      <c r="PUK57" s="90"/>
      <c r="PUL57" s="90"/>
      <c r="PUM57" s="90"/>
      <c r="PUN57" s="90"/>
      <c r="PUO57" s="90"/>
      <c r="PUP57" s="90"/>
      <c r="PUQ57" s="90"/>
      <c r="PUR57" s="90"/>
      <c r="PUS57" s="90"/>
      <c r="PUT57" s="90"/>
      <c r="PUU57" s="90"/>
      <c r="PUV57" s="90"/>
      <c r="PUW57" s="90"/>
      <c r="PUX57" s="90"/>
      <c r="PUY57" s="90"/>
      <c r="PUZ57" s="90"/>
      <c r="PVA57" s="90"/>
      <c r="PVB57" s="90"/>
      <c r="PVC57" s="90"/>
      <c r="PVD57" s="90"/>
      <c r="PVE57" s="90"/>
      <c r="PVF57" s="90"/>
      <c r="PVG57" s="90"/>
      <c r="PVH57" s="90"/>
      <c r="PVI57" s="90"/>
      <c r="PVJ57" s="90"/>
      <c r="PVK57" s="90"/>
      <c r="PVL57" s="90"/>
      <c r="PVM57" s="90"/>
      <c r="PVN57" s="90"/>
      <c r="PVO57" s="90"/>
      <c r="PVP57" s="90"/>
      <c r="PVQ57" s="90"/>
      <c r="PVR57" s="90"/>
      <c r="PVS57" s="90"/>
      <c r="PVT57" s="90"/>
      <c r="PVU57" s="90"/>
      <c r="PVV57" s="90"/>
      <c r="PVW57" s="90"/>
      <c r="PVX57" s="90"/>
      <c r="PVY57" s="90"/>
      <c r="PVZ57" s="90"/>
      <c r="PWA57" s="90"/>
      <c r="PWB57" s="90"/>
      <c r="PWC57" s="90"/>
      <c r="PWD57" s="90"/>
      <c r="PWE57" s="90"/>
      <c r="PWF57" s="90"/>
      <c r="PWG57" s="90"/>
      <c r="PWH57" s="90"/>
      <c r="PWI57" s="90"/>
      <c r="PWJ57" s="90"/>
      <c r="PWK57" s="90"/>
      <c r="PWL57" s="90"/>
      <c r="PWM57" s="90"/>
      <c r="PWN57" s="90"/>
      <c r="PWO57" s="90"/>
      <c r="PWP57" s="90"/>
      <c r="PWQ57" s="90"/>
      <c r="PWR57" s="90"/>
      <c r="PWS57" s="90"/>
      <c r="PWT57" s="90"/>
      <c r="PWU57" s="90"/>
      <c r="PWV57" s="90"/>
      <c r="PWW57" s="90"/>
      <c r="PWX57" s="90"/>
      <c r="PWY57" s="90"/>
      <c r="PWZ57" s="90"/>
      <c r="PXA57" s="90"/>
      <c r="PXB57" s="90"/>
      <c r="PXC57" s="90"/>
      <c r="PXD57" s="90"/>
      <c r="PXE57" s="90"/>
      <c r="PXF57" s="90"/>
      <c r="PXG57" s="90"/>
      <c r="PXH57" s="90"/>
      <c r="PXI57" s="90"/>
      <c r="PXJ57" s="90"/>
      <c r="PXK57" s="90"/>
      <c r="PXL57" s="90"/>
      <c r="PXM57" s="90"/>
      <c r="PXN57" s="90"/>
      <c r="PXO57" s="90"/>
      <c r="PXP57" s="90"/>
      <c r="PXQ57" s="90"/>
      <c r="PXR57" s="90"/>
      <c r="PXS57" s="90"/>
      <c r="PXT57" s="90"/>
      <c r="PXU57" s="90"/>
      <c r="PXV57" s="90"/>
      <c r="PXW57" s="90"/>
      <c r="PXX57" s="90"/>
      <c r="PXY57" s="90"/>
      <c r="PXZ57" s="90"/>
      <c r="PYA57" s="90"/>
      <c r="PYB57" s="90"/>
      <c r="PYC57" s="90"/>
      <c r="PYD57" s="90"/>
      <c r="PYE57" s="90"/>
      <c r="PYF57" s="90"/>
      <c r="PYG57" s="90"/>
      <c r="PYH57" s="90"/>
      <c r="PYI57" s="90"/>
      <c r="PYJ57" s="90"/>
      <c r="PYK57" s="90"/>
      <c r="PYL57" s="90"/>
      <c r="PYM57" s="90"/>
      <c r="PYN57" s="90"/>
      <c r="PYO57" s="90"/>
      <c r="PYP57" s="90"/>
      <c r="PYQ57" s="90"/>
      <c r="PYR57" s="90"/>
      <c r="PYS57" s="90"/>
      <c r="PYT57" s="90"/>
      <c r="PYU57" s="90"/>
      <c r="PYV57" s="90"/>
      <c r="PYW57" s="90"/>
      <c r="PYX57" s="90"/>
      <c r="PYY57" s="90"/>
      <c r="PYZ57" s="90"/>
      <c r="PZA57" s="90"/>
      <c r="PZB57" s="90"/>
      <c r="PZC57" s="90"/>
      <c r="PZD57" s="90"/>
      <c r="PZE57" s="90"/>
      <c r="PZF57" s="90"/>
      <c r="PZG57" s="90"/>
      <c r="PZH57" s="90"/>
      <c r="PZI57" s="90"/>
      <c r="PZJ57" s="90"/>
      <c r="PZK57" s="90"/>
      <c r="PZL57" s="90"/>
      <c r="PZM57" s="90"/>
      <c r="PZN57" s="90"/>
      <c r="PZO57" s="90"/>
      <c r="PZP57" s="90"/>
      <c r="PZQ57" s="90"/>
      <c r="PZR57" s="90"/>
      <c r="PZS57" s="90"/>
      <c r="PZT57" s="90"/>
      <c r="PZU57" s="90"/>
      <c r="PZV57" s="90"/>
      <c r="PZW57" s="90"/>
      <c r="PZX57" s="90"/>
      <c r="PZY57" s="90"/>
      <c r="PZZ57" s="90"/>
      <c r="QAA57" s="90"/>
      <c r="QAB57" s="90"/>
      <c r="QAC57" s="90"/>
      <c r="QAD57" s="90"/>
      <c r="QAE57" s="90"/>
      <c r="QAF57" s="90"/>
      <c r="QAG57" s="90"/>
      <c r="QAH57" s="90"/>
      <c r="QAI57" s="90"/>
      <c r="QAJ57" s="90"/>
      <c r="QAK57" s="90"/>
      <c r="QAL57" s="90"/>
      <c r="QAM57" s="90"/>
      <c r="QAN57" s="90"/>
      <c r="QAO57" s="90"/>
      <c r="QAP57" s="90"/>
      <c r="QAQ57" s="90"/>
      <c r="QAR57" s="90"/>
      <c r="QAS57" s="90"/>
      <c r="QAT57" s="90"/>
      <c r="QAU57" s="90"/>
      <c r="QAV57" s="90"/>
      <c r="QAW57" s="90"/>
      <c r="QAX57" s="90"/>
      <c r="QAY57" s="90"/>
      <c r="QAZ57" s="90"/>
      <c r="QBA57" s="90"/>
      <c r="QBB57" s="90"/>
      <c r="QBC57" s="90"/>
      <c r="QBD57" s="90"/>
      <c r="QBE57" s="90"/>
      <c r="QBF57" s="90"/>
      <c r="QBG57" s="90"/>
      <c r="QBH57" s="90"/>
      <c r="QBI57" s="90"/>
      <c r="QBJ57" s="90"/>
      <c r="QBK57" s="90"/>
      <c r="QBL57" s="90"/>
      <c r="QBM57" s="90"/>
      <c r="QBN57" s="90"/>
      <c r="QBO57" s="90"/>
      <c r="QBP57" s="90"/>
      <c r="QBQ57" s="90"/>
      <c r="QBR57" s="90"/>
      <c r="QBS57" s="90"/>
      <c r="QBT57" s="90"/>
      <c r="QBU57" s="90"/>
      <c r="QBV57" s="90"/>
      <c r="QBW57" s="90"/>
      <c r="QBX57" s="90"/>
      <c r="QBY57" s="90"/>
      <c r="QBZ57" s="90"/>
      <c r="QCA57" s="90"/>
      <c r="QCB57" s="90"/>
      <c r="QCC57" s="90"/>
      <c r="QCD57" s="90"/>
      <c r="QCE57" s="90"/>
      <c r="QCF57" s="90"/>
      <c r="QCG57" s="90"/>
      <c r="QCH57" s="90"/>
      <c r="QCI57" s="90"/>
      <c r="QCJ57" s="90"/>
      <c r="QCK57" s="90"/>
      <c r="QCL57" s="90"/>
      <c r="QCM57" s="90"/>
      <c r="QCN57" s="90"/>
      <c r="QCO57" s="90"/>
      <c r="QCP57" s="90"/>
      <c r="QCQ57" s="90"/>
      <c r="QCR57" s="90"/>
      <c r="QCS57" s="90"/>
      <c r="QCT57" s="90"/>
      <c r="QCU57" s="90"/>
      <c r="QCV57" s="90"/>
      <c r="QCW57" s="90"/>
      <c r="QCX57" s="90"/>
      <c r="QCY57" s="90"/>
      <c r="QCZ57" s="90"/>
      <c r="QDA57" s="90"/>
      <c r="QDB57" s="90"/>
      <c r="QDC57" s="90"/>
      <c r="QDD57" s="90"/>
      <c r="QDE57" s="90"/>
      <c r="QDF57" s="90"/>
      <c r="QDG57" s="90"/>
      <c r="QDH57" s="90"/>
      <c r="QDI57" s="90"/>
      <c r="QDJ57" s="90"/>
      <c r="QDK57" s="90"/>
      <c r="QDL57" s="90"/>
      <c r="QDM57" s="90"/>
      <c r="QDN57" s="90"/>
      <c r="QDO57" s="90"/>
      <c r="QDP57" s="90"/>
      <c r="QDQ57" s="90"/>
      <c r="QDR57" s="90"/>
      <c r="QDS57" s="90"/>
      <c r="QDT57" s="90"/>
      <c r="QDU57" s="90"/>
      <c r="QDV57" s="90"/>
      <c r="QDW57" s="90"/>
      <c r="QDX57" s="90"/>
      <c r="QDY57" s="90"/>
      <c r="QDZ57" s="90"/>
      <c r="QEA57" s="90"/>
      <c r="QEB57" s="90"/>
      <c r="QEC57" s="90"/>
      <c r="QED57" s="90"/>
      <c r="QEE57" s="90"/>
      <c r="QEF57" s="90"/>
      <c r="QEG57" s="90"/>
      <c r="QEH57" s="90"/>
      <c r="QEI57" s="90"/>
      <c r="QEJ57" s="90"/>
      <c r="QEK57" s="90"/>
      <c r="QEL57" s="90"/>
      <c r="QEM57" s="90"/>
      <c r="QEN57" s="90"/>
      <c r="QEO57" s="90"/>
      <c r="QEP57" s="90"/>
      <c r="QEQ57" s="90"/>
      <c r="QER57" s="90"/>
      <c r="QES57" s="90"/>
      <c r="QET57" s="90"/>
      <c r="QEU57" s="90"/>
      <c r="QEV57" s="90"/>
      <c r="QEW57" s="90"/>
      <c r="QEX57" s="90"/>
      <c r="QEY57" s="90"/>
      <c r="QEZ57" s="90"/>
      <c r="QFA57" s="90"/>
      <c r="QFB57" s="90"/>
      <c r="QFC57" s="90"/>
      <c r="QFD57" s="90"/>
      <c r="QFE57" s="90"/>
      <c r="QFF57" s="90"/>
      <c r="QFG57" s="90"/>
      <c r="QFH57" s="90"/>
      <c r="QFI57" s="90"/>
      <c r="QFJ57" s="90"/>
      <c r="QFK57" s="90"/>
      <c r="QFL57" s="90"/>
      <c r="QFM57" s="90"/>
      <c r="QFN57" s="90"/>
      <c r="QFO57" s="90"/>
      <c r="QFP57" s="90"/>
      <c r="QFQ57" s="90"/>
      <c r="QFR57" s="90"/>
      <c r="QFS57" s="90"/>
      <c r="QFT57" s="90"/>
      <c r="QFU57" s="90"/>
      <c r="QFV57" s="90"/>
      <c r="QFW57" s="90"/>
      <c r="QFX57" s="90"/>
      <c r="QFY57" s="90"/>
      <c r="QFZ57" s="90"/>
      <c r="QGA57" s="90"/>
      <c r="QGB57" s="90"/>
      <c r="QGC57" s="90"/>
      <c r="QGD57" s="90"/>
      <c r="QGE57" s="90"/>
      <c r="QGF57" s="90"/>
      <c r="QGG57" s="90"/>
      <c r="QGH57" s="90"/>
      <c r="QGI57" s="90"/>
      <c r="QGJ57" s="90"/>
      <c r="QGK57" s="90"/>
      <c r="QGL57" s="90"/>
      <c r="QGM57" s="90"/>
      <c r="QGN57" s="90"/>
      <c r="QGO57" s="90"/>
      <c r="QGP57" s="90"/>
      <c r="QGQ57" s="90"/>
      <c r="QGR57" s="90"/>
      <c r="QGS57" s="90"/>
      <c r="QGT57" s="90"/>
      <c r="QGU57" s="90"/>
      <c r="QGV57" s="90"/>
      <c r="QGW57" s="90"/>
      <c r="QGX57" s="90"/>
      <c r="QGY57" s="90"/>
      <c r="QGZ57" s="90"/>
      <c r="QHA57" s="90"/>
      <c r="QHB57" s="90"/>
      <c r="QHC57" s="90"/>
      <c r="QHD57" s="90"/>
      <c r="QHE57" s="90"/>
      <c r="QHF57" s="90"/>
      <c r="QHG57" s="90"/>
      <c r="QHH57" s="90"/>
      <c r="QHI57" s="90"/>
      <c r="QHJ57" s="90"/>
      <c r="QHK57" s="90"/>
      <c r="QHL57" s="90"/>
      <c r="QHM57" s="90"/>
      <c r="QHN57" s="90"/>
      <c r="QHO57" s="90"/>
      <c r="QHP57" s="90"/>
      <c r="QHQ57" s="90"/>
      <c r="QHR57" s="90"/>
      <c r="QHS57" s="90"/>
      <c r="QHT57" s="90"/>
      <c r="QHU57" s="90"/>
      <c r="QHV57" s="90"/>
      <c r="QHW57" s="90"/>
      <c r="QHX57" s="90"/>
      <c r="QHY57" s="90"/>
      <c r="QHZ57" s="90"/>
      <c r="QIA57" s="90"/>
      <c r="QIB57" s="90"/>
      <c r="QIC57" s="90"/>
      <c r="QID57" s="90"/>
      <c r="QIE57" s="90"/>
      <c r="QIF57" s="90"/>
      <c r="QIG57" s="90"/>
      <c r="QIH57" s="90"/>
      <c r="QII57" s="90"/>
      <c r="QIJ57" s="90"/>
      <c r="QIK57" s="90"/>
      <c r="QIL57" s="90"/>
      <c r="QIM57" s="90"/>
      <c r="QIN57" s="90"/>
      <c r="QIO57" s="90"/>
      <c r="QIP57" s="90"/>
      <c r="QIQ57" s="90"/>
      <c r="QIR57" s="90"/>
      <c r="QIS57" s="90"/>
      <c r="QIT57" s="90"/>
      <c r="QIU57" s="90"/>
      <c r="QIV57" s="90"/>
      <c r="QIW57" s="90"/>
      <c r="QIX57" s="90"/>
      <c r="QIY57" s="90"/>
      <c r="QIZ57" s="90"/>
      <c r="QJA57" s="90"/>
      <c r="QJB57" s="90"/>
      <c r="QJC57" s="90"/>
      <c r="QJD57" s="90"/>
      <c r="QJE57" s="90"/>
      <c r="QJF57" s="90"/>
      <c r="QJG57" s="90"/>
      <c r="QJH57" s="90"/>
      <c r="QJI57" s="90"/>
      <c r="QJJ57" s="90"/>
      <c r="QJK57" s="90"/>
      <c r="QJL57" s="90"/>
      <c r="QJM57" s="90"/>
      <c r="QJN57" s="90"/>
      <c r="QJO57" s="90"/>
      <c r="QJP57" s="90"/>
      <c r="QJQ57" s="90"/>
      <c r="QJR57" s="90"/>
      <c r="QJS57" s="90"/>
      <c r="QJT57" s="90"/>
      <c r="QJU57" s="90"/>
      <c r="QJV57" s="90"/>
      <c r="QJW57" s="90"/>
      <c r="QJX57" s="90"/>
      <c r="QJY57" s="90"/>
      <c r="QJZ57" s="90"/>
      <c r="QKA57" s="90"/>
      <c r="QKB57" s="90"/>
      <c r="QKC57" s="90"/>
      <c r="QKD57" s="90"/>
      <c r="QKE57" s="90"/>
      <c r="QKF57" s="90"/>
      <c r="QKG57" s="90"/>
      <c r="QKH57" s="90"/>
      <c r="QKI57" s="90"/>
      <c r="QKJ57" s="90"/>
      <c r="QKK57" s="90"/>
      <c r="QKL57" s="90"/>
      <c r="QKM57" s="90"/>
      <c r="QKN57" s="90"/>
      <c r="QKO57" s="90"/>
      <c r="QKP57" s="90"/>
      <c r="QKQ57" s="90"/>
      <c r="QKR57" s="90"/>
      <c r="QKS57" s="90"/>
      <c r="QKT57" s="90"/>
      <c r="QKU57" s="90"/>
      <c r="QKV57" s="90"/>
      <c r="QKW57" s="90"/>
      <c r="QKX57" s="90"/>
      <c r="QKY57" s="90"/>
      <c r="QKZ57" s="90"/>
      <c r="QLA57" s="90"/>
      <c r="QLB57" s="90"/>
      <c r="QLC57" s="90"/>
      <c r="QLD57" s="90"/>
      <c r="QLE57" s="90"/>
      <c r="QLF57" s="90"/>
      <c r="QLG57" s="90"/>
      <c r="QLH57" s="90"/>
      <c r="QLI57" s="90"/>
      <c r="QLJ57" s="90"/>
      <c r="QLK57" s="90"/>
      <c r="QLL57" s="90"/>
      <c r="QLM57" s="90"/>
      <c r="QLN57" s="90"/>
      <c r="QLO57" s="90"/>
      <c r="QLP57" s="90"/>
      <c r="QLQ57" s="90"/>
      <c r="QLR57" s="90"/>
      <c r="QLS57" s="90"/>
      <c r="QLT57" s="90"/>
      <c r="QLU57" s="90"/>
      <c r="QLV57" s="90"/>
      <c r="QLW57" s="90"/>
      <c r="QLX57" s="90"/>
      <c r="QLY57" s="90"/>
      <c r="QLZ57" s="90"/>
      <c r="QMA57" s="90"/>
      <c r="QMB57" s="90"/>
      <c r="QMC57" s="90"/>
      <c r="QMD57" s="90"/>
      <c r="QME57" s="90"/>
      <c r="QMF57" s="90"/>
      <c r="QMG57" s="90"/>
      <c r="QMH57" s="90"/>
      <c r="QMI57" s="90"/>
      <c r="QMJ57" s="90"/>
      <c r="QMK57" s="90"/>
      <c r="QML57" s="90"/>
      <c r="QMM57" s="90"/>
      <c r="QMN57" s="90"/>
      <c r="QMO57" s="90"/>
      <c r="QMP57" s="90"/>
      <c r="QMQ57" s="90"/>
      <c r="QMR57" s="90"/>
      <c r="QMS57" s="90"/>
      <c r="QMT57" s="90"/>
      <c r="QMU57" s="90"/>
      <c r="QMV57" s="90"/>
      <c r="QMW57" s="90"/>
      <c r="QMX57" s="90"/>
      <c r="QMY57" s="90"/>
      <c r="QMZ57" s="90"/>
      <c r="QNA57" s="90"/>
      <c r="QNB57" s="90"/>
      <c r="QNC57" s="90"/>
      <c r="QND57" s="90"/>
      <c r="QNE57" s="90"/>
      <c r="QNF57" s="90"/>
      <c r="QNG57" s="90"/>
      <c r="QNH57" s="90"/>
      <c r="QNI57" s="90"/>
      <c r="QNJ57" s="90"/>
      <c r="QNK57" s="90"/>
      <c r="QNL57" s="90"/>
      <c r="QNM57" s="90"/>
      <c r="QNN57" s="90"/>
      <c r="QNO57" s="90"/>
      <c r="QNP57" s="90"/>
      <c r="QNQ57" s="90"/>
      <c r="QNR57" s="90"/>
      <c r="QNS57" s="90"/>
      <c r="QNT57" s="90"/>
      <c r="QNU57" s="90"/>
      <c r="QNV57" s="90"/>
      <c r="QNW57" s="90"/>
      <c r="QNX57" s="90"/>
      <c r="QNY57" s="90"/>
      <c r="QNZ57" s="90"/>
      <c r="QOA57" s="90"/>
      <c r="QOB57" s="90"/>
      <c r="QOC57" s="90"/>
      <c r="QOD57" s="90"/>
      <c r="QOE57" s="90"/>
      <c r="QOF57" s="90"/>
      <c r="QOG57" s="90"/>
      <c r="QOH57" s="90"/>
      <c r="QOI57" s="90"/>
      <c r="QOJ57" s="90"/>
      <c r="QOK57" s="90"/>
      <c r="QOL57" s="90"/>
      <c r="QOM57" s="90"/>
      <c r="QON57" s="90"/>
      <c r="QOO57" s="90"/>
      <c r="QOP57" s="90"/>
      <c r="QOQ57" s="90"/>
      <c r="QOR57" s="90"/>
      <c r="QOS57" s="90"/>
      <c r="QOT57" s="90"/>
      <c r="QOU57" s="90"/>
      <c r="QOV57" s="90"/>
      <c r="QOW57" s="90"/>
      <c r="QOX57" s="90"/>
      <c r="QOY57" s="90"/>
      <c r="QOZ57" s="90"/>
      <c r="QPA57" s="90"/>
      <c r="QPB57" s="90"/>
      <c r="QPC57" s="90"/>
      <c r="QPD57" s="90"/>
      <c r="QPE57" s="90"/>
      <c r="QPF57" s="90"/>
      <c r="QPG57" s="90"/>
      <c r="QPH57" s="90"/>
      <c r="QPI57" s="90"/>
      <c r="QPJ57" s="90"/>
      <c r="QPK57" s="90"/>
      <c r="QPL57" s="90"/>
      <c r="QPM57" s="90"/>
      <c r="QPN57" s="90"/>
      <c r="QPO57" s="90"/>
      <c r="QPP57" s="90"/>
      <c r="QPQ57" s="90"/>
      <c r="QPR57" s="90"/>
      <c r="QPS57" s="90"/>
      <c r="QPT57" s="90"/>
      <c r="QPU57" s="90"/>
      <c r="QPV57" s="90"/>
      <c r="QPW57" s="90"/>
      <c r="QPX57" s="90"/>
      <c r="QPY57" s="90"/>
      <c r="QPZ57" s="90"/>
      <c r="QQA57" s="90"/>
      <c r="QQB57" s="90"/>
      <c r="QQC57" s="90"/>
      <c r="QQD57" s="90"/>
      <c r="QQE57" s="90"/>
      <c r="QQF57" s="90"/>
      <c r="QQG57" s="90"/>
      <c r="QQH57" s="90"/>
      <c r="QQI57" s="90"/>
      <c r="QQJ57" s="90"/>
      <c r="QQK57" s="90"/>
      <c r="QQL57" s="90"/>
      <c r="QQM57" s="90"/>
      <c r="QQN57" s="90"/>
      <c r="QQO57" s="90"/>
      <c r="QQP57" s="90"/>
      <c r="QQQ57" s="90"/>
      <c r="QQR57" s="90"/>
      <c r="QQS57" s="90"/>
      <c r="QQT57" s="90"/>
      <c r="QQU57" s="90"/>
      <c r="QQV57" s="90"/>
      <c r="QQW57" s="90"/>
      <c r="QQX57" s="90"/>
      <c r="QQY57" s="90"/>
      <c r="QQZ57" s="90"/>
      <c r="QRA57" s="90"/>
      <c r="QRB57" s="90"/>
      <c r="QRC57" s="90"/>
      <c r="QRD57" s="90"/>
      <c r="QRE57" s="90"/>
      <c r="QRF57" s="90"/>
      <c r="QRG57" s="90"/>
      <c r="QRH57" s="90"/>
      <c r="QRI57" s="90"/>
      <c r="QRJ57" s="90"/>
      <c r="QRK57" s="90"/>
      <c r="QRL57" s="90"/>
      <c r="QRM57" s="90"/>
      <c r="QRN57" s="90"/>
      <c r="QRO57" s="90"/>
      <c r="QRP57" s="90"/>
      <c r="QRQ57" s="90"/>
      <c r="QRR57" s="90"/>
      <c r="QRS57" s="90"/>
      <c r="QRT57" s="90"/>
      <c r="QRU57" s="90"/>
      <c r="QRV57" s="90"/>
      <c r="QRW57" s="90"/>
      <c r="QRX57" s="90"/>
      <c r="QRY57" s="90"/>
      <c r="QRZ57" s="90"/>
      <c r="QSA57" s="90"/>
      <c r="QSB57" s="90"/>
      <c r="QSC57" s="90"/>
      <c r="QSD57" s="90"/>
      <c r="QSE57" s="90"/>
      <c r="QSF57" s="90"/>
      <c r="QSG57" s="90"/>
      <c r="QSH57" s="90"/>
      <c r="QSI57" s="90"/>
      <c r="QSJ57" s="90"/>
      <c r="QSK57" s="90"/>
      <c r="QSL57" s="90"/>
      <c r="QSM57" s="90"/>
      <c r="QSN57" s="90"/>
      <c r="QSO57" s="90"/>
      <c r="QSP57" s="90"/>
      <c r="QSQ57" s="90"/>
      <c r="QSR57" s="90"/>
      <c r="QSS57" s="90"/>
      <c r="QST57" s="90"/>
      <c r="QSU57" s="90"/>
      <c r="QSV57" s="90"/>
      <c r="QSW57" s="90"/>
      <c r="QSX57" s="90"/>
      <c r="QSY57" s="90"/>
      <c r="QSZ57" s="90"/>
      <c r="QTA57" s="90"/>
      <c r="QTB57" s="90"/>
      <c r="QTC57" s="90"/>
      <c r="QTD57" s="90"/>
      <c r="QTE57" s="90"/>
      <c r="QTF57" s="90"/>
      <c r="QTG57" s="90"/>
      <c r="QTH57" s="90"/>
      <c r="QTI57" s="90"/>
      <c r="QTJ57" s="90"/>
      <c r="QTK57" s="90"/>
      <c r="QTL57" s="90"/>
      <c r="QTM57" s="90"/>
      <c r="QTN57" s="90"/>
      <c r="QTO57" s="90"/>
      <c r="QTP57" s="90"/>
      <c r="QTQ57" s="90"/>
      <c r="QTR57" s="90"/>
      <c r="QTS57" s="90"/>
      <c r="QTT57" s="90"/>
      <c r="QTU57" s="90"/>
      <c r="QTV57" s="90"/>
      <c r="QTW57" s="90"/>
      <c r="QTX57" s="90"/>
      <c r="QTY57" s="90"/>
      <c r="QTZ57" s="90"/>
      <c r="QUA57" s="90"/>
      <c r="QUB57" s="90"/>
      <c r="QUC57" s="90"/>
      <c r="QUD57" s="90"/>
      <c r="QUE57" s="90"/>
      <c r="QUF57" s="90"/>
      <c r="QUG57" s="90"/>
      <c r="QUH57" s="90"/>
      <c r="QUI57" s="90"/>
      <c r="QUJ57" s="90"/>
      <c r="QUK57" s="90"/>
      <c r="QUL57" s="90"/>
      <c r="QUM57" s="90"/>
      <c r="QUN57" s="90"/>
      <c r="QUO57" s="90"/>
      <c r="QUP57" s="90"/>
      <c r="QUQ57" s="90"/>
      <c r="QUR57" s="90"/>
      <c r="QUS57" s="90"/>
      <c r="QUT57" s="90"/>
      <c r="QUU57" s="90"/>
      <c r="QUV57" s="90"/>
      <c r="QUW57" s="90"/>
      <c r="QUX57" s="90"/>
      <c r="QUY57" s="90"/>
      <c r="QUZ57" s="90"/>
      <c r="QVA57" s="90"/>
      <c r="QVB57" s="90"/>
      <c r="QVC57" s="90"/>
      <c r="QVD57" s="90"/>
      <c r="QVE57" s="90"/>
      <c r="QVF57" s="90"/>
      <c r="QVG57" s="90"/>
      <c r="QVH57" s="90"/>
      <c r="QVI57" s="90"/>
      <c r="QVJ57" s="90"/>
      <c r="QVK57" s="90"/>
      <c r="QVL57" s="90"/>
      <c r="QVM57" s="90"/>
      <c r="QVN57" s="90"/>
      <c r="QVO57" s="90"/>
      <c r="QVP57" s="90"/>
      <c r="QVQ57" s="90"/>
      <c r="QVR57" s="90"/>
      <c r="QVS57" s="90"/>
      <c r="QVT57" s="90"/>
      <c r="QVU57" s="90"/>
      <c r="QVV57" s="90"/>
      <c r="QVW57" s="90"/>
      <c r="QVX57" s="90"/>
      <c r="QVY57" s="90"/>
      <c r="QVZ57" s="90"/>
      <c r="QWA57" s="90"/>
      <c r="QWB57" s="90"/>
      <c r="QWC57" s="90"/>
      <c r="QWD57" s="90"/>
      <c r="QWE57" s="90"/>
      <c r="QWF57" s="90"/>
      <c r="QWG57" s="90"/>
      <c r="QWH57" s="90"/>
      <c r="QWI57" s="90"/>
      <c r="QWJ57" s="90"/>
      <c r="QWK57" s="90"/>
      <c r="QWL57" s="90"/>
      <c r="QWM57" s="90"/>
      <c r="QWN57" s="90"/>
      <c r="QWO57" s="90"/>
      <c r="QWP57" s="90"/>
      <c r="QWQ57" s="90"/>
      <c r="QWR57" s="90"/>
      <c r="QWS57" s="90"/>
      <c r="QWT57" s="90"/>
      <c r="QWU57" s="90"/>
      <c r="QWV57" s="90"/>
      <c r="QWW57" s="90"/>
      <c r="QWX57" s="90"/>
      <c r="QWY57" s="90"/>
      <c r="QWZ57" s="90"/>
      <c r="QXA57" s="90"/>
      <c r="QXB57" s="90"/>
      <c r="QXC57" s="90"/>
      <c r="QXD57" s="90"/>
      <c r="QXE57" s="90"/>
      <c r="QXF57" s="90"/>
      <c r="QXG57" s="90"/>
      <c r="QXH57" s="90"/>
      <c r="QXI57" s="90"/>
      <c r="QXJ57" s="90"/>
      <c r="QXK57" s="90"/>
      <c r="QXL57" s="90"/>
      <c r="QXM57" s="90"/>
      <c r="QXN57" s="90"/>
      <c r="QXO57" s="90"/>
      <c r="QXP57" s="90"/>
      <c r="QXQ57" s="90"/>
      <c r="QXR57" s="90"/>
      <c r="QXS57" s="90"/>
      <c r="QXT57" s="90"/>
      <c r="QXU57" s="90"/>
      <c r="QXV57" s="90"/>
      <c r="QXW57" s="90"/>
      <c r="QXX57" s="90"/>
      <c r="QXY57" s="90"/>
      <c r="QXZ57" s="90"/>
      <c r="QYA57" s="90"/>
      <c r="QYB57" s="90"/>
      <c r="QYC57" s="90"/>
      <c r="QYD57" s="90"/>
      <c r="QYE57" s="90"/>
      <c r="QYF57" s="90"/>
      <c r="QYG57" s="90"/>
      <c r="QYH57" s="90"/>
      <c r="QYI57" s="90"/>
      <c r="QYJ57" s="90"/>
      <c r="QYK57" s="90"/>
      <c r="QYL57" s="90"/>
      <c r="QYM57" s="90"/>
      <c r="QYN57" s="90"/>
      <c r="QYO57" s="90"/>
      <c r="QYP57" s="90"/>
      <c r="QYQ57" s="90"/>
      <c r="QYR57" s="90"/>
      <c r="QYS57" s="90"/>
      <c r="QYT57" s="90"/>
      <c r="QYU57" s="90"/>
      <c r="QYV57" s="90"/>
      <c r="QYW57" s="90"/>
      <c r="QYX57" s="90"/>
      <c r="QYY57" s="90"/>
      <c r="QYZ57" s="90"/>
      <c r="QZA57" s="90"/>
      <c r="QZB57" s="90"/>
      <c r="QZC57" s="90"/>
      <c r="QZD57" s="90"/>
      <c r="QZE57" s="90"/>
      <c r="QZF57" s="90"/>
      <c r="QZG57" s="90"/>
      <c r="QZH57" s="90"/>
      <c r="QZI57" s="90"/>
      <c r="QZJ57" s="90"/>
      <c r="QZK57" s="90"/>
      <c r="QZL57" s="90"/>
      <c r="QZM57" s="90"/>
      <c r="QZN57" s="90"/>
      <c r="QZO57" s="90"/>
      <c r="QZP57" s="90"/>
      <c r="QZQ57" s="90"/>
      <c r="QZR57" s="90"/>
      <c r="QZS57" s="90"/>
      <c r="QZT57" s="90"/>
      <c r="QZU57" s="90"/>
      <c r="QZV57" s="90"/>
      <c r="QZW57" s="90"/>
      <c r="QZX57" s="90"/>
      <c r="QZY57" s="90"/>
      <c r="QZZ57" s="90"/>
      <c r="RAA57" s="90"/>
      <c r="RAB57" s="90"/>
      <c r="RAC57" s="90"/>
      <c r="RAD57" s="90"/>
      <c r="RAE57" s="90"/>
      <c r="RAF57" s="90"/>
      <c r="RAG57" s="90"/>
      <c r="RAH57" s="90"/>
      <c r="RAI57" s="90"/>
      <c r="RAJ57" s="90"/>
      <c r="RAK57" s="90"/>
      <c r="RAL57" s="90"/>
      <c r="RAM57" s="90"/>
      <c r="RAN57" s="90"/>
      <c r="RAO57" s="90"/>
      <c r="RAP57" s="90"/>
      <c r="RAQ57" s="90"/>
      <c r="RAR57" s="90"/>
      <c r="RAS57" s="90"/>
      <c r="RAT57" s="90"/>
      <c r="RAU57" s="90"/>
      <c r="RAV57" s="90"/>
      <c r="RAW57" s="90"/>
      <c r="RAX57" s="90"/>
      <c r="RAY57" s="90"/>
      <c r="RAZ57" s="90"/>
      <c r="RBA57" s="90"/>
      <c r="RBB57" s="90"/>
      <c r="RBC57" s="90"/>
      <c r="RBD57" s="90"/>
      <c r="RBE57" s="90"/>
      <c r="RBF57" s="90"/>
      <c r="RBG57" s="90"/>
      <c r="RBH57" s="90"/>
      <c r="RBI57" s="90"/>
      <c r="RBJ57" s="90"/>
      <c r="RBK57" s="90"/>
      <c r="RBL57" s="90"/>
      <c r="RBM57" s="90"/>
      <c r="RBN57" s="90"/>
      <c r="RBO57" s="90"/>
      <c r="RBP57" s="90"/>
      <c r="RBQ57" s="90"/>
      <c r="RBR57" s="90"/>
      <c r="RBS57" s="90"/>
      <c r="RBT57" s="90"/>
      <c r="RBU57" s="90"/>
      <c r="RBV57" s="90"/>
      <c r="RBW57" s="90"/>
      <c r="RBX57" s="90"/>
      <c r="RBY57" s="90"/>
      <c r="RBZ57" s="90"/>
      <c r="RCA57" s="90"/>
      <c r="RCB57" s="90"/>
      <c r="RCC57" s="90"/>
      <c r="RCD57" s="90"/>
      <c r="RCE57" s="90"/>
      <c r="RCF57" s="90"/>
      <c r="RCG57" s="90"/>
      <c r="RCH57" s="90"/>
      <c r="RCI57" s="90"/>
      <c r="RCJ57" s="90"/>
      <c r="RCK57" s="90"/>
      <c r="RCL57" s="90"/>
      <c r="RCM57" s="90"/>
      <c r="RCN57" s="90"/>
      <c r="RCO57" s="90"/>
      <c r="RCP57" s="90"/>
      <c r="RCQ57" s="90"/>
      <c r="RCR57" s="90"/>
      <c r="RCS57" s="90"/>
      <c r="RCT57" s="90"/>
      <c r="RCU57" s="90"/>
      <c r="RCV57" s="90"/>
      <c r="RCW57" s="90"/>
      <c r="RCX57" s="90"/>
      <c r="RCY57" s="90"/>
      <c r="RCZ57" s="90"/>
      <c r="RDA57" s="90"/>
      <c r="RDB57" s="90"/>
      <c r="RDC57" s="90"/>
      <c r="RDD57" s="90"/>
      <c r="RDE57" s="90"/>
      <c r="RDF57" s="90"/>
      <c r="RDG57" s="90"/>
      <c r="RDH57" s="90"/>
      <c r="RDI57" s="90"/>
      <c r="RDJ57" s="90"/>
      <c r="RDK57" s="90"/>
      <c r="RDL57" s="90"/>
      <c r="RDM57" s="90"/>
      <c r="RDN57" s="90"/>
      <c r="RDO57" s="90"/>
      <c r="RDP57" s="90"/>
      <c r="RDQ57" s="90"/>
      <c r="RDR57" s="90"/>
      <c r="RDS57" s="90"/>
      <c r="RDT57" s="90"/>
      <c r="RDU57" s="90"/>
      <c r="RDV57" s="90"/>
      <c r="RDW57" s="90"/>
      <c r="RDX57" s="90"/>
      <c r="RDY57" s="90"/>
      <c r="RDZ57" s="90"/>
      <c r="REA57" s="90"/>
      <c r="REB57" s="90"/>
      <c r="REC57" s="90"/>
      <c r="RED57" s="90"/>
      <c r="REE57" s="90"/>
      <c r="REF57" s="90"/>
      <c r="REG57" s="90"/>
      <c r="REH57" s="90"/>
      <c r="REI57" s="90"/>
      <c r="REJ57" s="90"/>
      <c r="REK57" s="90"/>
      <c r="REL57" s="90"/>
      <c r="REM57" s="90"/>
      <c r="REN57" s="90"/>
      <c r="REO57" s="90"/>
      <c r="REP57" s="90"/>
      <c r="REQ57" s="90"/>
      <c r="RER57" s="90"/>
      <c r="RES57" s="90"/>
      <c r="RET57" s="90"/>
      <c r="REU57" s="90"/>
      <c r="REV57" s="90"/>
      <c r="REW57" s="90"/>
      <c r="REX57" s="90"/>
      <c r="REY57" s="90"/>
      <c r="REZ57" s="90"/>
      <c r="RFA57" s="90"/>
      <c r="RFB57" s="90"/>
      <c r="RFC57" s="90"/>
      <c r="RFD57" s="90"/>
      <c r="RFE57" s="90"/>
      <c r="RFF57" s="90"/>
      <c r="RFG57" s="90"/>
      <c r="RFH57" s="90"/>
      <c r="RFI57" s="90"/>
      <c r="RFJ57" s="90"/>
      <c r="RFK57" s="90"/>
      <c r="RFL57" s="90"/>
      <c r="RFM57" s="90"/>
      <c r="RFN57" s="90"/>
      <c r="RFO57" s="90"/>
      <c r="RFP57" s="90"/>
      <c r="RFQ57" s="90"/>
      <c r="RFR57" s="90"/>
      <c r="RFS57" s="90"/>
      <c r="RFT57" s="90"/>
      <c r="RFU57" s="90"/>
      <c r="RFV57" s="90"/>
      <c r="RFW57" s="90"/>
      <c r="RFX57" s="90"/>
      <c r="RFY57" s="90"/>
      <c r="RFZ57" s="90"/>
      <c r="RGA57" s="90"/>
      <c r="RGB57" s="90"/>
      <c r="RGC57" s="90"/>
      <c r="RGD57" s="90"/>
      <c r="RGE57" s="90"/>
      <c r="RGF57" s="90"/>
      <c r="RGG57" s="90"/>
      <c r="RGH57" s="90"/>
      <c r="RGI57" s="90"/>
      <c r="RGJ57" s="90"/>
      <c r="RGK57" s="90"/>
      <c r="RGL57" s="90"/>
      <c r="RGM57" s="90"/>
      <c r="RGN57" s="90"/>
      <c r="RGO57" s="90"/>
      <c r="RGP57" s="90"/>
      <c r="RGQ57" s="90"/>
      <c r="RGR57" s="90"/>
      <c r="RGS57" s="90"/>
      <c r="RGT57" s="90"/>
      <c r="RGU57" s="90"/>
      <c r="RGV57" s="90"/>
      <c r="RGW57" s="90"/>
      <c r="RGX57" s="90"/>
      <c r="RGY57" s="90"/>
      <c r="RGZ57" s="90"/>
      <c r="RHA57" s="90"/>
      <c r="RHB57" s="90"/>
      <c r="RHC57" s="90"/>
      <c r="RHD57" s="90"/>
      <c r="RHE57" s="90"/>
      <c r="RHF57" s="90"/>
      <c r="RHG57" s="90"/>
      <c r="RHH57" s="90"/>
      <c r="RHI57" s="90"/>
      <c r="RHJ57" s="90"/>
      <c r="RHK57" s="90"/>
      <c r="RHL57" s="90"/>
      <c r="RHM57" s="90"/>
      <c r="RHN57" s="90"/>
      <c r="RHO57" s="90"/>
      <c r="RHP57" s="90"/>
      <c r="RHQ57" s="90"/>
      <c r="RHR57" s="90"/>
      <c r="RHS57" s="90"/>
      <c r="RHT57" s="90"/>
      <c r="RHU57" s="90"/>
      <c r="RHV57" s="90"/>
      <c r="RHW57" s="90"/>
      <c r="RHX57" s="90"/>
      <c r="RHY57" s="90"/>
      <c r="RHZ57" s="90"/>
      <c r="RIA57" s="90"/>
      <c r="RIB57" s="90"/>
      <c r="RIC57" s="90"/>
      <c r="RID57" s="90"/>
      <c r="RIE57" s="90"/>
      <c r="RIF57" s="90"/>
      <c r="RIG57" s="90"/>
      <c r="RIH57" s="90"/>
      <c r="RII57" s="90"/>
      <c r="RIJ57" s="90"/>
      <c r="RIK57" s="90"/>
      <c r="RIL57" s="90"/>
      <c r="RIM57" s="90"/>
      <c r="RIN57" s="90"/>
      <c r="RIO57" s="90"/>
      <c r="RIP57" s="90"/>
      <c r="RIQ57" s="90"/>
      <c r="RIR57" s="90"/>
      <c r="RIS57" s="90"/>
      <c r="RIT57" s="90"/>
      <c r="RIU57" s="90"/>
      <c r="RIV57" s="90"/>
      <c r="RIW57" s="90"/>
      <c r="RIX57" s="90"/>
      <c r="RIY57" s="90"/>
      <c r="RIZ57" s="90"/>
      <c r="RJA57" s="90"/>
      <c r="RJB57" s="90"/>
      <c r="RJC57" s="90"/>
      <c r="RJD57" s="90"/>
      <c r="RJE57" s="90"/>
      <c r="RJF57" s="90"/>
      <c r="RJG57" s="90"/>
      <c r="RJH57" s="90"/>
      <c r="RJI57" s="90"/>
      <c r="RJJ57" s="90"/>
      <c r="RJK57" s="90"/>
      <c r="RJL57" s="90"/>
      <c r="RJM57" s="90"/>
      <c r="RJN57" s="90"/>
      <c r="RJO57" s="90"/>
      <c r="RJP57" s="90"/>
      <c r="RJQ57" s="90"/>
      <c r="RJR57" s="90"/>
      <c r="RJS57" s="90"/>
      <c r="RJT57" s="90"/>
      <c r="RJU57" s="90"/>
      <c r="RJV57" s="90"/>
      <c r="RJW57" s="90"/>
      <c r="RJX57" s="90"/>
      <c r="RJY57" s="90"/>
      <c r="RJZ57" s="90"/>
      <c r="RKA57" s="90"/>
      <c r="RKB57" s="90"/>
      <c r="RKC57" s="90"/>
      <c r="RKD57" s="90"/>
      <c r="RKE57" s="90"/>
      <c r="RKF57" s="90"/>
      <c r="RKG57" s="90"/>
      <c r="RKH57" s="90"/>
      <c r="RKI57" s="90"/>
      <c r="RKJ57" s="90"/>
      <c r="RKK57" s="90"/>
      <c r="RKL57" s="90"/>
      <c r="RKM57" s="90"/>
      <c r="RKN57" s="90"/>
      <c r="RKO57" s="90"/>
      <c r="RKP57" s="90"/>
      <c r="RKQ57" s="90"/>
      <c r="RKR57" s="90"/>
      <c r="RKS57" s="90"/>
      <c r="RKT57" s="90"/>
      <c r="RKU57" s="90"/>
      <c r="RKV57" s="90"/>
      <c r="RKW57" s="90"/>
      <c r="RKX57" s="90"/>
      <c r="RKY57" s="90"/>
      <c r="RKZ57" s="90"/>
      <c r="RLA57" s="90"/>
      <c r="RLB57" s="90"/>
      <c r="RLC57" s="90"/>
      <c r="RLD57" s="90"/>
      <c r="RLE57" s="90"/>
      <c r="RLF57" s="90"/>
      <c r="RLG57" s="90"/>
      <c r="RLH57" s="90"/>
      <c r="RLI57" s="90"/>
      <c r="RLJ57" s="90"/>
      <c r="RLK57" s="90"/>
      <c r="RLL57" s="90"/>
      <c r="RLM57" s="90"/>
      <c r="RLN57" s="90"/>
      <c r="RLO57" s="90"/>
      <c r="RLP57" s="90"/>
      <c r="RLQ57" s="90"/>
      <c r="RLR57" s="90"/>
      <c r="RLS57" s="90"/>
      <c r="RLT57" s="90"/>
      <c r="RLU57" s="90"/>
      <c r="RLV57" s="90"/>
      <c r="RLW57" s="90"/>
      <c r="RLX57" s="90"/>
      <c r="RLY57" s="90"/>
      <c r="RLZ57" s="90"/>
      <c r="RMA57" s="90"/>
      <c r="RMB57" s="90"/>
      <c r="RMC57" s="90"/>
      <c r="RMD57" s="90"/>
      <c r="RME57" s="90"/>
      <c r="RMF57" s="90"/>
      <c r="RMG57" s="90"/>
      <c r="RMH57" s="90"/>
      <c r="RMI57" s="90"/>
      <c r="RMJ57" s="90"/>
      <c r="RMK57" s="90"/>
      <c r="RML57" s="90"/>
      <c r="RMM57" s="90"/>
      <c r="RMN57" s="90"/>
      <c r="RMO57" s="90"/>
      <c r="RMP57" s="90"/>
      <c r="RMQ57" s="90"/>
      <c r="RMR57" s="90"/>
      <c r="RMS57" s="90"/>
      <c r="RMT57" s="90"/>
      <c r="RMU57" s="90"/>
      <c r="RMV57" s="90"/>
      <c r="RMW57" s="90"/>
      <c r="RMX57" s="90"/>
      <c r="RMY57" s="90"/>
      <c r="RMZ57" s="90"/>
      <c r="RNA57" s="90"/>
      <c r="RNB57" s="90"/>
      <c r="RNC57" s="90"/>
      <c r="RND57" s="90"/>
      <c r="RNE57" s="90"/>
      <c r="RNF57" s="90"/>
      <c r="RNG57" s="90"/>
      <c r="RNH57" s="90"/>
      <c r="RNI57" s="90"/>
      <c r="RNJ57" s="90"/>
      <c r="RNK57" s="90"/>
      <c r="RNL57" s="90"/>
      <c r="RNM57" s="90"/>
      <c r="RNN57" s="90"/>
      <c r="RNO57" s="90"/>
      <c r="RNP57" s="90"/>
      <c r="RNQ57" s="90"/>
      <c r="RNR57" s="90"/>
      <c r="RNS57" s="90"/>
      <c r="RNT57" s="90"/>
      <c r="RNU57" s="90"/>
      <c r="RNV57" s="90"/>
      <c r="RNW57" s="90"/>
      <c r="RNX57" s="90"/>
      <c r="RNY57" s="90"/>
      <c r="RNZ57" s="90"/>
      <c r="ROA57" s="90"/>
      <c r="ROB57" s="90"/>
      <c r="ROC57" s="90"/>
      <c r="ROD57" s="90"/>
      <c r="ROE57" s="90"/>
      <c r="ROF57" s="90"/>
      <c r="ROG57" s="90"/>
      <c r="ROH57" s="90"/>
      <c r="ROI57" s="90"/>
      <c r="ROJ57" s="90"/>
      <c r="ROK57" s="90"/>
      <c r="ROL57" s="90"/>
      <c r="ROM57" s="90"/>
      <c r="RON57" s="90"/>
      <c r="ROO57" s="90"/>
      <c r="ROP57" s="90"/>
      <c r="ROQ57" s="90"/>
      <c r="ROR57" s="90"/>
      <c r="ROS57" s="90"/>
      <c r="ROT57" s="90"/>
      <c r="ROU57" s="90"/>
      <c r="ROV57" s="90"/>
      <c r="ROW57" s="90"/>
      <c r="ROX57" s="90"/>
      <c r="ROY57" s="90"/>
      <c r="ROZ57" s="90"/>
      <c r="RPA57" s="90"/>
      <c r="RPB57" s="90"/>
      <c r="RPC57" s="90"/>
      <c r="RPD57" s="90"/>
      <c r="RPE57" s="90"/>
      <c r="RPF57" s="90"/>
      <c r="RPG57" s="90"/>
      <c r="RPH57" s="90"/>
      <c r="RPI57" s="90"/>
      <c r="RPJ57" s="90"/>
      <c r="RPK57" s="90"/>
      <c r="RPL57" s="90"/>
      <c r="RPM57" s="90"/>
      <c r="RPN57" s="90"/>
      <c r="RPO57" s="90"/>
      <c r="RPP57" s="90"/>
      <c r="RPQ57" s="90"/>
      <c r="RPR57" s="90"/>
      <c r="RPS57" s="90"/>
      <c r="RPT57" s="90"/>
      <c r="RPU57" s="90"/>
      <c r="RPV57" s="90"/>
      <c r="RPW57" s="90"/>
      <c r="RPX57" s="90"/>
      <c r="RPY57" s="90"/>
      <c r="RPZ57" s="90"/>
      <c r="RQA57" s="90"/>
      <c r="RQB57" s="90"/>
      <c r="RQC57" s="90"/>
      <c r="RQD57" s="90"/>
      <c r="RQE57" s="90"/>
      <c r="RQF57" s="90"/>
      <c r="RQG57" s="90"/>
      <c r="RQH57" s="90"/>
      <c r="RQI57" s="90"/>
      <c r="RQJ57" s="90"/>
      <c r="RQK57" s="90"/>
      <c r="RQL57" s="90"/>
      <c r="RQM57" s="90"/>
      <c r="RQN57" s="90"/>
      <c r="RQO57" s="90"/>
      <c r="RQP57" s="90"/>
      <c r="RQQ57" s="90"/>
      <c r="RQR57" s="90"/>
      <c r="RQS57" s="90"/>
      <c r="RQT57" s="90"/>
      <c r="RQU57" s="90"/>
      <c r="RQV57" s="90"/>
      <c r="RQW57" s="90"/>
      <c r="RQX57" s="90"/>
      <c r="RQY57" s="90"/>
      <c r="RQZ57" s="90"/>
      <c r="RRA57" s="90"/>
      <c r="RRB57" s="90"/>
      <c r="RRC57" s="90"/>
      <c r="RRD57" s="90"/>
      <c r="RRE57" s="90"/>
      <c r="RRF57" s="90"/>
      <c r="RRG57" s="90"/>
      <c r="RRH57" s="90"/>
      <c r="RRI57" s="90"/>
      <c r="RRJ57" s="90"/>
      <c r="RRK57" s="90"/>
      <c r="RRL57" s="90"/>
      <c r="RRM57" s="90"/>
      <c r="RRN57" s="90"/>
      <c r="RRO57" s="90"/>
      <c r="RRP57" s="90"/>
      <c r="RRQ57" s="90"/>
      <c r="RRR57" s="90"/>
      <c r="RRS57" s="90"/>
      <c r="RRT57" s="90"/>
      <c r="RRU57" s="90"/>
      <c r="RRV57" s="90"/>
      <c r="RRW57" s="90"/>
      <c r="RRX57" s="90"/>
      <c r="RRY57" s="90"/>
      <c r="RRZ57" s="90"/>
      <c r="RSA57" s="90"/>
      <c r="RSB57" s="90"/>
      <c r="RSC57" s="90"/>
      <c r="RSD57" s="90"/>
      <c r="RSE57" s="90"/>
      <c r="RSF57" s="90"/>
      <c r="RSG57" s="90"/>
      <c r="RSH57" s="90"/>
      <c r="RSI57" s="90"/>
      <c r="RSJ57" s="90"/>
      <c r="RSK57" s="90"/>
      <c r="RSL57" s="90"/>
      <c r="RSM57" s="90"/>
      <c r="RSN57" s="90"/>
      <c r="RSO57" s="90"/>
      <c r="RSP57" s="90"/>
      <c r="RSQ57" s="90"/>
      <c r="RSR57" s="90"/>
      <c r="RSS57" s="90"/>
      <c r="RST57" s="90"/>
      <c r="RSU57" s="90"/>
      <c r="RSV57" s="90"/>
      <c r="RSW57" s="90"/>
      <c r="RSX57" s="90"/>
      <c r="RSY57" s="90"/>
      <c r="RSZ57" s="90"/>
      <c r="RTA57" s="90"/>
      <c r="RTB57" s="90"/>
      <c r="RTC57" s="90"/>
      <c r="RTD57" s="90"/>
      <c r="RTE57" s="90"/>
      <c r="RTF57" s="90"/>
      <c r="RTG57" s="90"/>
      <c r="RTH57" s="90"/>
      <c r="RTI57" s="90"/>
      <c r="RTJ57" s="90"/>
      <c r="RTK57" s="90"/>
      <c r="RTL57" s="90"/>
      <c r="RTM57" s="90"/>
      <c r="RTN57" s="90"/>
      <c r="RTO57" s="90"/>
      <c r="RTP57" s="90"/>
      <c r="RTQ57" s="90"/>
      <c r="RTR57" s="90"/>
      <c r="RTS57" s="90"/>
      <c r="RTT57" s="90"/>
      <c r="RTU57" s="90"/>
      <c r="RTV57" s="90"/>
      <c r="RTW57" s="90"/>
      <c r="RTX57" s="90"/>
      <c r="RTY57" s="90"/>
      <c r="RTZ57" s="90"/>
      <c r="RUA57" s="90"/>
      <c r="RUB57" s="90"/>
      <c r="RUC57" s="90"/>
      <c r="RUD57" s="90"/>
      <c r="RUE57" s="90"/>
      <c r="RUF57" s="90"/>
      <c r="RUG57" s="90"/>
      <c r="RUH57" s="90"/>
      <c r="RUI57" s="90"/>
      <c r="RUJ57" s="90"/>
      <c r="RUK57" s="90"/>
      <c r="RUL57" s="90"/>
      <c r="RUM57" s="90"/>
      <c r="RUN57" s="90"/>
      <c r="RUO57" s="90"/>
      <c r="RUP57" s="90"/>
      <c r="RUQ57" s="90"/>
      <c r="RUR57" s="90"/>
      <c r="RUS57" s="90"/>
      <c r="RUT57" s="90"/>
      <c r="RUU57" s="90"/>
      <c r="RUV57" s="90"/>
      <c r="RUW57" s="90"/>
      <c r="RUX57" s="90"/>
      <c r="RUY57" s="90"/>
      <c r="RUZ57" s="90"/>
      <c r="RVA57" s="90"/>
      <c r="RVB57" s="90"/>
      <c r="RVC57" s="90"/>
      <c r="RVD57" s="90"/>
      <c r="RVE57" s="90"/>
      <c r="RVF57" s="90"/>
      <c r="RVG57" s="90"/>
      <c r="RVH57" s="90"/>
      <c r="RVI57" s="90"/>
      <c r="RVJ57" s="90"/>
      <c r="RVK57" s="90"/>
      <c r="RVL57" s="90"/>
      <c r="RVM57" s="90"/>
      <c r="RVN57" s="90"/>
      <c r="RVO57" s="90"/>
      <c r="RVP57" s="90"/>
      <c r="RVQ57" s="90"/>
      <c r="RVR57" s="90"/>
      <c r="RVS57" s="90"/>
      <c r="RVT57" s="90"/>
      <c r="RVU57" s="90"/>
      <c r="RVV57" s="90"/>
      <c r="RVW57" s="90"/>
      <c r="RVX57" s="90"/>
      <c r="RVY57" s="90"/>
      <c r="RVZ57" s="90"/>
      <c r="RWA57" s="90"/>
      <c r="RWB57" s="90"/>
      <c r="RWC57" s="90"/>
      <c r="RWD57" s="90"/>
      <c r="RWE57" s="90"/>
      <c r="RWF57" s="90"/>
      <c r="RWG57" s="90"/>
      <c r="RWH57" s="90"/>
      <c r="RWI57" s="90"/>
      <c r="RWJ57" s="90"/>
      <c r="RWK57" s="90"/>
      <c r="RWL57" s="90"/>
      <c r="RWM57" s="90"/>
      <c r="RWN57" s="90"/>
      <c r="RWO57" s="90"/>
      <c r="RWP57" s="90"/>
      <c r="RWQ57" s="90"/>
      <c r="RWR57" s="90"/>
      <c r="RWS57" s="90"/>
      <c r="RWT57" s="90"/>
      <c r="RWU57" s="90"/>
      <c r="RWV57" s="90"/>
      <c r="RWW57" s="90"/>
      <c r="RWX57" s="90"/>
      <c r="RWY57" s="90"/>
      <c r="RWZ57" s="90"/>
      <c r="RXA57" s="90"/>
      <c r="RXB57" s="90"/>
      <c r="RXC57" s="90"/>
      <c r="RXD57" s="90"/>
      <c r="RXE57" s="90"/>
      <c r="RXF57" s="90"/>
      <c r="RXG57" s="90"/>
      <c r="RXH57" s="90"/>
      <c r="RXI57" s="90"/>
      <c r="RXJ57" s="90"/>
      <c r="RXK57" s="90"/>
      <c r="RXL57" s="90"/>
      <c r="RXM57" s="90"/>
      <c r="RXN57" s="90"/>
      <c r="RXO57" s="90"/>
      <c r="RXP57" s="90"/>
      <c r="RXQ57" s="90"/>
      <c r="RXR57" s="90"/>
      <c r="RXS57" s="90"/>
      <c r="RXT57" s="90"/>
      <c r="RXU57" s="90"/>
      <c r="RXV57" s="90"/>
      <c r="RXW57" s="90"/>
      <c r="RXX57" s="90"/>
      <c r="RXY57" s="90"/>
      <c r="RXZ57" s="90"/>
      <c r="RYA57" s="90"/>
      <c r="RYB57" s="90"/>
      <c r="RYC57" s="90"/>
      <c r="RYD57" s="90"/>
      <c r="RYE57" s="90"/>
      <c r="RYF57" s="90"/>
      <c r="RYG57" s="90"/>
      <c r="RYH57" s="90"/>
      <c r="RYI57" s="90"/>
      <c r="RYJ57" s="90"/>
      <c r="RYK57" s="90"/>
      <c r="RYL57" s="90"/>
      <c r="RYM57" s="90"/>
      <c r="RYN57" s="90"/>
      <c r="RYO57" s="90"/>
      <c r="RYP57" s="90"/>
      <c r="RYQ57" s="90"/>
      <c r="RYR57" s="90"/>
      <c r="RYS57" s="90"/>
      <c r="RYT57" s="90"/>
      <c r="RYU57" s="90"/>
      <c r="RYV57" s="90"/>
      <c r="RYW57" s="90"/>
      <c r="RYX57" s="90"/>
      <c r="RYY57" s="90"/>
      <c r="RYZ57" s="90"/>
      <c r="RZA57" s="90"/>
      <c r="RZB57" s="90"/>
      <c r="RZC57" s="90"/>
      <c r="RZD57" s="90"/>
      <c r="RZE57" s="90"/>
      <c r="RZF57" s="90"/>
      <c r="RZG57" s="90"/>
      <c r="RZH57" s="90"/>
      <c r="RZI57" s="90"/>
      <c r="RZJ57" s="90"/>
      <c r="RZK57" s="90"/>
      <c r="RZL57" s="90"/>
      <c r="RZM57" s="90"/>
      <c r="RZN57" s="90"/>
      <c r="RZO57" s="90"/>
      <c r="RZP57" s="90"/>
      <c r="RZQ57" s="90"/>
      <c r="RZR57" s="90"/>
      <c r="RZS57" s="90"/>
      <c r="RZT57" s="90"/>
      <c r="RZU57" s="90"/>
      <c r="RZV57" s="90"/>
      <c r="RZW57" s="90"/>
      <c r="RZX57" s="90"/>
      <c r="RZY57" s="90"/>
      <c r="RZZ57" s="90"/>
      <c r="SAA57" s="90"/>
      <c r="SAB57" s="90"/>
      <c r="SAC57" s="90"/>
      <c r="SAD57" s="90"/>
      <c r="SAE57" s="90"/>
      <c r="SAF57" s="90"/>
      <c r="SAG57" s="90"/>
      <c r="SAH57" s="90"/>
      <c r="SAI57" s="90"/>
      <c r="SAJ57" s="90"/>
      <c r="SAK57" s="90"/>
      <c r="SAL57" s="90"/>
      <c r="SAM57" s="90"/>
      <c r="SAN57" s="90"/>
      <c r="SAO57" s="90"/>
      <c r="SAP57" s="90"/>
      <c r="SAQ57" s="90"/>
      <c r="SAR57" s="90"/>
      <c r="SAS57" s="90"/>
      <c r="SAT57" s="90"/>
      <c r="SAU57" s="90"/>
      <c r="SAV57" s="90"/>
      <c r="SAW57" s="90"/>
      <c r="SAX57" s="90"/>
      <c r="SAY57" s="90"/>
      <c r="SAZ57" s="90"/>
      <c r="SBA57" s="90"/>
      <c r="SBB57" s="90"/>
      <c r="SBC57" s="90"/>
      <c r="SBD57" s="90"/>
      <c r="SBE57" s="90"/>
      <c r="SBF57" s="90"/>
      <c r="SBG57" s="90"/>
      <c r="SBH57" s="90"/>
      <c r="SBI57" s="90"/>
      <c r="SBJ57" s="90"/>
      <c r="SBK57" s="90"/>
      <c r="SBL57" s="90"/>
      <c r="SBM57" s="90"/>
      <c r="SBN57" s="90"/>
      <c r="SBO57" s="90"/>
      <c r="SBP57" s="90"/>
      <c r="SBQ57" s="90"/>
      <c r="SBR57" s="90"/>
      <c r="SBS57" s="90"/>
      <c r="SBT57" s="90"/>
      <c r="SBU57" s="90"/>
      <c r="SBV57" s="90"/>
      <c r="SBW57" s="90"/>
      <c r="SBX57" s="90"/>
      <c r="SBY57" s="90"/>
      <c r="SBZ57" s="90"/>
      <c r="SCA57" s="90"/>
      <c r="SCB57" s="90"/>
      <c r="SCC57" s="90"/>
      <c r="SCD57" s="90"/>
      <c r="SCE57" s="90"/>
      <c r="SCF57" s="90"/>
      <c r="SCG57" s="90"/>
      <c r="SCH57" s="90"/>
      <c r="SCI57" s="90"/>
      <c r="SCJ57" s="90"/>
      <c r="SCK57" s="90"/>
      <c r="SCL57" s="90"/>
      <c r="SCM57" s="90"/>
      <c r="SCN57" s="90"/>
      <c r="SCO57" s="90"/>
      <c r="SCP57" s="90"/>
      <c r="SCQ57" s="90"/>
      <c r="SCR57" s="90"/>
      <c r="SCS57" s="90"/>
      <c r="SCT57" s="90"/>
      <c r="SCU57" s="90"/>
      <c r="SCV57" s="90"/>
      <c r="SCW57" s="90"/>
      <c r="SCX57" s="90"/>
      <c r="SCY57" s="90"/>
      <c r="SCZ57" s="90"/>
      <c r="SDA57" s="90"/>
      <c r="SDB57" s="90"/>
      <c r="SDC57" s="90"/>
      <c r="SDD57" s="90"/>
      <c r="SDE57" s="90"/>
      <c r="SDF57" s="90"/>
      <c r="SDG57" s="90"/>
      <c r="SDH57" s="90"/>
      <c r="SDI57" s="90"/>
      <c r="SDJ57" s="90"/>
      <c r="SDK57" s="90"/>
      <c r="SDL57" s="90"/>
      <c r="SDM57" s="90"/>
      <c r="SDN57" s="90"/>
      <c r="SDO57" s="90"/>
      <c r="SDP57" s="90"/>
      <c r="SDQ57" s="90"/>
      <c r="SDR57" s="90"/>
      <c r="SDS57" s="90"/>
      <c r="SDT57" s="90"/>
      <c r="SDU57" s="90"/>
      <c r="SDV57" s="90"/>
      <c r="SDW57" s="90"/>
      <c r="SDX57" s="90"/>
      <c r="SDY57" s="90"/>
      <c r="SDZ57" s="90"/>
      <c r="SEA57" s="90"/>
      <c r="SEB57" s="90"/>
      <c r="SEC57" s="90"/>
      <c r="SED57" s="90"/>
      <c r="SEE57" s="90"/>
      <c r="SEF57" s="90"/>
      <c r="SEG57" s="90"/>
      <c r="SEH57" s="90"/>
      <c r="SEI57" s="90"/>
      <c r="SEJ57" s="90"/>
      <c r="SEK57" s="90"/>
      <c r="SEL57" s="90"/>
      <c r="SEM57" s="90"/>
      <c r="SEN57" s="90"/>
      <c r="SEO57" s="90"/>
      <c r="SEP57" s="90"/>
      <c r="SEQ57" s="90"/>
      <c r="SER57" s="90"/>
      <c r="SES57" s="90"/>
      <c r="SET57" s="90"/>
      <c r="SEU57" s="90"/>
      <c r="SEV57" s="90"/>
      <c r="SEW57" s="90"/>
      <c r="SEX57" s="90"/>
      <c r="SEY57" s="90"/>
      <c r="SEZ57" s="90"/>
      <c r="SFA57" s="90"/>
      <c r="SFB57" s="90"/>
      <c r="SFC57" s="90"/>
      <c r="SFD57" s="90"/>
      <c r="SFE57" s="90"/>
      <c r="SFF57" s="90"/>
      <c r="SFG57" s="90"/>
      <c r="SFH57" s="90"/>
      <c r="SFI57" s="90"/>
      <c r="SFJ57" s="90"/>
      <c r="SFK57" s="90"/>
      <c r="SFL57" s="90"/>
      <c r="SFM57" s="90"/>
      <c r="SFN57" s="90"/>
      <c r="SFO57" s="90"/>
      <c r="SFP57" s="90"/>
      <c r="SFQ57" s="90"/>
      <c r="SFR57" s="90"/>
      <c r="SFS57" s="90"/>
      <c r="SFT57" s="90"/>
      <c r="SFU57" s="90"/>
      <c r="SFV57" s="90"/>
      <c r="SFW57" s="90"/>
      <c r="SFX57" s="90"/>
      <c r="SFY57" s="90"/>
      <c r="SFZ57" s="90"/>
      <c r="SGA57" s="90"/>
      <c r="SGB57" s="90"/>
      <c r="SGC57" s="90"/>
      <c r="SGD57" s="90"/>
      <c r="SGE57" s="90"/>
      <c r="SGF57" s="90"/>
      <c r="SGG57" s="90"/>
      <c r="SGH57" s="90"/>
      <c r="SGI57" s="90"/>
      <c r="SGJ57" s="90"/>
      <c r="SGK57" s="90"/>
      <c r="SGL57" s="90"/>
      <c r="SGM57" s="90"/>
      <c r="SGN57" s="90"/>
      <c r="SGO57" s="90"/>
      <c r="SGP57" s="90"/>
      <c r="SGQ57" s="90"/>
      <c r="SGR57" s="90"/>
      <c r="SGS57" s="90"/>
      <c r="SGT57" s="90"/>
      <c r="SGU57" s="90"/>
      <c r="SGV57" s="90"/>
      <c r="SGW57" s="90"/>
      <c r="SGX57" s="90"/>
      <c r="SGY57" s="90"/>
      <c r="SGZ57" s="90"/>
      <c r="SHA57" s="90"/>
      <c r="SHB57" s="90"/>
      <c r="SHC57" s="90"/>
      <c r="SHD57" s="90"/>
      <c r="SHE57" s="90"/>
      <c r="SHF57" s="90"/>
      <c r="SHG57" s="90"/>
      <c r="SHH57" s="90"/>
      <c r="SHI57" s="90"/>
      <c r="SHJ57" s="90"/>
      <c r="SHK57" s="90"/>
      <c r="SHL57" s="90"/>
      <c r="SHM57" s="90"/>
      <c r="SHN57" s="90"/>
      <c r="SHO57" s="90"/>
      <c r="SHP57" s="90"/>
      <c r="SHQ57" s="90"/>
      <c r="SHR57" s="90"/>
      <c r="SHS57" s="90"/>
      <c r="SHT57" s="90"/>
      <c r="SHU57" s="90"/>
      <c r="SHV57" s="90"/>
      <c r="SHW57" s="90"/>
      <c r="SHX57" s="90"/>
      <c r="SHY57" s="90"/>
      <c r="SHZ57" s="90"/>
      <c r="SIA57" s="90"/>
      <c r="SIB57" s="90"/>
      <c r="SIC57" s="90"/>
      <c r="SID57" s="90"/>
      <c r="SIE57" s="90"/>
      <c r="SIF57" s="90"/>
      <c r="SIG57" s="90"/>
      <c r="SIH57" s="90"/>
      <c r="SII57" s="90"/>
      <c r="SIJ57" s="90"/>
      <c r="SIK57" s="90"/>
      <c r="SIL57" s="90"/>
      <c r="SIM57" s="90"/>
      <c r="SIN57" s="90"/>
      <c r="SIO57" s="90"/>
      <c r="SIP57" s="90"/>
      <c r="SIQ57" s="90"/>
      <c r="SIR57" s="90"/>
      <c r="SIS57" s="90"/>
      <c r="SIT57" s="90"/>
      <c r="SIU57" s="90"/>
      <c r="SIV57" s="90"/>
      <c r="SIW57" s="90"/>
      <c r="SIX57" s="90"/>
      <c r="SIY57" s="90"/>
      <c r="SIZ57" s="90"/>
      <c r="SJA57" s="90"/>
      <c r="SJB57" s="90"/>
      <c r="SJC57" s="90"/>
      <c r="SJD57" s="90"/>
      <c r="SJE57" s="90"/>
      <c r="SJF57" s="90"/>
      <c r="SJG57" s="90"/>
      <c r="SJH57" s="90"/>
      <c r="SJI57" s="90"/>
      <c r="SJJ57" s="90"/>
      <c r="SJK57" s="90"/>
      <c r="SJL57" s="90"/>
      <c r="SJM57" s="90"/>
      <c r="SJN57" s="90"/>
      <c r="SJO57" s="90"/>
      <c r="SJP57" s="90"/>
      <c r="SJQ57" s="90"/>
      <c r="SJR57" s="90"/>
      <c r="SJS57" s="90"/>
      <c r="SJT57" s="90"/>
      <c r="SJU57" s="90"/>
      <c r="SJV57" s="90"/>
      <c r="SJW57" s="90"/>
      <c r="SJX57" s="90"/>
      <c r="SJY57" s="90"/>
      <c r="SJZ57" s="90"/>
      <c r="SKA57" s="90"/>
      <c r="SKB57" s="90"/>
      <c r="SKC57" s="90"/>
      <c r="SKD57" s="90"/>
      <c r="SKE57" s="90"/>
      <c r="SKF57" s="90"/>
      <c r="SKG57" s="90"/>
      <c r="SKH57" s="90"/>
      <c r="SKI57" s="90"/>
      <c r="SKJ57" s="90"/>
      <c r="SKK57" s="90"/>
      <c r="SKL57" s="90"/>
      <c r="SKM57" s="90"/>
      <c r="SKN57" s="90"/>
      <c r="SKO57" s="90"/>
      <c r="SKP57" s="90"/>
      <c r="SKQ57" s="90"/>
      <c r="SKR57" s="90"/>
      <c r="SKS57" s="90"/>
      <c r="SKT57" s="90"/>
      <c r="SKU57" s="90"/>
      <c r="SKV57" s="90"/>
      <c r="SKW57" s="90"/>
      <c r="SKX57" s="90"/>
      <c r="SKY57" s="90"/>
      <c r="SKZ57" s="90"/>
      <c r="SLA57" s="90"/>
      <c r="SLB57" s="90"/>
      <c r="SLC57" s="90"/>
      <c r="SLD57" s="90"/>
      <c r="SLE57" s="90"/>
      <c r="SLF57" s="90"/>
      <c r="SLG57" s="90"/>
      <c r="SLH57" s="90"/>
      <c r="SLI57" s="90"/>
      <c r="SLJ57" s="90"/>
      <c r="SLK57" s="90"/>
      <c r="SLL57" s="90"/>
      <c r="SLM57" s="90"/>
      <c r="SLN57" s="90"/>
      <c r="SLO57" s="90"/>
      <c r="SLP57" s="90"/>
      <c r="SLQ57" s="90"/>
      <c r="SLR57" s="90"/>
      <c r="SLS57" s="90"/>
      <c r="SLT57" s="90"/>
      <c r="SLU57" s="90"/>
      <c r="SLV57" s="90"/>
      <c r="SLW57" s="90"/>
      <c r="SLX57" s="90"/>
      <c r="SLY57" s="90"/>
      <c r="SLZ57" s="90"/>
      <c r="SMA57" s="90"/>
      <c r="SMB57" s="90"/>
      <c r="SMC57" s="90"/>
      <c r="SMD57" s="90"/>
      <c r="SME57" s="90"/>
      <c r="SMF57" s="90"/>
      <c r="SMG57" s="90"/>
      <c r="SMH57" s="90"/>
      <c r="SMI57" s="90"/>
      <c r="SMJ57" s="90"/>
      <c r="SMK57" s="90"/>
      <c r="SML57" s="90"/>
      <c r="SMM57" s="90"/>
      <c r="SMN57" s="90"/>
      <c r="SMO57" s="90"/>
      <c r="SMP57" s="90"/>
      <c r="SMQ57" s="90"/>
      <c r="SMR57" s="90"/>
      <c r="SMS57" s="90"/>
      <c r="SMT57" s="90"/>
      <c r="SMU57" s="90"/>
      <c r="SMV57" s="90"/>
      <c r="SMW57" s="90"/>
      <c r="SMX57" s="90"/>
      <c r="SMY57" s="90"/>
      <c r="SMZ57" s="90"/>
      <c r="SNA57" s="90"/>
      <c r="SNB57" s="90"/>
      <c r="SNC57" s="90"/>
      <c r="SND57" s="90"/>
      <c r="SNE57" s="90"/>
      <c r="SNF57" s="90"/>
      <c r="SNG57" s="90"/>
      <c r="SNH57" s="90"/>
      <c r="SNI57" s="90"/>
      <c r="SNJ57" s="90"/>
      <c r="SNK57" s="90"/>
      <c r="SNL57" s="90"/>
      <c r="SNM57" s="90"/>
      <c r="SNN57" s="90"/>
      <c r="SNO57" s="90"/>
      <c r="SNP57" s="90"/>
      <c r="SNQ57" s="90"/>
      <c r="SNR57" s="90"/>
      <c r="SNS57" s="90"/>
      <c r="SNT57" s="90"/>
      <c r="SNU57" s="90"/>
      <c r="SNV57" s="90"/>
      <c r="SNW57" s="90"/>
      <c r="SNX57" s="90"/>
      <c r="SNY57" s="90"/>
      <c r="SNZ57" s="90"/>
      <c r="SOA57" s="90"/>
      <c r="SOB57" s="90"/>
      <c r="SOC57" s="90"/>
      <c r="SOD57" s="90"/>
      <c r="SOE57" s="90"/>
      <c r="SOF57" s="90"/>
      <c r="SOG57" s="90"/>
      <c r="SOH57" s="90"/>
      <c r="SOI57" s="90"/>
      <c r="SOJ57" s="90"/>
      <c r="SOK57" s="90"/>
      <c r="SOL57" s="90"/>
      <c r="SOM57" s="90"/>
      <c r="SON57" s="90"/>
      <c r="SOO57" s="90"/>
      <c r="SOP57" s="90"/>
      <c r="SOQ57" s="90"/>
      <c r="SOR57" s="90"/>
      <c r="SOS57" s="90"/>
      <c r="SOT57" s="90"/>
      <c r="SOU57" s="90"/>
      <c r="SOV57" s="90"/>
      <c r="SOW57" s="90"/>
      <c r="SOX57" s="90"/>
      <c r="SOY57" s="90"/>
      <c r="SOZ57" s="90"/>
      <c r="SPA57" s="90"/>
      <c r="SPB57" s="90"/>
      <c r="SPC57" s="90"/>
      <c r="SPD57" s="90"/>
      <c r="SPE57" s="90"/>
      <c r="SPF57" s="90"/>
      <c r="SPG57" s="90"/>
      <c r="SPH57" s="90"/>
      <c r="SPI57" s="90"/>
      <c r="SPJ57" s="90"/>
      <c r="SPK57" s="90"/>
      <c r="SPL57" s="90"/>
      <c r="SPM57" s="90"/>
      <c r="SPN57" s="90"/>
      <c r="SPO57" s="90"/>
      <c r="SPP57" s="90"/>
      <c r="SPQ57" s="90"/>
      <c r="SPR57" s="90"/>
      <c r="SPS57" s="90"/>
      <c r="SPT57" s="90"/>
      <c r="SPU57" s="90"/>
      <c r="SPV57" s="90"/>
      <c r="SPW57" s="90"/>
      <c r="SPX57" s="90"/>
      <c r="SPY57" s="90"/>
      <c r="SPZ57" s="90"/>
      <c r="SQA57" s="90"/>
      <c r="SQB57" s="90"/>
      <c r="SQC57" s="90"/>
      <c r="SQD57" s="90"/>
      <c r="SQE57" s="90"/>
      <c r="SQF57" s="90"/>
      <c r="SQG57" s="90"/>
      <c r="SQH57" s="90"/>
      <c r="SQI57" s="90"/>
      <c r="SQJ57" s="90"/>
      <c r="SQK57" s="90"/>
      <c r="SQL57" s="90"/>
      <c r="SQM57" s="90"/>
      <c r="SQN57" s="90"/>
      <c r="SQO57" s="90"/>
      <c r="SQP57" s="90"/>
      <c r="SQQ57" s="90"/>
      <c r="SQR57" s="90"/>
      <c r="SQS57" s="90"/>
      <c r="SQT57" s="90"/>
      <c r="SQU57" s="90"/>
      <c r="SQV57" s="90"/>
      <c r="SQW57" s="90"/>
      <c r="SQX57" s="90"/>
      <c r="SQY57" s="90"/>
      <c r="SQZ57" s="90"/>
      <c r="SRA57" s="90"/>
      <c r="SRB57" s="90"/>
      <c r="SRC57" s="90"/>
      <c r="SRD57" s="90"/>
      <c r="SRE57" s="90"/>
      <c r="SRF57" s="90"/>
      <c r="SRG57" s="90"/>
      <c r="SRH57" s="90"/>
      <c r="SRI57" s="90"/>
      <c r="SRJ57" s="90"/>
      <c r="SRK57" s="90"/>
      <c r="SRL57" s="90"/>
      <c r="SRM57" s="90"/>
      <c r="SRN57" s="90"/>
      <c r="SRO57" s="90"/>
      <c r="SRP57" s="90"/>
      <c r="SRQ57" s="90"/>
      <c r="SRR57" s="90"/>
      <c r="SRS57" s="90"/>
      <c r="SRT57" s="90"/>
      <c r="SRU57" s="90"/>
      <c r="SRV57" s="90"/>
      <c r="SRW57" s="90"/>
      <c r="SRX57" s="90"/>
      <c r="SRY57" s="90"/>
      <c r="SRZ57" s="90"/>
      <c r="SSA57" s="90"/>
      <c r="SSB57" s="90"/>
      <c r="SSC57" s="90"/>
      <c r="SSD57" s="90"/>
      <c r="SSE57" s="90"/>
      <c r="SSF57" s="90"/>
      <c r="SSG57" s="90"/>
      <c r="SSH57" s="90"/>
      <c r="SSI57" s="90"/>
      <c r="SSJ57" s="90"/>
      <c r="SSK57" s="90"/>
      <c r="SSL57" s="90"/>
      <c r="SSM57" s="90"/>
      <c r="SSN57" s="90"/>
      <c r="SSO57" s="90"/>
      <c r="SSP57" s="90"/>
      <c r="SSQ57" s="90"/>
      <c r="SSR57" s="90"/>
      <c r="SSS57" s="90"/>
      <c r="SST57" s="90"/>
      <c r="SSU57" s="90"/>
      <c r="SSV57" s="90"/>
      <c r="SSW57" s="90"/>
      <c r="SSX57" s="90"/>
      <c r="SSY57" s="90"/>
      <c r="SSZ57" s="90"/>
      <c r="STA57" s="90"/>
      <c r="STB57" s="90"/>
      <c r="STC57" s="90"/>
      <c r="STD57" s="90"/>
      <c r="STE57" s="90"/>
      <c r="STF57" s="90"/>
      <c r="STG57" s="90"/>
      <c r="STH57" s="90"/>
      <c r="STI57" s="90"/>
      <c r="STJ57" s="90"/>
      <c r="STK57" s="90"/>
      <c r="STL57" s="90"/>
      <c r="STM57" s="90"/>
      <c r="STN57" s="90"/>
      <c r="STO57" s="90"/>
      <c r="STP57" s="90"/>
      <c r="STQ57" s="90"/>
      <c r="STR57" s="90"/>
      <c r="STS57" s="90"/>
      <c r="STT57" s="90"/>
      <c r="STU57" s="90"/>
      <c r="STV57" s="90"/>
      <c r="STW57" s="90"/>
      <c r="STX57" s="90"/>
      <c r="STY57" s="90"/>
      <c r="STZ57" s="90"/>
      <c r="SUA57" s="90"/>
      <c r="SUB57" s="90"/>
      <c r="SUC57" s="90"/>
      <c r="SUD57" s="90"/>
      <c r="SUE57" s="90"/>
      <c r="SUF57" s="90"/>
      <c r="SUG57" s="90"/>
      <c r="SUH57" s="90"/>
      <c r="SUI57" s="90"/>
      <c r="SUJ57" s="90"/>
      <c r="SUK57" s="90"/>
      <c r="SUL57" s="90"/>
      <c r="SUM57" s="90"/>
      <c r="SUN57" s="90"/>
      <c r="SUO57" s="90"/>
      <c r="SUP57" s="90"/>
      <c r="SUQ57" s="90"/>
      <c r="SUR57" s="90"/>
      <c r="SUS57" s="90"/>
      <c r="SUT57" s="90"/>
      <c r="SUU57" s="90"/>
      <c r="SUV57" s="90"/>
      <c r="SUW57" s="90"/>
      <c r="SUX57" s="90"/>
      <c r="SUY57" s="90"/>
      <c r="SUZ57" s="90"/>
      <c r="SVA57" s="90"/>
      <c r="SVB57" s="90"/>
      <c r="SVC57" s="90"/>
      <c r="SVD57" s="90"/>
      <c r="SVE57" s="90"/>
      <c r="SVF57" s="90"/>
      <c r="SVG57" s="90"/>
      <c r="SVH57" s="90"/>
      <c r="SVI57" s="90"/>
      <c r="SVJ57" s="90"/>
      <c r="SVK57" s="90"/>
      <c r="SVL57" s="90"/>
      <c r="SVM57" s="90"/>
      <c r="SVN57" s="90"/>
      <c r="SVO57" s="90"/>
      <c r="SVP57" s="90"/>
      <c r="SVQ57" s="90"/>
      <c r="SVR57" s="90"/>
      <c r="SVS57" s="90"/>
      <c r="SVT57" s="90"/>
      <c r="SVU57" s="90"/>
      <c r="SVV57" s="90"/>
      <c r="SVW57" s="90"/>
      <c r="SVX57" s="90"/>
      <c r="SVY57" s="90"/>
      <c r="SVZ57" s="90"/>
      <c r="SWA57" s="90"/>
      <c r="SWB57" s="90"/>
      <c r="SWC57" s="90"/>
      <c r="SWD57" s="90"/>
      <c r="SWE57" s="90"/>
      <c r="SWF57" s="90"/>
      <c r="SWG57" s="90"/>
      <c r="SWH57" s="90"/>
      <c r="SWI57" s="90"/>
      <c r="SWJ57" s="90"/>
      <c r="SWK57" s="90"/>
      <c r="SWL57" s="90"/>
      <c r="SWM57" s="90"/>
      <c r="SWN57" s="90"/>
      <c r="SWO57" s="90"/>
      <c r="SWP57" s="90"/>
      <c r="SWQ57" s="90"/>
      <c r="SWR57" s="90"/>
      <c r="SWS57" s="90"/>
      <c r="SWT57" s="90"/>
      <c r="SWU57" s="90"/>
      <c r="SWV57" s="90"/>
      <c r="SWW57" s="90"/>
      <c r="SWX57" s="90"/>
      <c r="SWY57" s="90"/>
      <c r="SWZ57" s="90"/>
      <c r="SXA57" s="90"/>
      <c r="SXB57" s="90"/>
      <c r="SXC57" s="90"/>
      <c r="SXD57" s="90"/>
      <c r="SXE57" s="90"/>
      <c r="SXF57" s="90"/>
      <c r="SXG57" s="90"/>
      <c r="SXH57" s="90"/>
      <c r="SXI57" s="90"/>
      <c r="SXJ57" s="90"/>
      <c r="SXK57" s="90"/>
      <c r="SXL57" s="90"/>
      <c r="SXM57" s="90"/>
      <c r="SXN57" s="90"/>
      <c r="SXO57" s="90"/>
      <c r="SXP57" s="90"/>
      <c r="SXQ57" s="90"/>
      <c r="SXR57" s="90"/>
      <c r="SXS57" s="90"/>
      <c r="SXT57" s="90"/>
      <c r="SXU57" s="90"/>
      <c r="SXV57" s="90"/>
      <c r="SXW57" s="90"/>
      <c r="SXX57" s="90"/>
      <c r="SXY57" s="90"/>
      <c r="SXZ57" s="90"/>
      <c r="SYA57" s="90"/>
      <c r="SYB57" s="90"/>
      <c r="SYC57" s="90"/>
      <c r="SYD57" s="90"/>
      <c r="SYE57" s="90"/>
      <c r="SYF57" s="90"/>
      <c r="SYG57" s="90"/>
      <c r="SYH57" s="90"/>
      <c r="SYI57" s="90"/>
      <c r="SYJ57" s="90"/>
      <c r="SYK57" s="90"/>
      <c r="SYL57" s="90"/>
      <c r="SYM57" s="90"/>
      <c r="SYN57" s="90"/>
      <c r="SYO57" s="90"/>
      <c r="SYP57" s="90"/>
      <c r="SYQ57" s="90"/>
      <c r="SYR57" s="90"/>
      <c r="SYS57" s="90"/>
      <c r="SYT57" s="90"/>
      <c r="SYU57" s="90"/>
      <c r="SYV57" s="90"/>
      <c r="SYW57" s="90"/>
      <c r="SYX57" s="90"/>
      <c r="SYY57" s="90"/>
      <c r="SYZ57" s="90"/>
      <c r="SZA57" s="90"/>
      <c r="SZB57" s="90"/>
      <c r="SZC57" s="90"/>
      <c r="SZD57" s="90"/>
      <c r="SZE57" s="90"/>
      <c r="SZF57" s="90"/>
      <c r="SZG57" s="90"/>
      <c r="SZH57" s="90"/>
      <c r="SZI57" s="90"/>
      <c r="SZJ57" s="90"/>
      <c r="SZK57" s="90"/>
      <c r="SZL57" s="90"/>
      <c r="SZM57" s="90"/>
      <c r="SZN57" s="90"/>
      <c r="SZO57" s="90"/>
      <c r="SZP57" s="90"/>
      <c r="SZQ57" s="90"/>
      <c r="SZR57" s="90"/>
      <c r="SZS57" s="90"/>
      <c r="SZT57" s="90"/>
      <c r="SZU57" s="90"/>
      <c r="SZV57" s="90"/>
      <c r="SZW57" s="90"/>
      <c r="SZX57" s="90"/>
      <c r="SZY57" s="90"/>
      <c r="SZZ57" s="90"/>
      <c r="TAA57" s="90"/>
      <c r="TAB57" s="90"/>
      <c r="TAC57" s="90"/>
      <c r="TAD57" s="90"/>
      <c r="TAE57" s="90"/>
      <c r="TAF57" s="90"/>
      <c r="TAG57" s="90"/>
      <c r="TAH57" s="90"/>
      <c r="TAI57" s="90"/>
      <c r="TAJ57" s="90"/>
      <c r="TAK57" s="90"/>
      <c r="TAL57" s="90"/>
      <c r="TAM57" s="90"/>
      <c r="TAN57" s="90"/>
      <c r="TAO57" s="90"/>
      <c r="TAP57" s="90"/>
      <c r="TAQ57" s="90"/>
      <c r="TAR57" s="90"/>
      <c r="TAS57" s="90"/>
      <c r="TAT57" s="90"/>
      <c r="TAU57" s="90"/>
      <c r="TAV57" s="90"/>
      <c r="TAW57" s="90"/>
      <c r="TAX57" s="90"/>
      <c r="TAY57" s="90"/>
      <c r="TAZ57" s="90"/>
      <c r="TBA57" s="90"/>
      <c r="TBB57" s="90"/>
      <c r="TBC57" s="90"/>
      <c r="TBD57" s="90"/>
      <c r="TBE57" s="90"/>
      <c r="TBF57" s="90"/>
      <c r="TBG57" s="90"/>
      <c r="TBH57" s="90"/>
      <c r="TBI57" s="90"/>
      <c r="TBJ57" s="90"/>
      <c r="TBK57" s="90"/>
      <c r="TBL57" s="90"/>
      <c r="TBM57" s="90"/>
      <c r="TBN57" s="90"/>
      <c r="TBO57" s="90"/>
      <c r="TBP57" s="90"/>
      <c r="TBQ57" s="90"/>
      <c r="TBR57" s="90"/>
      <c r="TBS57" s="90"/>
      <c r="TBT57" s="90"/>
      <c r="TBU57" s="90"/>
      <c r="TBV57" s="90"/>
      <c r="TBW57" s="90"/>
      <c r="TBX57" s="90"/>
      <c r="TBY57" s="90"/>
      <c r="TBZ57" s="90"/>
      <c r="TCA57" s="90"/>
      <c r="TCB57" s="90"/>
      <c r="TCC57" s="90"/>
      <c r="TCD57" s="90"/>
      <c r="TCE57" s="90"/>
      <c r="TCF57" s="90"/>
      <c r="TCG57" s="90"/>
      <c r="TCH57" s="90"/>
      <c r="TCI57" s="90"/>
      <c r="TCJ57" s="90"/>
      <c r="TCK57" s="90"/>
      <c r="TCL57" s="90"/>
      <c r="TCM57" s="90"/>
      <c r="TCN57" s="90"/>
      <c r="TCO57" s="90"/>
      <c r="TCP57" s="90"/>
      <c r="TCQ57" s="90"/>
      <c r="TCR57" s="90"/>
      <c r="TCS57" s="90"/>
      <c r="TCT57" s="90"/>
      <c r="TCU57" s="90"/>
      <c r="TCV57" s="90"/>
      <c r="TCW57" s="90"/>
      <c r="TCX57" s="90"/>
      <c r="TCY57" s="90"/>
      <c r="TCZ57" s="90"/>
      <c r="TDA57" s="90"/>
      <c r="TDB57" s="90"/>
      <c r="TDC57" s="90"/>
      <c r="TDD57" s="90"/>
      <c r="TDE57" s="90"/>
      <c r="TDF57" s="90"/>
      <c r="TDG57" s="90"/>
      <c r="TDH57" s="90"/>
      <c r="TDI57" s="90"/>
      <c r="TDJ57" s="90"/>
      <c r="TDK57" s="90"/>
      <c r="TDL57" s="90"/>
      <c r="TDM57" s="90"/>
      <c r="TDN57" s="90"/>
      <c r="TDO57" s="90"/>
      <c r="TDP57" s="90"/>
      <c r="TDQ57" s="90"/>
      <c r="TDR57" s="90"/>
      <c r="TDS57" s="90"/>
      <c r="TDT57" s="90"/>
      <c r="TDU57" s="90"/>
      <c r="TDV57" s="90"/>
      <c r="TDW57" s="90"/>
      <c r="TDX57" s="90"/>
      <c r="TDY57" s="90"/>
      <c r="TDZ57" s="90"/>
      <c r="TEA57" s="90"/>
      <c r="TEB57" s="90"/>
      <c r="TEC57" s="90"/>
      <c r="TED57" s="90"/>
      <c r="TEE57" s="90"/>
      <c r="TEF57" s="90"/>
      <c r="TEG57" s="90"/>
      <c r="TEH57" s="90"/>
      <c r="TEI57" s="90"/>
      <c r="TEJ57" s="90"/>
      <c r="TEK57" s="90"/>
      <c r="TEL57" s="90"/>
      <c r="TEM57" s="90"/>
      <c r="TEN57" s="90"/>
      <c r="TEO57" s="90"/>
      <c r="TEP57" s="90"/>
      <c r="TEQ57" s="90"/>
      <c r="TER57" s="90"/>
      <c r="TES57" s="90"/>
      <c r="TET57" s="90"/>
      <c r="TEU57" s="90"/>
      <c r="TEV57" s="90"/>
      <c r="TEW57" s="90"/>
      <c r="TEX57" s="90"/>
      <c r="TEY57" s="90"/>
      <c r="TEZ57" s="90"/>
      <c r="TFA57" s="90"/>
      <c r="TFB57" s="90"/>
      <c r="TFC57" s="90"/>
      <c r="TFD57" s="90"/>
      <c r="TFE57" s="90"/>
      <c r="TFF57" s="90"/>
      <c r="TFG57" s="90"/>
      <c r="TFH57" s="90"/>
      <c r="TFI57" s="90"/>
      <c r="TFJ57" s="90"/>
      <c r="TFK57" s="90"/>
      <c r="TFL57" s="90"/>
      <c r="TFM57" s="90"/>
      <c r="TFN57" s="90"/>
      <c r="TFO57" s="90"/>
      <c r="TFP57" s="90"/>
      <c r="TFQ57" s="90"/>
      <c r="TFR57" s="90"/>
      <c r="TFS57" s="90"/>
      <c r="TFT57" s="90"/>
      <c r="TFU57" s="90"/>
      <c r="TFV57" s="90"/>
      <c r="TFW57" s="90"/>
      <c r="TFX57" s="90"/>
      <c r="TFY57" s="90"/>
      <c r="TFZ57" s="90"/>
      <c r="TGA57" s="90"/>
      <c r="TGB57" s="90"/>
      <c r="TGC57" s="90"/>
      <c r="TGD57" s="90"/>
      <c r="TGE57" s="90"/>
      <c r="TGF57" s="90"/>
      <c r="TGG57" s="90"/>
      <c r="TGH57" s="90"/>
      <c r="TGI57" s="90"/>
      <c r="TGJ57" s="90"/>
      <c r="TGK57" s="90"/>
      <c r="TGL57" s="90"/>
      <c r="TGM57" s="90"/>
      <c r="TGN57" s="90"/>
      <c r="TGO57" s="90"/>
      <c r="TGP57" s="90"/>
      <c r="TGQ57" s="90"/>
      <c r="TGR57" s="90"/>
      <c r="TGS57" s="90"/>
      <c r="TGT57" s="90"/>
      <c r="TGU57" s="90"/>
      <c r="TGV57" s="90"/>
      <c r="TGW57" s="90"/>
      <c r="TGX57" s="90"/>
      <c r="TGY57" s="90"/>
      <c r="TGZ57" s="90"/>
      <c r="THA57" s="90"/>
      <c r="THB57" s="90"/>
      <c r="THC57" s="90"/>
      <c r="THD57" s="90"/>
      <c r="THE57" s="90"/>
      <c r="THF57" s="90"/>
      <c r="THG57" s="90"/>
      <c r="THH57" s="90"/>
      <c r="THI57" s="90"/>
      <c r="THJ57" s="90"/>
      <c r="THK57" s="90"/>
      <c r="THL57" s="90"/>
      <c r="THM57" s="90"/>
      <c r="THN57" s="90"/>
      <c r="THO57" s="90"/>
      <c r="THP57" s="90"/>
      <c r="THQ57" s="90"/>
      <c r="THR57" s="90"/>
      <c r="THS57" s="90"/>
      <c r="THT57" s="90"/>
      <c r="THU57" s="90"/>
      <c r="THV57" s="90"/>
      <c r="THW57" s="90"/>
      <c r="THX57" s="90"/>
      <c r="THY57" s="90"/>
      <c r="THZ57" s="90"/>
      <c r="TIA57" s="90"/>
      <c r="TIB57" s="90"/>
      <c r="TIC57" s="90"/>
      <c r="TID57" s="90"/>
      <c r="TIE57" s="90"/>
      <c r="TIF57" s="90"/>
      <c r="TIG57" s="90"/>
      <c r="TIH57" s="90"/>
      <c r="TII57" s="90"/>
      <c r="TIJ57" s="90"/>
      <c r="TIK57" s="90"/>
      <c r="TIL57" s="90"/>
      <c r="TIM57" s="90"/>
      <c r="TIN57" s="90"/>
      <c r="TIO57" s="90"/>
      <c r="TIP57" s="90"/>
      <c r="TIQ57" s="90"/>
      <c r="TIR57" s="90"/>
      <c r="TIS57" s="90"/>
      <c r="TIT57" s="90"/>
      <c r="TIU57" s="90"/>
      <c r="TIV57" s="90"/>
      <c r="TIW57" s="90"/>
      <c r="TIX57" s="90"/>
      <c r="TIY57" s="90"/>
      <c r="TIZ57" s="90"/>
      <c r="TJA57" s="90"/>
      <c r="TJB57" s="90"/>
      <c r="TJC57" s="90"/>
      <c r="TJD57" s="90"/>
      <c r="TJE57" s="90"/>
      <c r="TJF57" s="90"/>
      <c r="TJG57" s="90"/>
      <c r="TJH57" s="90"/>
      <c r="TJI57" s="90"/>
      <c r="TJJ57" s="90"/>
      <c r="TJK57" s="90"/>
      <c r="TJL57" s="90"/>
      <c r="TJM57" s="90"/>
      <c r="TJN57" s="90"/>
      <c r="TJO57" s="90"/>
      <c r="TJP57" s="90"/>
      <c r="TJQ57" s="90"/>
      <c r="TJR57" s="90"/>
      <c r="TJS57" s="90"/>
      <c r="TJT57" s="90"/>
      <c r="TJU57" s="90"/>
      <c r="TJV57" s="90"/>
      <c r="TJW57" s="90"/>
      <c r="TJX57" s="90"/>
      <c r="TJY57" s="90"/>
      <c r="TJZ57" s="90"/>
      <c r="TKA57" s="90"/>
      <c r="TKB57" s="90"/>
      <c r="TKC57" s="90"/>
      <c r="TKD57" s="90"/>
      <c r="TKE57" s="90"/>
      <c r="TKF57" s="90"/>
      <c r="TKG57" s="90"/>
      <c r="TKH57" s="90"/>
      <c r="TKI57" s="90"/>
      <c r="TKJ57" s="90"/>
      <c r="TKK57" s="90"/>
      <c r="TKL57" s="90"/>
      <c r="TKM57" s="90"/>
      <c r="TKN57" s="90"/>
      <c r="TKO57" s="90"/>
      <c r="TKP57" s="90"/>
      <c r="TKQ57" s="90"/>
      <c r="TKR57" s="90"/>
      <c r="TKS57" s="90"/>
      <c r="TKT57" s="90"/>
      <c r="TKU57" s="90"/>
      <c r="TKV57" s="90"/>
      <c r="TKW57" s="90"/>
      <c r="TKX57" s="90"/>
      <c r="TKY57" s="90"/>
      <c r="TKZ57" s="90"/>
      <c r="TLA57" s="90"/>
      <c r="TLB57" s="90"/>
      <c r="TLC57" s="90"/>
      <c r="TLD57" s="90"/>
      <c r="TLE57" s="90"/>
      <c r="TLF57" s="90"/>
      <c r="TLG57" s="90"/>
      <c r="TLH57" s="90"/>
      <c r="TLI57" s="90"/>
      <c r="TLJ57" s="90"/>
      <c r="TLK57" s="90"/>
      <c r="TLL57" s="90"/>
      <c r="TLM57" s="90"/>
      <c r="TLN57" s="90"/>
      <c r="TLO57" s="90"/>
      <c r="TLP57" s="90"/>
      <c r="TLQ57" s="90"/>
      <c r="TLR57" s="90"/>
      <c r="TLS57" s="90"/>
      <c r="TLT57" s="90"/>
      <c r="TLU57" s="90"/>
      <c r="TLV57" s="90"/>
      <c r="TLW57" s="90"/>
      <c r="TLX57" s="90"/>
      <c r="TLY57" s="90"/>
      <c r="TLZ57" s="90"/>
      <c r="TMA57" s="90"/>
      <c r="TMB57" s="90"/>
      <c r="TMC57" s="90"/>
      <c r="TMD57" s="90"/>
      <c r="TME57" s="90"/>
      <c r="TMF57" s="90"/>
      <c r="TMG57" s="90"/>
      <c r="TMH57" s="90"/>
      <c r="TMI57" s="90"/>
      <c r="TMJ57" s="90"/>
      <c r="TMK57" s="90"/>
      <c r="TML57" s="90"/>
      <c r="TMM57" s="90"/>
      <c r="TMN57" s="90"/>
      <c r="TMO57" s="90"/>
      <c r="TMP57" s="90"/>
      <c r="TMQ57" s="90"/>
      <c r="TMR57" s="90"/>
      <c r="TMS57" s="90"/>
      <c r="TMT57" s="90"/>
      <c r="TMU57" s="90"/>
      <c r="TMV57" s="90"/>
      <c r="TMW57" s="90"/>
      <c r="TMX57" s="90"/>
      <c r="TMY57" s="90"/>
      <c r="TMZ57" s="90"/>
      <c r="TNA57" s="90"/>
      <c r="TNB57" s="90"/>
      <c r="TNC57" s="90"/>
      <c r="TND57" s="90"/>
      <c r="TNE57" s="90"/>
      <c r="TNF57" s="90"/>
      <c r="TNG57" s="90"/>
      <c r="TNH57" s="90"/>
      <c r="TNI57" s="90"/>
      <c r="TNJ57" s="90"/>
      <c r="TNK57" s="90"/>
      <c r="TNL57" s="90"/>
      <c r="TNM57" s="90"/>
      <c r="TNN57" s="90"/>
      <c r="TNO57" s="90"/>
      <c r="TNP57" s="90"/>
      <c r="TNQ57" s="90"/>
      <c r="TNR57" s="90"/>
      <c r="TNS57" s="90"/>
      <c r="TNT57" s="90"/>
      <c r="TNU57" s="90"/>
      <c r="TNV57" s="90"/>
      <c r="TNW57" s="90"/>
      <c r="TNX57" s="90"/>
      <c r="TNY57" s="90"/>
      <c r="TNZ57" s="90"/>
      <c r="TOA57" s="90"/>
      <c r="TOB57" s="90"/>
      <c r="TOC57" s="90"/>
      <c r="TOD57" s="90"/>
      <c r="TOE57" s="90"/>
      <c r="TOF57" s="90"/>
      <c r="TOG57" s="90"/>
      <c r="TOH57" s="90"/>
      <c r="TOI57" s="90"/>
      <c r="TOJ57" s="90"/>
      <c r="TOK57" s="90"/>
      <c r="TOL57" s="90"/>
      <c r="TOM57" s="90"/>
      <c r="TON57" s="90"/>
      <c r="TOO57" s="90"/>
      <c r="TOP57" s="90"/>
      <c r="TOQ57" s="90"/>
      <c r="TOR57" s="90"/>
      <c r="TOS57" s="90"/>
      <c r="TOT57" s="90"/>
      <c r="TOU57" s="90"/>
      <c r="TOV57" s="90"/>
      <c r="TOW57" s="90"/>
      <c r="TOX57" s="90"/>
      <c r="TOY57" s="90"/>
      <c r="TOZ57" s="90"/>
      <c r="TPA57" s="90"/>
      <c r="TPB57" s="90"/>
      <c r="TPC57" s="90"/>
      <c r="TPD57" s="90"/>
      <c r="TPE57" s="90"/>
      <c r="TPF57" s="90"/>
      <c r="TPG57" s="90"/>
      <c r="TPH57" s="90"/>
      <c r="TPI57" s="90"/>
      <c r="TPJ57" s="90"/>
      <c r="TPK57" s="90"/>
      <c r="TPL57" s="90"/>
      <c r="TPM57" s="90"/>
      <c r="TPN57" s="90"/>
      <c r="TPO57" s="90"/>
      <c r="TPP57" s="90"/>
      <c r="TPQ57" s="90"/>
      <c r="TPR57" s="90"/>
      <c r="TPS57" s="90"/>
      <c r="TPT57" s="90"/>
      <c r="TPU57" s="90"/>
      <c r="TPV57" s="90"/>
      <c r="TPW57" s="90"/>
      <c r="TPX57" s="90"/>
      <c r="TPY57" s="90"/>
      <c r="TPZ57" s="90"/>
      <c r="TQA57" s="90"/>
      <c r="TQB57" s="90"/>
      <c r="TQC57" s="90"/>
      <c r="TQD57" s="90"/>
      <c r="TQE57" s="90"/>
      <c r="TQF57" s="90"/>
      <c r="TQG57" s="90"/>
      <c r="TQH57" s="90"/>
      <c r="TQI57" s="90"/>
      <c r="TQJ57" s="90"/>
      <c r="TQK57" s="90"/>
      <c r="TQL57" s="90"/>
      <c r="TQM57" s="90"/>
      <c r="TQN57" s="90"/>
      <c r="TQO57" s="90"/>
      <c r="TQP57" s="90"/>
      <c r="TQQ57" s="90"/>
      <c r="TQR57" s="90"/>
      <c r="TQS57" s="90"/>
      <c r="TQT57" s="90"/>
      <c r="TQU57" s="90"/>
      <c r="TQV57" s="90"/>
      <c r="TQW57" s="90"/>
      <c r="TQX57" s="90"/>
      <c r="TQY57" s="90"/>
      <c r="TQZ57" s="90"/>
      <c r="TRA57" s="90"/>
      <c r="TRB57" s="90"/>
      <c r="TRC57" s="90"/>
      <c r="TRD57" s="90"/>
      <c r="TRE57" s="90"/>
      <c r="TRF57" s="90"/>
      <c r="TRG57" s="90"/>
      <c r="TRH57" s="90"/>
      <c r="TRI57" s="90"/>
      <c r="TRJ57" s="90"/>
      <c r="TRK57" s="90"/>
      <c r="TRL57" s="90"/>
      <c r="TRM57" s="90"/>
      <c r="TRN57" s="90"/>
      <c r="TRO57" s="90"/>
      <c r="TRP57" s="90"/>
      <c r="TRQ57" s="90"/>
      <c r="TRR57" s="90"/>
      <c r="TRS57" s="90"/>
      <c r="TRT57" s="90"/>
      <c r="TRU57" s="90"/>
      <c r="TRV57" s="90"/>
      <c r="TRW57" s="90"/>
      <c r="TRX57" s="90"/>
      <c r="TRY57" s="90"/>
      <c r="TRZ57" s="90"/>
      <c r="TSA57" s="90"/>
      <c r="TSB57" s="90"/>
      <c r="TSC57" s="90"/>
      <c r="TSD57" s="90"/>
      <c r="TSE57" s="90"/>
      <c r="TSF57" s="90"/>
      <c r="TSG57" s="90"/>
      <c r="TSH57" s="90"/>
      <c r="TSI57" s="90"/>
      <c r="TSJ57" s="90"/>
      <c r="TSK57" s="90"/>
      <c r="TSL57" s="90"/>
      <c r="TSM57" s="90"/>
      <c r="TSN57" s="90"/>
      <c r="TSO57" s="90"/>
      <c r="TSP57" s="90"/>
      <c r="TSQ57" s="90"/>
      <c r="TSR57" s="90"/>
      <c r="TSS57" s="90"/>
      <c r="TST57" s="90"/>
      <c r="TSU57" s="90"/>
      <c r="TSV57" s="90"/>
      <c r="TSW57" s="90"/>
      <c r="TSX57" s="90"/>
      <c r="TSY57" s="90"/>
      <c r="TSZ57" s="90"/>
      <c r="TTA57" s="90"/>
      <c r="TTB57" s="90"/>
      <c r="TTC57" s="90"/>
      <c r="TTD57" s="90"/>
      <c r="TTE57" s="90"/>
      <c r="TTF57" s="90"/>
      <c r="TTG57" s="90"/>
      <c r="TTH57" s="90"/>
      <c r="TTI57" s="90"/>
      <c r="TTJ57" s="90"/>
      <c r="TTK57" s="90"/>
      <c r="TTL57" s="90"/>
      <c r="TTM57" s="90"/>
      <c r="TTN57" s="90"/>
      <c r="TTO57" s="90"/>
      <c r="TTP57" s="90"/>
      <c r="TTQ57" s="90"/>
      <c r="TTR57" s="90"/>
      <c r="TTS57" s="90"/>
      <c r="TTT57" s="90"/>
      <c r="TTU57" s="90"/>
      <c r="TTV57" s="90"/>
      <c r="TTW57" s="90"/>
      <c r="TTX57" s="90"/>
      <c r="TTY57" s="90"/>
      <c r="TTZ57" s="90"/>
      <c r="TUA57" s="90"/>
      <c r="TUB57" s="90"/>
      <c r="TUC57" s="90"/>
      <c r="TUD57" s="90"/>
      <c r="TUE57" s="90"/>
      <c r="TUF57" s="90"/>
      <c r="TUG57" s="90"/>
      <c r="TUH57" s="90"/>
      <c r="TUI57" s="90"/>
      <c r="TUJ57" s="90"/>
      <c r="TUK57" s="90"/>
      <c r="TUL57" s="90"/>
      <c r="TUM57" s="90"/>
      <c r="TUN57" s="90"/>
      <c r="TUO57" s="90"/>
      <c r="TUP57" s="90"/>
      <c r="TUQ57" s="90"/>
      <c r="TUR57" s="90"/>
      <c r="TUS57" s="90"/>
      <c r="TUT57" s="90"/>
      <c r="TUU57" s="90"/>
      <c r="TUV57" s="90"/>
      <c r="TUW57" s="90"/>
      <c r="TUX57" s="90"/>
      <c r="TUY57" s="90"/>
      <c r="TUZ57" s="90"/>
      <c r="TVA57" s="90"/>
      <c r="TVB57" s="90"/>
      <c r="TVC57" s="90"/>
      <c r="TVD57" s="90"/>
      <c r="TVE57" s="90"/>
      <c r="TVF57" s="90"/>
      <c r="TVG57" s="90"/>
      <c r="TVH57" s="90"/>
      <c r="TVI57" s="90"/>
      <c r="TVJ57" s="90"/>
      <c r="TVK57" s="90"/>
      <c r="TVL57" s="90"/>
      <c r="TVM57" s="90"/>
      <c r="TVN57" s="90"/>
      <c r="TVO57" s="90"/>
      <c r="TVP57" s="90"/>
      <c r="TVQ57" s="90"/>
      <c r="TVR57" s="90"/>
      <c r="TVS57" s="90"/>
      <c r="TVT57" s="90"/>
      <c r="TVU57" s="90"/>
      <c r="TVV57" s="90"/>
      <c r="TVW57" s="90"/>
      <c r="TVX57" s="90"/>
      <c r="TVY57" s="90"/>
      <c r="TVZ57" s="90"/>
      <c r="TWA57" s="90"/>
      <c r="TWB57" s="90"/>
      <c r="TWC57" s="90"/>
      <c r="TWD57" s="90"/>
      <c r="TWE57" s="90"/>
      <c r="TWF57" s="90"/>
      <c r="TWG57" s="90"/>
      <c r="TWH57" s="90"/>
      <c r="TWI57" s="90"/>
      <c r="TWJ57" s="90"/>
      <c r="TWK57" s="90"/>
      <c r="TWL57" s="90"/>
      <c r="TWM57" s="90"/>
      <c r="TWN57" s="90"/>
      <c r="TWO57" s="90"/>
      <c r="TWP57" s="90"/>
      <c r="TWQ57" s="90"/>
      <c r="TWR57" s="90"/>
      <c r="TWS57" s="90"/>
      <c r="TWT57" s="90"/>
      <c r="TWU57" s="90"/>
      <c r="TWV57" s="90"/>
      <c r="TWW57" s="90"/>
      <c r="TWX57" s="90"/>
      <c r="TWY57" s="90"/>
      <c r="TWZ57" s="90"/>
      <c r="TXA57" s="90"/>
      <c r="TXB57" s="90"/>
      <c r="TXC57" s="90"/>
      <c r="TXD57" s="90"/>
      <c r="TXE57" s="90"/>
      <c r="TXF57" s="90"/>
      <c r="TXG57" s="90"/>
      <c r="TXH57" s="90"/>
      <c r="TXI57" s="90"/>
      <c r="TXJ57" s="90"/>
      <c r="TXK57" s="90"/>
      <c r="TXL57" s="90"/>
      <c r="TXM57" s="90"/>
      <c r="TXN57" s="90"/>
      <c r="TXO57" s="90"/>
      <c r="TXP57" s="90"/>
      <c r="TXQ57" s="90"/>
      <c r="TXR57" s="90"/>
      <c r="TXS57" s="90"/>
      <c r="TXT57" s="90"/>
      <c r="TXU57" s="90"/>
      <c r="TXV57" s="90"/>
      <c r="TXW57" s="90"/>
      <c r="TXX57" s="90"/>
      <c r="TXY57" s="90"/>
      <c r="TXZ57" s="90"/>
      <c r="TYA57" s="90"/>
      <c r="TYB57" s="90"/>
      <c r="TYC57" s="90"/>
      <c r="TYD57" s="90"/>
      <c r="TYE57" s="90"/>
      <c r="TYF57" s="90"/>
      <c r="TYG57" s="90"/>
      <c r="TYH57" s="90"/>
      <c r="TYI57" s="90"/>
      <c r="TYJ57" s="90"/>
      <c r="TYK57" s="90"/>
      <c r="TYL57" s="90"/>
      <c r="TYM57" s="90"/>
      <c r="TYN57" s="90"/>
      <c r="TYO57" s="90"/>
      <c r="TYP57" s="90"/>
      <c r="TYQ57" s="90"/>
      <c r="TYR57" s="90"/>
      <c r="TYS57" s="90"/>
      <c r="TYT57" s="90"/>
      <c r="TYU57" s="90"/>
      <c r="TYV57" s="90"/>
      <c r="TYW57" s="90"/>
      <c r="TYX57" s="90"/>
      <c r="TYY57" s="90"/>
      <c r="TYZ57" s="90"/>
      <c r="TZA57" s="90"/>
      <c r="TZB57" s="90"/>
      <c r="TZC57" s="90"/>
      <c r="TZD57" s="90"/>
      <c r="TZE57" s="90"/>
      <c r="TZF57" s="90"/>
      <c r="TZG57" s="90"/>
      <c r="TZH57" s="90"/>
      <c r="TZI57" s="90"/>
      <c r="TZJ57" s="90"/>
      <c r="TZK57" s="90"/>
      <c r="TZL57" s="90"/>
      <c r="TZM57" s="90"/>
      <c r="TZN57" s="90"/>
      <c r="TZO57" s="90"/>
      <c r="TZP57" s="90"/>
      <c r="TZQ57" s="90"/>
      <c r="TZR57" s="90"/>
      <c r="TZS57" s="90"/>
      <c r="TZT57" s="90"/>
      <c r="TZU57" s="90"/>
      <c r="TZV57" s="90"/>
      <c r="TZW57" s="90"/>
      <c r="TZX57" s="90"/>
      <c r="TZY57" s="90"/>
      <c r="TZZ57" s="90"/>
      <c r="UAA57" s="90"/>
      <c r="UAB57" s="90"/>
      <c r="UAC57" s="90"/>
      <c r="UAD57" s="90"/>
      <c r="UAE57" s="90"/>
      <c r="UAF57" s="90"/>
      <c r="UAG57" s="90"/>
      <c r="UAH57" s="90"/>
      <c r="UAI57" s="90"/>
      <c r="UAJ57" s="90"/>
      <c r="UAK57" s="90"/>
      <c r="UAL57" s="90"/>
      <c r="UAM57" s="90"/>
      <c r="UAN57" s="90"/>
      <c r="UAO57" s="90"/>
      <c r="UAP57" s="90"/>
      <c r="UAQ57" s="90"/>
      <c r="UAR57" s="90"/>
      <c r="UAS57" s="90"/>
      <c r="UAT57" s="90"/>
      <c r="UAU57" s="90"/>
      <c r="UAV57" s="90"/>
      <c r="UAW57" s="90"/>
      <c r="UAX57" s="90"/>
      <c r="UAY57" s="90"/>
      <c r="UAZ57" s="90"/>
      <c r="UBA57" s="90"/>
      <c r="UBB57" s="90"/>
      <c r="UBC57" s="90"/>
      <c r="UBD57" s="90"/>
      <c r="UBE57" s="90"/>
      <c r="UBF57" s="90"/>
      <c r="UBG57" s="90"/>
      <c r="UBH57" s="90"/>
      <c r="UBI57" s="90"/>
      <c r="UBJ57" s="90"/>
      <c r="UBK57" s="90"/>
      <c r="UBL57" s="90"/>
      <c r="UBM57" s="90"/>
      <c r="UBN57" s="90"/>
      <c r="UBO57" s="90"/>
      <c r="UBP57" s="90"/>
      <c r="UBQ57" s="90"/>
      <c r="UBR57" s="90"/>
      <c r="UBS57" s="90"/>
      <c r="UBT57" s="90"/>
      <c r="UBU57" s="90"/>
      <c r="UBV57" s="90"/>
      <c r="UBW57" s="90"/>
      <c r="UBX57" s="90"/>
      <c r="UBY57" s="90"/>
      <c r="UBZ57" s="90"/>
      <c r="UCA57" s="90"/>
      <c r="UCB57" s="90"/>
      <c r="UCC57" s="90"/>
      <c r="UCD57" s="90"/>
      <c r="UCE57" s="90"/>
      <c r="UCF57" s="90"/>
      <c r="UCG57" s="90"/>
      <c r="UCH57" s="90"/>
      <c r="UCI57" s="90"/>
      <c r="UCJ57" s="90"/>
      <c r="UCK57" s="90"/>
      <c r="UCL57" s="90"/>
      <c r="UCM57" s="90"/>
      <c r="UCN57" s="90"/>
      <c r="UCO57" s="90"/>
      <c r="UCP57" s="90"/>
      <c r="UCQ57" s="90"/>
      <c r="UCR57" s="90"/>
      <c r="UCS57" s="90"/>
      <c r="UCT57" s="90"/>
      <c r="UCU57" s="90"/>
      <c r="UCV57" s="90"/>
      <c r="UCW57" s="90"/>
      <c r="UCX57" s="90"/>
      <c r="UCY57" s="90"/>
      <c r="UCZ57" s="90"/>
      <c r="UDA57" s="90"/>
      <c r="UDB57" s="90"/>
      <c r="UDC57" s="90"/>
      <c r="UDD57" s="90"/>
      <c r="UDE57" s="90"/>
      <c r="UDF57" s="90"/>
      <c r="UDG57" s="90"/>
      <c r="UDH57" s="90"/>
      <c r="UDI57" s="90"/>
      <c r="UDJ57" s="90"/>
      <c r="UDK57" s="90"/>
      <c r="UDL57" s="90"/>
      <c r="UDM57" s="90"/>
      <c r="UDN57" s="90"/>
      <c r="UDO57" s="90"/>
      <c r="UDP57" s="90"/>
      <c r="UDQ57" s="90"/>
      <c r="UDR57" s="90"/>
      <c r="UDS57" s="90"/>
      <c r="UDT57" s="90"/>
      <c r="UDU57" s="90"/>
      <c r="UDV57" s="90"/>
      <c r="UDW57" s="90"/>
      <c r="UDX57" s="90"/>
      <c r="UDY57" s="90"/>
      <c r="UDZ57" s="90"/>
      <c r="UEA57" s="90"/>
      <c r="UEB57" s="90"/>
      <c r="UEC57" s="90"/>
      <c r="UED57" s="90"/>
      <c r="UEE57" s="90"/>
      <c r="UEF57" s="90"/>
      <c r="UEG57" s="90"/>
      <c r="UEH57" s="90"/>
      <c r="UEI57" s="90"/>
      <c r="UEJ57" s="90"/>
      <c r="UEK57" s="90"/>
      <c r="UEL57" s="90"/>
      <c r="UEM57" s="90"/>
      <c r="UEN57" s="90"/>
      <c r="UEO57" s="90"/>
      <c r="UEP57" s="90"/>
      <c r="UEQ57" s="90"/>
      <c r="UER57" s="90"/>
      <c r="UES57" s="90"/>
      <c r="UET57" s="90"/>
      <c r="UEU57" s="90"/>
      <c r="UEV57" s="90"/>
      <c r="UEW57" s="90"/>
      <c r="UEX57" s="90"/>
      <c r="UEY57" s="90"/>
      <c r="UEZ57" s="90"/>
      <c r="UFA57" s="90"/>
      <c r="UFB57" s="90"/>
      <c r="UFC57" s="90"/>
      <c r="UFD57" s="90"/>
      <c r="UFE57" s="90"/>
      <c r="UFF57" s="90"/>
      <c r="UFG57" s="90"/>
      <c r="UFH57" s="90"/>
      <c r="UFI57" s="90"/>
      <c r="UFJ57" s="90"/>
      <c r="UFK57" s="90"/>
      <c r="UFL57" s="90"/>
      <c r="UFM57" s="90"/>
      <c r="UFN57" s="90"/>
      <c r="UFO57" s="90"/>
      <c r="UFP57" s="90"/>
      <c r="UFQ57" s="90"/>
      <c r="UFR57" s="90"/>
      <c r="UFS57" s="90"/>
      <c r="UFT57" s="90"/>
      <c r="UFU57" s="90"/>
      <c r="UFV57" s="90"/>
      <c r="UFW57" s="90"/>
      <c r="UFX57" s="90"/>
      <c r="UFY57" s="90"/>
      <c r="UFZ57" s="90"/>
      <c r="UGA57" s="90"/>
      <c r="UGB57" s="90"/>
      <c r="UGC57" s="90"/>
      <c r="UGD57" s="90"/>
      <c r="UGE57" s="90"/>
      <c r="UGF57" s="90"/>
      <c r="UGG57" s="90"/>
      <c r="UGH57" s="90"/>
      <c r="UGI57" s="90"/>
      <c r="UGJ57" s="90"/>
      <c r="UGK57" s="90"/>
      <c r="UGL57" s="90"/>
      <c r="UGM57" s="90"/>
      <c r="UGN57" s="90"/>
      <c r="UGO57" s="90"/>
      <c r="UGP57" s="90"/>
      <c r="UGQ57" s="90"/>
      <c r="UGR57" s="90"/>
      <c r="UGS57" s="90"/>
      <c r="UGT57" s="90"/>
      <c r="UGU57" s="90"/>
      <c r="UGV57" s="90"/>
      <c r="UGW57" s="90"/>
      <c r="UGX57" s="90"/>
      <c r="UGY57" s="90"/>
      <c r="UGZ57" s="90"/>
      <c r="UHA57" s="90"/>
      <c r="UHB57" s="90"/>
      <c r="UHC57" s="90"/>
      <c r="UHD57" s="90"/>
      <c r="UHE57" s="90"/>
      <c r="UHF57" s="90"/>
      <c r="UHG57" s="90"/>
      <c r="UHH57" s="90"/>
      <c r="UHI57" s="90"/>
      <c r="UHJ57" s="90"/>
      <c r="UHK57" s="90"/>
      <c r="UHL57" s="90"/>
      <c r="UHM57" s="90"/>
      <c r="UHN57" s="90"/>
      <c r="UHO57" s="90"/>
      <c r="UHP57" s="90"/>
      <c r="UHQ57" s="90"/>
      <c r="UHR57" s="90"/>
      <c r="UHS57" s="90"/>
      <c r="UHT57" s="90"/>
      <c r="UHU57" s="90"/>
      <c r="UHV57" s="90"/>
      <c r="UHW57" s="90"/>
      <c r="UHX57" s="90"/>
      <c r="UHY57" s="90"/>
      <c r="UHZ57" s="90"/>
      <c r="UIA57" s="90"/>
      <c r="UIB57" s="90"/>
      <c r="UIC57" s="90"/>
      <c r="UID57" s="90"/>
      <c r="UIE57" s="90"/>
      <c r="UIF57" s="90"/>
      <c r="UIG57" s="90"/>
      <c r="UIH57" s="90"/>
      <c r="UII57" s="90"/>
      <c r="UIJ57" s="90"/>
      <c r="UIK57" s="90"/>
      <c r="UIL57" s="90"/>
      <c r="UIM57" s="90"/>
      <c r="UIN57" s="90"/>
      <c r="UIO57" s="90"/>
      <c r="UIP57" s="90"/>
      <c r="UIQ57" s="90"/>
      <c r="UIR57" s="90"/>
      <c r="UIS57" s="90"/>
      <c r="UIT57" s="90"/>
      <c r="UIU57" s="90"/>
      <c r="UIV57" s="90"/>
      <c r="UIW57" s="90"/>
      <c r="UIX57" s="90"/>
      <c r="UIY57" s="90"/>
      <c r="UIZ57" s="90"/>
      <c r="UJA57" s="90"/>
      <c r="UJB57" s="90"/>
      <c r="UJC57" s="90"/>
      <c r="UJD57" s="90"/>
      <c r="UJE57" s="90"/>
      <c r="UJF57" s="90"/>
      <c r="UJG57" s="90"/>
      <c r="UJH57" s="90"/>
      <c r="UJI57" s="90"/>
      <c r="UJJ57" s="90"/>
      <c r="UJK57" s="90"/>
      <c r="UJL57" s="90"/>
      <c r="UJM57" s="90"/>
      <c r="UJN57" s="90"/>
      <c r="UJO57" s="90"/>
      <c r="UJP57" s="90"/>
      <c r="UJQ57" s="90"/>
      <c r="UJR57" s="90"/>
      <c r="UJS57" s="90"/>
      <c r="UJT57" s="90"/>
      <c r="UJU57" s="90"/>
      <c r="UJV57" s="90"/>
      <c r="UJW57" s="90"/>
      <c r="UJX57" s="90"/>
      <c r="UJY57" s="90"/>
      <c r="UJZ57" s="90"/>
      <c r="UKA57" s="90"/>
      <c r="UKB57" s="90"/>
      <c r="UKC57" s="90"/>
      <c r="UKD57" s="90"/>
      <c r="UKE57" s="90"/>
      <c r="UKF57" s="90"/>
      <c r="UKG57" s="90"/>
      <c r="UKH57" s="90"/>
      <c r="UKI57" s="90"/>
      <c r="UKJ57" s="90"/>
      <c r="UKK57" s="90"/>
      <c r="UKL57" s="90"/>
      <c r="UKM57" s="90"/>
      <c r="UKN57" s="90"/>
      <c r="UKO57" s="90"/>
      <c r="UKP57" s="90"/>
      <c r="UKQ57" s="90"/>
      <c r="UKR57" s="90"/>
      <c r="UKS57" s="90"/>
      <c r="UKT57" s="90"/>
      <c r="UKU57" s="90"/>
      <c r="UKV57" s="90"/>
      <c r="UKW57" s="90"/>
      <c r="UKX57" s="90"/>
      <c r="UKY57" s="90"/>
      <c r="UKZ57" s="90"/>
      <c r="ULA57" s="90"/>
      <c r="ULB57" s="90"/>
      <c r="ULC57" s="90"/>
      <c r="ULD57" s="90"/>
      <c r="ULE57" s="90"/>
      <c r="ULF57" s="90"/>
      <c r="ULG57" s="90"/>
      <c r="ULH57" s="90"/>
      <c r="ULI57" s="90"/>
      <c r="ULJ57" s="90"/>
      <c r="ULK57" s="90"/>
      <c r="ULL57" s="90"/>
      <c r="ULM57" s="90"/>
      <c r="ULN57" s="90"/>
      <c r="ULO57" s="90"/>
      <c r="ULP57" s="90"/>
      <c r="ULQ57" s="90"/>
      <c r="ULR57" s="90"/>
      <c r="ULS57" s="90"/>
      <c r="ULT57" s="90"/>
      <c r="ULU57" s="90"/>
      <c r="ULV57" s="90"/>
      <c r="ULW57" s="90"/>
      <c r="ULX57" s="90"/>
      <c r="ULY57" s="90"/>
      <c r="ULZ57" s="90"/>
      <c r="UMA57" s="90"/>
      <c r="UMB57" s="90"/>
      <c r="UMC57" s="90"/>
      <c r="UMD57" s="90"/>
      <c r="UME57" s="90"/>
      <c r="UMF57" s="90"/>
      <c r="UMG57" s="90"/>
      <c r="UMH57" s="90"/>
      <c r="UMI57" s="90"/>
      <c r="UMJ57" s="90"/>
      <c r="UMK57" s="90"/>
      <c r="UML57" s="90"/>
      <c r="UMM57" s="90"/>
      <c r="UMN57" s="90"/>
      <c r="UMO57" s="90"/>
      <c r="UMP57" s="90"/>
      <c r="UMQ57" s="90"/>
      <c r="UMR57" s="90"/>
      <c r="UMS57" s="90"/>
      <c r="UMT57" s="90"/>
      <c r="UMU57" s="90"/>
      <c r="UMV57" s="90"/>
      <c r="UMW57" s="90"/>
      <c r="UMX57" s="90"/>
      <c r="UMY57" s="90"/>
      <c r="UMZ57" s="90"/>
      <c r="UNA57" s="90"/>
      <c r="UNB57" s="90"/>
      <c r="UNC57" s="90"/>
      <c r="UND57" s="90"/>
      <c r="UNE57" s="90"/>
      <c r="UNF57" s="90"/>
      <c r="UNG57" s="90"/>
      <c r="UNH57" s="90"/>
      <c r="UNI57" s="90"/>
      <c r="UNJ57" s="90"/>
      <c r="UNK57" s="90"/>
      <c r="UNL57" s="90"/>
      <c r="UNM57" s="90"/>
      <c r="UNN57" s="90"/>
      <c r="UNO57" s="90"/>
      <c r="UNP57" s="90"/>
      <c r="UNQ57" s="90"/>
      <c r="UNR57" s="90"/>
      <c r="UNS57" s="90"/>
      <c r="UNT57" s="90"/>
      <c r="UNU57" s="90"/>
      <c r="UNV57" s="90"/>
      <c r="UNW57" s="90"/>
      <c r="UNX57" s="90"/>
      <c r="UNY57" s="90"/>
      <c r="UNZ57" s="90"/>
      <c r="UOA57" s="90"/>
      <c r="UOB57" s="90"/>
      <c r="UOC57" s="90"/>
      <c r="UOD57" s="90"/>
      <c r="UOE57" s="90"/>
      <c r="UOF57" s="90"/>
      <c r="UOG57" s="90"/>
      <c r="UOH57" s="90"/>
      <c r="UOI57" s="90"/>
      <c r="UOJ57" s="90"/>
      <c r="UOK57" s="90"/>
      <c r="UOL57" s="90"/>
      <c r="UOM57" s="90"/>
      <c r="UON57" s="90"/>
      <c r="UOO57" s="90"/>
      <c r="UOP57" s="90"/>
      <c r="UOQ57" s="90"/>
      <c r="UOR57" s="90"/>
      <c r="UOS57" s="90"/>
      <c r="UOT57" s="90"/>
      <c r="UOU57" s="90"/>
      <c r="UOV57" s="90"/>
      <c r="UOW57" s="90"/>
      <c r="UOX57" s="90"/>
      <c r="UOY57" s="90"/>
      <c r="UOZ57" s="90"/>
      <c r="UPA57" s="90"/>
      <c r="UPB57" s="90"/>
      <c r="UPC57" s="90"/>
      <c r="UPD57" s="90"/>
      <c r="UPE57" s="90"/>
      <c r="UPF57" s="90"/>
      <c r="UPG57" s="90"/>
      <c r="UPH57" s="90"/>
      <c r="UPI57" s="90"/>
      <c r="UPJ57" s="90"/>
      <c r="UPK57" s="90"/>
      <c r="UPL57" s="90"/>
      <c r="UPM57" s="90"/>
      <c r="UPN57" s="90"/>
      <c r="UPO57" s="90"/>
      <c r="UPP57" s="90"/>
      <c r="UPQ57" s="90"/>
      <c r="UPR57" s="90"/>
      <c r="UPS57" s="90"/>
      <c r="UPT57" s="90"/>
      <c r="UPU57" s="90"/>
      <c r="UPV57" s="90"/>
      <c r="UPW57" s="90"/>
      <c r="UPX57" s="90"/>
      <c r="UPY57" s="90"/>
      <c r="UPZ57" s="90"/>
      <c r="UQA57" s="90"/>
      <c r="UQB57" s="90"/>
      <c r="UQC57" s="90"/>
      <c r="UQD57" s="90"/>
      <c r="UQE57" s="90"/>
      <c r="UQF57" s="90"/>
      <c r="UQG57" s="90"/>
      <c r="UQH57" s="90"/>
      <c r="UQI57" s="90"/>
      <c r="UQJ57" s="90"/>
      <c r="UQK57" s="90"/>
      <c r="UQL57" s="90"/>
      <c r="UQM57" s="90"/>
      <c r="UQN57" s="90"/>
      <c r="UQO57" s="90"/>
      <c r="UQP57" s="90"/>
      <c r="UQQ57" s="90"/>
      <c r="UQR57" s="90"/>
      <c r="UQS57" s="90"/>
      <c r="UQT57" s="90"/>
      <c r="UQU57" s="90"/>
      <c r="UQV57" s="90"/>
      <c r="UQW57" s="90"/>
      <c r="UQX57" s="90"/>
      <c r="UQY57" s="90"/>
      <c r="UQZ57" s="90"/>
      <c r="URA57" s="90"/>
      <c r="URB57" s="90"/>
      <c r="URC57" s="90"/>
      <c r="URD57" s="90"/>
      <c r="URE57" s="90"/>
      <c r="URF57" s="90"/>
      <c r="URG57" s="90"/>
      <c r="URH57" s="90"/>
      <c r="URI57" s="90"/>
      <c r="URJ57" s="90"/>
      <c r="URK57" s="90"/>
      <c r="URL57" s="90"/>
      <c r="URM57" s="90"/>
      <c r="URN57" s="90"/>
      <c r="URO57" s="90"/>
      <c r="URP57" s="90"/>
      <c r="URQ57" s="90"/>
      <c r="URR57" s="90"/>
      <c r="URS57" s="90"/>
      <c r="URT57" s="90"/>
      <c r="URU57" s="90"/>
      <c r="URV57" s="90"/>
      <c r="URW57" s="90"/>
      <c r="URX57" s="90"/>
      <c r="URY57" s="90"/>
      <c r="URZ57" s="90"/>
      <c r="USA57" s="90"/>
      <c r="USB57" s="90"/>
      <c r="USC57" s="90"/>
      <c r="USD57" s="90"/>
      <c r="USE57" s="90"/>
      <c r="USF57" s="90"/>
      <c r="USG57" s="90"/>
      <c r="USH57" s="90"/>
      <c r="USI57" s="90"/>
      <c r="USJ57" s="90"/>
      <c r="USK57" s="90"/>
      <c r="USL57" s="90"/>
      <c r="USM57" s="90"/>
      <c r="USN57" s="90"/>
      <c r="USO57" s="90"/>
      <c r="USP57" s="90"/>
      <c r="USQ57" s="90"/>
      <c r="USR57" s="90"/>
      <c r="USS57" s="90"/>
      <c r="UST57" s="90"/>
      <c r="USU57" s="90"/>
      <c r="USV57" s="90"/>
      <c r="USW57" s="90"/>
      <c r="USX57" s="90"/>
      <c r="USY57" s="90"/>
      <c r="USZ57" s="90"/>
      <c r="UTA57" s="90"/>
      <c r="UTB57" s="90"/>
      <c r="UTC57" s="90"/>
      <c r="UTD57" s="90"/>
      <c r="UTE57" s="90"/>
      <c r="UTF57" s="90"/>
      <c r="UTG57" s="90"/>
      <c r="UTH57" s="90"/>
      <c r="UTI57" s="90"/>
      <c r="UTJ57" s="90"/>
      <c r="UTK57" s="90"/>
      <c r="UTL57" s="90"/>
      <c r="UTM57" s="90"/>
      <c r="UTN57" s="90"/>
      <c r="UTO57" s="90"/>
      <c r="UTP57" s="90"/>
      <c r="UTQ57" s="90"/>
      <c r="UTR57" s="90"/>
      <c r="UTS57" s="90"/>
      <c r="UTT57" s="90"/>
      <c r="UTU57" s="90"/>
      <c r="UTV57" s="90"/>
      <c r="UTW57" s="90"/>
      <c r="UTX57" s="90"/>
      <c r="UTY57" s="90"/>
      <c r="UTZ57" s="90"/>
      <c r="UUA57" s="90"/>
      <c r="UUB57" s="90"/>
      <c r="UUC57" s="90"/>
      <c r="UUD57" s="90"/>
      <c r="UUE57" s="90"/>
      <c r="UUF57" s="90"/>
      <c r="UUG57" s="90"/>
      <c r="UUH57" s="90"/>
      <c r="UUI57" s="90"/>
      <c r="UUJ57" s="90"/>
      <c r="UUK57" s="90"/>
      <c r="UUL57" s="90"/>
      <c r="UUM57" s="90"/>
      <c r="UUN57" s="90"/>
      <c r="UUO57" s="90"/>
      <c r="UUP57" s="90"/>
      <c r="UUQ57" s="90"/>
      <c r="UUR57" s="90"/>
      <c r="UUS57" s="90"/>
      <c r="UUT57" s="90"/>
      <c r="UUU57" s="90"/>
      <c r="UUV57" s="90"/>
      <c r="UUW57" s="90"/>
      <c r="UUX57" s="90"/>
      <c r="UUY57" s="90"/>
      <c r="UUZ57" s="90"/>
      <c r="UVA57" s="90"/>
      <c r="UVB57" s="90"/>
      <c r="UVC57" s="90"/>
      <c r="UVD57" s="90"/>
      <c r="UVE57" s="90"/>
      <c r="UVF57" s="90"/>
      <c r="UVG57" s="90"/>
      <c r="UVH57" s="90"/>
      <c r="UVI57" s="90"/>
      <c r="UVJ57" s="90"/>
      <c r="UVK57" s="90"/>
      <c r="UVL57" s="90"/>
      <c r="UVM57" s="90"/>
      <c r="UVN57" s="90"/>
      <c r="UVO57" s="90"/>
      <c r="UVP57" s="90"/>
      <c r="UVQ57" s="90"/>
      <c r="UVR57" s="90"/>
      <c r="UVS57" s="90"/>
      <c r="UVT57" s="90"/>
      <c r="UVU57" s="90"/>
      <c r="UVV57" s="90"/>
      <c r="UVW57" s="90"/>
      <c r="UVX57" s="90"/>
      <c r="UVY57" s="90"/>
      <c r="UVZ57" s="90"/>
      <c r="UWA57" s="90"/>
      <c r="UWB57" s="90"/>
      <c r="UWC57" s="90"/>
      <c r="UWD57" s="90"/>
      <c r="UWE57" s="90"/>
      <c r="UWF57" s="90"/>
      <c r="UWG57" s="90"/>
      <c r="UWH57" s="90"/>
      <c r="UWI57" s="90"/>
      <c r="UWJ57" s="90"/>
      <c r="UWK57" s="90"/>
      <c r="UWL57" s="90"/>
      <c r="UWM57" s="90"/>
      <c r="UWN57" s="90"/>
      <c r="UWO57" s="90"/>
      <c r="UWP57" s="90"/>
      <c r="UWQ57" s="90"/>
      <c r="UWR57" s="90"/>
      <c r="UWS57" s="90"/>
      <c r="UWT57" s="90"/>
      <c r="UWU57" s="90"/>
      <c r="UWV57" s="90"/>
      <c r="UWW57" s="90"/>
      <c r="UWX57" s="90"/>
      <c r="UWY57" s="90"/>
      <c r="UWZ57" s="90"/>
      <c r="UXA57" s="90"/>
      <c r="UXB57" s="90"/>
      <c r="UXC57" s="90"/>
      <c r="UXD57" s="90"/>
      <c r="UXE57" s="90"/>
      <c r="UXF57" s="90"/>
      <c r="UXG57" s="90"/>
      <c r="UXH57" s="90"/>
      <c r="UXI57" s="90"/>
      <c r="UXJ57" s="90"/>
      <c r="UXK57" s="90"/>
      <c r="UXL57" s="90"/>
      <c r="UXM57" s="90"/>
      <c r="UXN57" s="90"/>
      <c r="UXO57" s="90"/>
      <c r="UXP57" s="90"/>
      <c r="UXQ57" s="90"/>
      <c r="UXR57" s="90"/>
      <c r="UXS57" s="90"/>
      <c r="UXT57" s="90"/>
      <c r="UXU57" s="90"/>
      <c r="UXV57" s="90"/>
      <c r="UXW57" s="90"/>
      <c r="UXX57" s="90"/>
      <c r="UXY57" s="90"/>
      <c r="UXZ57" s="90"/>
      <c r="UYA57" s="90"/>
      <c r="UYB57" s="90"/>
      <c r="UYC57" s="90"/>
      <c r="UYD57" s="90"/>
      <c r="UYE57" s="90"/>
      <c r="UYF57" s="90"/>
      <c r="UYG57" s="90"/>
      <c r="UYH57" s="90"/>
      <c r="UYI57" s="90"/>
      <c r="UYJ57" s="90"/>
      <c r="UYK57" s="90"/>
      <c r="UYL57" s="90"/>
      <c r="UYM57" s="90"/>
      <c r="UYN57" s="90"/>
      <c r="UYO57" s="90"/>
      <c r="UYP57" s="90"/>
      <c r="UYQ57" s="90"/>
      <c r="UYR57" s="90"/>
      <c r="UYS57" s="90"/>
      <c r="UYT57" s="90"/>
      <c r="UYU57" s="90"/>
      <c r="UYV57" s="90"/>
      <c r="UYW57" s="90"/>
      <c r="UYX57" s="90"/>
      <c r="UYY57" s="90"/>
      <c r="UYZ57" s="90"/>
      <c r="UZA57" s="90"/>
      <c r="UZB57" s="90"/>
      <c r="UZC57" s="90"/>
      <c r="UZD57" s="90"/>
      <c r="UZE57" s="90"/>
      <c r="UZF57" s="90"/>
      <c r="UZG57" s="90"/>
      <c r="UZH57" s="90"/>
      <c r="UZI57" s="90"/>
      <c r="UZJ57" s="90"/>
      <c r="UZK57" s="90"/>
      <c r="UZL57" s="90"/>
      <c r="UZM57" s="90"/>
      <c r="UZN57" s="90"/>
      <c r="UZO57" s="90"/>
      <c r="UZP57" s="90"/>
      <c r="UZQ57" s="90"/>
      <c r="UZR57" s="90"/>
      <c r="UZS57" s="90"/>
      <c r="UZT57" s="90"/>
      <c r="UZU57" s="90"/>
      <c r="UZV57" s="90"/>
      <c r="UZW57" s="90"/>
      <c r="UZX57" s="90"/>
      <c r="UZY57" s="90"/>
      <c r="UZZ57" s="90"/>
      <c r="VAA57" s="90"/>
      <c r="VAB57" s="90"/>
      <c r="VAC57" s="90"/>
      <c r="VAD57" s="90"/>
      <c r="VAE57" s="90"/>
      <c r="VAF57" s="90"/>
      <c r="VAG57" s="90"/>
      <c r="VAH57" s="90"/>
      <c r="VAI57" s="90"/>
      <c r="VAJ57" s="90"/>
      <c r="VAK57" s="90"/>
      <c r="VAL57" s="90"/>
      <c r="VAM57" s="90"/>
      <c r="VAN57" s="90"/>
      <c r="VAO57" s="90"/>
      <c r="VAP57" s="90"/>
      <c r="VAQ57" s="90"/>
      <c r="VAR57" s="90"/>
      <c r="VAS57" s="90"/>
      <c r="VAT57" s="90"/>
      <c r="VAU57" s="90"/>
      <c r="VAV57" s="90"/>
      <c r="VAW57" s="90"/>
      <c r="VAX57" s="90"/>
      <c r="VAY57" s="90"/>
      <c r="VAZ57" s="90"/>
      <c r="VBA57" s="90"/>
      <c r="VBB57" s="90"/>
      <c r="VBC57" s="90"/>
      <c r="VBD57" s="90"/>
      <c r="VBE57" s="90"/>
      <c r="VBF57" s="90"/>
      <c r="VBG57" s="90"/>
      <c r="VBH57" s="90"/>
      <c r="VBI57" s="90"/>
      <c r="VBJ57" s="90"/>
      <c r="VBK57" s="90"/>
      <c r="VBL57" s="90"/>
      <c r="VBM57" s="90"/>
      <c r="VBN57" s="90"/>
      <c r="VBO57" s="90"/>
      <c r="VBP57" s="90"/>
      <c r="VBQ57" s="90"/>
      <c r="VBR57" s="90"/>
      <c r="VBS57" s="90"/>
      <c r="VBT57" s="90"/>
      <c r="VBU57" s="90"/>
      <c r="VBV57" s="90"/>
      <c r="VBW57" s="90"/>
      <c r="VBX57" s="90"/>
      <c r="VBY57" s="90"/>
      <c r="VBZ57" s="90"/>
      <c r="VCA57" s="90"/>
      <c r="VCB57" s="90"/>
      <c r="VCC57" s="90"/>
      <c r="VCD57" s="90"/>
      <c r="VCE57" s="90"/>
      <c r="VCF57" s="90"/>
      <c r="VCG57" s="90"/>
      <c r="VCH57" s="90"/>
      <c r="VCI57" s="90"/>
      <c r="VCJ57" s="90"/>
      <c r="VCK57" s="90"/>
      <c r="VCL57" s="90"/>
      <c r="VCM57" s="90"/>
      <c r="VCN57" s="90"/>
      <c r="VCO57" s="90"/>
      <c r="VCP57" s="90"/>
      <c r="VCQ57" s="90"/>
      <c r="VCR57" s="90"/>
      <c r="VCS57" s="90"/>
      <c r="VCT57" s="90"/>
      <c r="VCU57" s="90"/>
      <c r="VCV57" s="90"/>
      <c r="VCW57" s="90"/>
      <c r="VCX57" s="90"/>
      <c r="VCY57" s="90"/>
      <c r="VCZ57" s="90"/>
      <c r="VDA57" s="90"/>
      <c r="VDB57" s="90"/>
      <c r="VDC57" s="90"/>
      <c r="VDD57" s="90"/>
      <c r="VDE57" s="90"/>
      <c r="VDF57" s="90"/>
      <c r="VDG57" s="90"/>
      <c r="VDH57" s="90"/>
      <c r="VDI57" s="90"/>
      <c r="VDJ57" s="90"/>
      <c r="VDK57" s="90"/>
      <c r="VDL57" s="90"/>
      <c r="VDM57" s="90"/>
      <c r="VDN57" s="90"/>
      <c r="VDO57" s="90"/>
      <c r="VDP57" s="90"/>
      <c r="VDQ57" s="90"/>
      <c r="VDR57" s="90"/>
      <c r="VDS57" s="90"/>
      <c r="VDT57" s="90"/>
      <c r="VDU57" s="90"/>
      <c r="VDV57" s="90"/>
      <c r="VDW57" s="90"/>
      <c r="VDX57" s="90"/>
      <c r="VDY57" s="90"/>
      <c r="VDZ57" s="90"/>
      <c r="VEA57" s="90"/>
      <c r="VEB57" s="90"/>
      <c r="VEC57" s="90"/>
      <c r="VED57" s="90"/>
      <c r="VEE57" s="90"/>
      <c r="VEF57" s="90"/>
      <c r="VEG57" s="90"/>
      <c r="VEH57" s="90"/>
      <c r="VEI57" s="90"/>
      <c r="VEJ57" s="90"/>
      <c r="VEK57" s="90"/>
      <c r="VEL57" s="90"/>
      <c r="VEM57" s="90"/>
      <c r="VEN57" s="90"/>
      <c r="VEO57" s="90"/>
      <c r="VEP57" s="90"/>
      <c r="VEQ57" s="90"/>
      <c r="VER57" s="90"/>
      <c r="VES57" s="90"/>
      <c r="VET57" s="90"/>
      <c r="VEU57" s="90"/>
      <c r="VEV57" s="90"/>
      <c r="VEW57" s="90"/>
      <c r="VEX57" s="90"/>
      <c r="VEY57" s="90"/>
      <c r="VEZ57" s="90"/>
      <c r="VFA57" s="90"/>
      <c r="VFB57" s="90"/>
      <c r="VFC57" s="90"/>
      <c r="VFD57" s="90"/>
      <c r="VFE57" s="90"/>
      <c r="VFF57" s="90"/>
      <c r="VFG57" s="90"/>
      <c r="VFH57" s="90"/>
      <c r="VFI57" s="90"/>
      <c r="VFJ57" s="90"/>
      <c r="VFK57" s="90"/>
      <c r="VFL57" s="90"/>
      <c r="VFM57" s="90"/>
      <c r="VFN57" s="90"/>
      <c r="VFO57" s="90"/>
      <c r="VFP57" s="90"/>
      <c r="VFQ57" s="90"/>
      <c r="VFR57" s="90"/>
      <c r="VFS57" s="90"/>
      <c r="VFT57" s="90"/>
      <c r="VFU57" s="90"/>
      <c r="VFV57" s="90"/>
      <c r="VFW57" s="90"/>
      <c r="VFX57" s="90"/>
      <c r="VFY57" s="90"/>
      <c r="VFZ57" s="90"/>
      <c r="VGA57" s="90"/>
      <c r="VGB57" s="90"/>
      <c r="VGC57" s="90"/>
      <c r="VGD57" s="90"/>
      <c r="VGE57" s="90"/>
      <c r="VGF57" s="90"/>
      <c r="VGG57" s="90"/>
      <c r="VGH57" s="90"/>
      <c r="VGI57" s="90"/>
      <c r="VGJ57" s="90"/>
      <c r="VGK57" s="90"/>
      <c r="VGL57" s="90"/>
      <c r="VGM57" s="90"/>
      <c r="VGN57" s="90"/>
      <c r="VGO57" s="90"/>
      <c r="VGP57" s="90"/>
      <c r="VGQ57" s="90"/>
      <c r="VGR57" s="90"/>
      <c r="VGS57" s="90"/>
      <c r="VGT57" s="90"/>
      <c r="VGU57" s="90"/>
      <c r="VGV57" s="90"/>
      <c r="VGW57" s="90"/>
      <c r="VGX57" s="90"/>
      <c r="VGY57" s="90"/>
      <c r="VGZ57" s="90"/>
      <c r="VHA57" s="90"/>
      <c r="VHB57" s="90"/>
      <c r="VHC57" s="90"/>
      <c r="VHD57" s="90"/>
      <c r="VHE57" s="90"/>
      <c r="VHF57" s="90"/>
      <c r="VHG57" s="90"/>
      <c r="VHH57" s="90"/>
      <c r="VHI57" s="90"/>
      <c r="VHJ57" s="90"/>
      <c r="VHK57" s="90"/>
      <c r="VHL57" s="90"/>
      <c r="VHM57" s="90"/>
      <c r="VHN57" s="90"/>
      <c r="VHO57" s="90"/>
      <c r="VHP57" s="90"/>
      <c r="VHQ57" s="90"/>
      <c r="VHR57" s="90"/>
      <c r="VHS57" s="90"/>
      <c r="VHT57" s="90"/>
      <c r="VHU57" s="90"/>
      <c r="VHV57" s="90"/>
      <c r="VHW57" s="90"/>
      <c r="VHX57" s="90"/>
      <c r="VHY57" s="90"/>
      <c r="VHZ57" s="90"/>
      <c r="VIA57" s="90"/>
      <c r="VIB57" s="90"/>
      <c r="VIC57" s="90"/>
      <c r="VID57" s="90"/>
      <c r="VIE57" s="90"/>
      <c r="VIF57" s="90"/>
      <c r="VIG57" s="90"/>
      <c r="VIH57" s="90"/>
      <c r="VII57" s="90"/>
      <c r="VIJ57" s="90"/>
      <c r="VIK57" s="90"/>
      <c r="VIL57" s="90"/>
      <c r="VIM57" s="90"/>
      <c r="VIN57" s="90"/>
      <c r="VIO57" s="90"/>
      <c r="VIP57" s="90"/>
      <c r="VIQ57" s="90"/>
      <c r="VIR57" s="90"/>
      <c r="VIS57" s="90"/>
      <c r="VIT57" s="90"/>
      <c r="VIU57" s="90"/>
      <c r="VIV57" s="90"/>
      <c r="VIW57" s="90"/>
      <c r="VIX57" s="90"/>
      <c r="VIY57" s="90"/>
      <c r="VIZ57" s="90"/>
      <c r="VJA57" s="90"/>
      <c r="VJB57" s="90"/>
      <c r="VJC57" s="90"/>
      <c r="VJD57" s="90"/>
      <c r="VJE57" s="90"/>
      <c r="VJF57" s="90"/>
      <c r="VJG57" s="90"/>
      <c r="VJH57" s="90"/>
      <c r="VJI57" s="90"/>
      <c r="VJJ57" s="90"/>
      <c r="VJK57" s="90"/>
      <c r="VJL57" s="90"/>
      <c r="VJM57" s="90"/>
      <c r="VJN57" s="90"/>
      <c r="VJO57" s="90"/>
      <c r="VJP57" s="90"/>
      <c r="VJQ57" s="90"/>
      <c r="VJR57" s="90"/>
      <c r="VJS57" s="90"/>
      <c r="VJT57" s="90"/>
      <c r="VJU57" s="90"/>
      <c r="VJV57" s="90"/>
      <c r="VJW57" s="90"/>
      <c r="VJX57" s="90"/>
      <c r="VJY57" s="90"/>
      <c r="VJZ57" s="90"/>
      <c r="VKA57" s="90"/>
      <c r="VKB57" s="90"/>
      <c r="VKC57" s="90"/>
      <c r="VKD57" s="90"/>
      <c r="VKE57" s="90"/>
      <c r="VKF57" s="90"/>
      <c r="VKG57" s="90"/>
      <c r="VKH57" s="90"/>
      <c r="VKI57" s="90"/>
      <c r="VKJ57" s="90"/>
      <c r="VKK57" s="90"/>
      <c r="VKL57" s="90"/>
      <c r="VKM57" s="90"/>
      <c r="VKN57" s="90"/>
      <c r="VKO57" s="90"/>
      <c r="VKP57" s="90"/>
      <c r="VKQ57" s="90"/>
      <c r="VKR57" s="90"/>
      <c r="VKS57" s="90"/>
      <c r="VKT57" s="90"/>
      <c r="VKU57" s="90"/>
      <c r="VKV57" s="90"/>
      <c r="VKW57" s="90"/>
      <c r="VKX57" s="90"/>
      <c r="VKY57" s="90"/>
      <c r="VKZ57" s="90"/>
      <c r="VLA57" s="90"/>
      <c r="VLB57" s="90"/>
      <c r="VLC57" s="90"/>
      <c r="VLD57" s="90"/>
      <c r="VLE57" s="90"/>
      <c r="VLF57" s="90"/>
      <c r="VLG57" s="90"/>
      <c r="VLH57" s="90"/>
      <c r="VLI57" s="90"/>
      <c r="VLJ57" s="90"/>
      <c r="VLK57" s="90"/>
      <c r="VLL57" s="90"/>
      <c r="VLM57" s="90"/>
      <c r="VLN57" s="90"/>
      <c r="VLO57" s="90"/>
      <c r="VLP57" s="90"/>
      <c r="VLQ57" s="90"/>
      <c r="VLR57" s="90"/>
      <c r="VLS57" s="90"/>
      <c r="VLT57" s="90"/>
      <c r="VLU57" s="90"/>
      <c r="VLV57" s="90"/>
      <c r="VLW57" s="90"/>
      <c r="VLX57" s="90"/>
      <c r="VLY57" s="90"/>
      <c r="VLZ57" s="90"/>
      <c r="VMA57" s="90"/>
      <c r="VMB57" s="90"/>
      <c r="VMC57" s="90"/>
      <c r="VMD57" s="90"/>
      <c r="VME57" s="90"/>
      <c r="VMF57" s="90"/>
      <c r="VMG57" s="90"/>
      <c r="VMH57" s="90"/>
      <c r="VMI57" s="90"/>
      <c r="VMJ57" s="90"/>
      <c r="VMK57" s="90"/>
      <c r="VML57" s="90"/>
      <c r="VMM57" s="90"/>
      <c r="VMN57" s="90"/>
      <c r="VMO57" s="90"/>
      <c r="VMP57" s="90"/>
      <c r="VMQ57" s="90"/>
      <c r="VMR57" s="90"/>
      <c r="VMS57" s="90"/>
      <c r="VMT57" s="90"/>
      <c r="VMU57" s="90"/>
      <c r="VMV57" s="90"/>
      <c r="VMW57" s="90"/>
      <c r="VMX57" s="90"/>
      <c r="VMY57" s="90"/>
      <c r="VMZ57" s="90"/>
      <c r="VNA57" s="90"/>
      <c r="VNB57" s="90"/>
      <c r="VNC57" s="90"/>
      <c r="VND57" s="90"/>
      <c r="VNE57" s="90"/>
      <c r="VNF57" s="90"/>
      <c r="VNG57" s="90"/>
      <c r="VNH57" s="90"/>
      <c r="VNI57" s="90"/>
      <c r="VNJ57" s="90"/>
      <c r="VNK57" s="90"/>
      <c r="VNL57" s="90"/>
      <c r="VNM57" s="90"/>
      <c r="VNN57" s="90"/>
      <c r="VNO57" s="90"/>
      <c r="VNP57" s="90"/>
      <c r="VNQ57" s="90"/>
      <c r="VNR57" s="90"/>
      <c r="VNS57" s="90"/>
      <c r="VNT57" s="90"/>
      <c r="VNU57" s="90"/>
      <c r="VNV57" s="90"/>
      <c r="VNW57" s="90"/>
      <c r="VNX57" s="90"/>
      <c r="VNY57" s="90"/>
      <c r="VNZ57" s="90"/>
      <c r="VOA57" s="90"/>
      <c r="VOB57" s="90"/>
      <c r="VOC57" s="90"/>
      <c r="VOD57" s="90"/>
      <c r="VOE57" s="90"/>
      <c r="VOF57" s="90"/>
      <c r="VOG57" s="90"/>
      <c r="VOH57" s="90"/>
      <c r="VOI57" s="90"/>
      <c r="VOJ57" s="90"/>
      <c r="VOK57" s="90"/>
      <c r="VOL57" s="90"/>
      <c r="VOM57" s="90"/>
      <c r="VON57" s="90"/>
      <c r="VOO57" s="90"/>
      <c r="VOP57" s="90"/>
      <c r="VOQ57" s="90"/>
      <c r="VOR57" s="90"/>
      <c r="VOS57" s="90"/>
      <c r="VOT57" s="90"/>
      <c r="VOU57" s="90"/>
      <c r="VOV57" s="90"/>
      <c r="VOW57" s="90"/>
      <c r="VOX57" s="90"/>
      <c r="VOY57" s="90"/>
      <c r="VOZ57" s="90"/>
      <c r="VPA57" s="90"/>
      <c r="VPB57" s="90"/>
      <c r="VPC57" s="90"/>
      <c r="VPD57" s="90"/>
      <c r="VPE57" s="90"/>
      <c r="VPF57" s="90"/>
      <c r="VPG57" s="90"/>
      <c r="VPH57" s="90"/>
      <c r="VPI57" s="90"/>
      <c r="VPJ57" s="90"/>
      <c r="VPK57" s="90"/>
      <c r="VPL57" s="90"/>
      <c r="VPM57" s="90"/>
      <c r="VPN57" s="90"/>
      <c r="VPO57" s="90"/>
      <c r="VPP57" s="90"/>
      <c r="VPQ57" s="90"/>
      <c r="VPR57" s="90"/>
      <c r="VPS57" s="90"/>
      <c r="VPT57" s="90"/>
      <c r="VPU57" s="90"/>
      <c r="VPV57" s="90"/>
      <c r="VPW57" s="90"/>
      <c r="VPX57" s="90"/>
      <c r="VPY57" s="90"/>
      <c r="VPZ57" s="90"/>
      <c r="VQA57" s="90"/>
      <c r="VQB57" s="90"/>
      <c r="VQC57" s="90"/>
      <c r="VQD57" s="90"/>
      <c r="VQE57" s="90"/>
      <c r="VQF57" s="90"/>
      <c r="VQG57" s="90"/>
      <c r="VQH57" s="90"/>
      <c r="VQI57" s="90"/>
      <c r="VQJ57" s="90"/>
      <c r="VQK57" s="90"/>
      <c r="VQL57" s="90"/>
      <c r="VQM57" s="90"/>
      <c r="VQN57" s="90"/>
      <c r="VQO57" s="90"/>
      <c r="VQP57" s="90"/>
      <c r="VQQ57" s="90"/>
      <c r="VQR57" s="90"/>
      <c r="VQS57" s="90"/>
      <c r="VQT57" s="90"/>
      <c r="VQU57" s="90"/>
      <c r="VQV57" s="90"/>
      <c r="VQW57" s="90"/>
      <c r="VQX57" s="90"/>
      <c r="VQY57" s="90"/>
      <c r="VQZ57" s="90"/>
      <c r="VRA57" s="90"/>
      <c r="VRB57" s="90"/>
      <c r="VRC57" s="90"/>
      <c r="VRD57" s="90"/>
      <c r="VRE57" s="90"/>
      <c r="VRF57" s="90"/>
      <c r="VRG57" s="90"/>
      <c r="VRH57" s="90"/>
      <c r="VRI57" s="90"/>
      <c r="VRJ57" s="90"/>
      <c r="VRK57" s="90"/>
      <c r="VRL57" s="90"/>
      <c r="VRM57" s="90"/>
      <c r="VRN57" s="90"/>
      <c r="VRO57" s="90"/>
      <c r="VRP57" s="90"/>
      <c r="VRQ57" s="90"/>
      <c r="VRR57" s="90"/>
      <c r="VRS57" s="90"/>
      <c r="VRT57" s="90"/>
      <c r="VRU57" s="90"/>
      <c r="VRV57" s="90"/>
      <c r="VRW57" s="90"/>
      <c r="VRX57" s="90"/>
      <c r="VRY57" s="90"/>
      <c r="VRZ57" s="90"/>
      <c r="VSA57" s="90"/>
      <c r="VSB57" s="90"/>
      <c r="VSC57" s="90"/>
      <c r="VSD57" s="90"/>
      <c r="VSE57" s="90"/>
      <c r="VSF57" s="90"/>
      <c r="VSG57" s="90"/>
      <c r="VSH57" s="90"/>
      <c r="VSI57" s="90"/>
      <c r="VSJ57" s="90"/>
      <c r="VSK57" s="90"/>
      <c r="VSL57" s="90"/>
      <c r="VSM57" s="90"/>
      <c r="VSN57" s="90"/>
      <c r="VSO57" s="90"/>
      <c r="VSP57" s="90"/>
      <c r="VSQ57" s="90"/>
      <c r="VSR57" s="90"/>
      <c r="VSS57" s="90"/>
      <c r="VST57" s="90"/>
      <c r="VSU57" s="90"/>
      <c r="VSV57" s="90"/>
      <c r="VSW57" s="90"/>
      <c r="VSX57" s="90"/>
      <c r="VSY57" s="90"/>
      <c r="VSZ57" s="90"/>
      <c r="VTA57" s="90"/>
      <c r="VTB57" s="90"/>
      <c r="VTC57" s="90"/>
      <c r="VTD57" s="90"/>
      <c r="VTE57" s="90"/>
      <c r="VTF57" s="90"/>
      <c r="VTG57" s="90"/>
      <c r="VTH57" s="90"/>
      <c r="VTI57" s="90"/>
      <c r="VTJ57" s="90"/>
      <c r="VTK57" s="90"/>
      <c r="VTL57" s="90"/>
      <c r="VTM57" s="90"/>
      <c r="VTN57" s="90"/>
      <c r="VTO57" s="90"/>
      <c r="VTP57" s="90"/>
      <c r="VTQ57" s="90"/>
      <c r="VTR57" s="90"/>
      <c r="VTS57" s="90"/>
      <c r="VTT57" s="90"/>
      <c r="VTU57" s="90"/>
      <c r="VTV57" s="90"/>
      <c r="VTW57" s="90"/>
      <c r="VTX57" s="90"/>
      <c r="VTY57" s="90"/>
      <c r="VTZ57" s="90"/>
      <c r="VUA57" s="90"/>
      <c r="VUB57" s="90"/>
      <c r="VUC57" s="90"/>
      <c r="VUD57" s="90"/>
      <c r="VUE57" s="90"/>
      <c r="VUF57" s="90"/>
      <c r="VUG57" s="90"/>
      <c r="VUH57" s="90"/>
      <c r="VUI57" s="90"/>
      <c r="VUJ57" s="90"/>
      <c r="VUK57" s="90"/>
      <c r="VUL57" s="90"/>
      <c r="VUM57" s="90"/>
      <c r="VUN57" s="90"/>
      <c r="VUO57" s="90"/>
      <c r="VUP57" s="90"/>
      <c r="VUQ57" s="90"/>
      <c r="VUR57" s="90"/>
      <c r="VUS57" s="90"/>
      <c r="VUT57" s="90"/>
      <c r="VUU57" s="90"/>
      <c r="VUV57" s="90"/>
      <c r="VUW57" s="90"/>
      <c r="VUX57" s="90"/>
      <c r="VUY57" s="90"/>
      <c r="VUZ57" s="90"/>
      <c r="VVA57" s="90"/>
      <c r="VVB57" s="90"/>
      <c r="VVC57" s="90"/>
      <c r="VVD57" s="90"/>
      <c r="VVE57" s="90"/>
      <c r="VVF57" s="90"/>
      <c r="VVG57" s="90"/>
      <c r="VVH57" s="90"/>
      <c r="VVI57" s="90"/>
      <c r="VVJ57" s="90"/>
      <c r="VVK57" s="90"/>
      <c r="VVL57" s="90"/>
      <c r="VVM57" s="90"/>
      <c r="VVN57" s="90"/>
      <c r="VVO57" s="90"/>
      <c r="VVP57" s="90"/>
      <c r="VVQ57" s="90"/>
      <c r="VVR57" s="90"/>
      <c r="VVS57" s="90"/>
      <c r="VVT57" s="90"/>
      <c r="VVU57" s="90"/>
      <c r="VVV57" s="90"/>
      <c r="VVW57" s="90"/>
      <c r="VVX57" s="90"/>
      <c r="VVY57" s="90"/>
      <c r="VVZ57" s="90"/>
      <c r="VWA57" s="90"/>
      <c r="VWB57" s="90"/>
      <c r="VWC57" s="90"/>
      <c r="VWD57" s="90"/>
      <c r="VWE57" s="90"/>
      <c r="VWF57" s="90"/>
      <c r="VWG57" s="90"/>
      <c r="VWH57" s="90"/>
      <c r="VWI57" s="90"/>
      <c r="VWJ57" s="90"/>
      <c r="VWK57" s="90"/>
      <c r="VWL57" s="90"/>
      <c r="VWM57" s="90"/>
      <c r="VWN57" s="90"/>
      <c r="VWO57" s="90"/>
      <c r="VWP57" s="90"/>
      <c r="VWQ57" s="90"/>
      <c r="VWR57" s="90"/>
      <c r="VWS57" s="90"/>
      <c r="VWT57" s="90"/>
      <c r="VWU57" s="90"/>
      <c r="VWV57" s="90"/>
      <c r="VWW57" s="90"/>
      <c r="VWX57" s="90"/>
      <c r="VWY57" s="90"/>
      <c r="VWZ57" s="90"/>
      <c r="VXA57" s="90"/>
      <c r="VXB57" s="90"/>
      <c r="VXC57" s="90"/>
      <c r="VXD57" s="90"/>
      <c r="VXE57" s="90"/>
      <c r="VXF57" s="90"/>
      <c r="VXG57" s="90"/>
      <c r="VXH57" s="90"/>
      <c r="VXI57" s="90"/>
      <c r="VXJ57" s="90"/>
      <c r="VXK57" s="90"/>
      <c r="VXL57" s="90"/>
      <c r="VXM57" s="90"/>
      <c r="VXN57" s="90"/>
      <c r="VXO57" s="90"/>
      <c r="VXP57" s="90"/>
      <c r="VXQ57" s="90"/>
      <c r="VXR57" s="90"/>
      <c r="VXS57" s="90"/>
      <c r="VXT57" s="90"/>
      <c r="VXU57" s="90"/>
      <c r="VXV57" s="90"/>
      <c r="VXW57" s="90"/>
      <c r="VXX57" s="90"/>
      <c r="VXY57" s="90"/>
      <c r="VXZ57" s="90"/>
      <c r="VYA57" s="90"/>
      <c r="VYB57" s="90"/>
      <c r="VYC57" s="90"/>
      <c r="VYD57" s="90"/>
      <c r="VYE57" s="90"/>
      <c r="VYF57" s="90"/>
      <c r="VYG57" s="90"/>
      <c r="VYH57" s="90"/>
      <c r="VYI57" s="90"/>
      <c r="VYJ57" s="90"/>
      <c r="VYK57" s="90"/>
      <c r="VYL57" s="90"/>
      <c r="VYM57" s="90"/>
      <c r="VYN57" s="90"/>
      <c r="VYO57" s="90"/>
      <c r="VYP57" s="90"/>
      <c r="VYQ57" s="90"/>
      <c r="VYR57" s="90"/>
      <c r="VYS57" s="90"/>
      <c r="VYT57" s="90"/>
      <c r="VYU57" s="90"/>
      <c r="VYV57" s="90"/>
      <c r="VYW57" s="90"/>
      <c r="VYX57" s="90"/>
      <c r="VYY57" s="90"/>
      <c r="VYZ57" s="90"/>
      <c r="VZA57" s="90"/>
      <c r="VZB57" s="90"/>
      <c r="VZC57" s="90"/>
      <c r="VZD57" s="90"/>
      <c r="VZE57" s="90"/>
      <c r="VZF57" s="90"/>
      <c r="VZG57" s="90"/>
      <c r="VZH57" s="90"/>
      <c r="VZI57" s="90"/>
      <c r="VZJ57" s="90"/>
      <c r="VZK57" s="90"/>
      <c r="VZL57" s="90"/>
      <c r="VZM57" s="90"/>
      <c r="VZN57" s="90"/>
      <c r="VZO57" s="90"/>
      <c r="VZP57" s="90"/>
      <c r="VZQ57" s="90"/>
      <c r="VZR57" s="90"/>
      <c r="VZS57" s="90"/>
      <c r="VZT57" s="90"/>
      <c r="VZU57" s="90"/>
      <c r="VZV57" s="90"/>
      <c r="VZW57" s="90"/>
      <c r="VZX57" s="90"/>
      <c r="VZY57" s="90"/>
      <c r="VZZ57" s="90"/>
      <c r="WAA57" s="90"/>
      <c r="WAB57" s="90"/>
      <c r="WAC57" s="90"/>
      <c r="WAD57" s="90"/>
      <c r="WAE57" s="90"/>
      <c r="WAF57" s="90"/>
      <c r="WAG57" s="90"/>
      <c r="WAH57" s="90"/>
      <c r="WAI57" s="90"/>
      <c r="WAJ57" s="90"/>
      <c r="WAK57" s="90"/>
      <c r="WAL57" s="90"/>
      <c r="WAM57" s="90"/>
      <c r="WAN57" s="90"/>
      <c r="WAO57" s="90"/>
      <c r="WAP57" s="90"/>
      <c r="WAQ57" s="90"/>
      <c r="WAR57" s="90"/>
      <c r="WAS57" s="90"/>
      <c r="WAT57" s="90"/>
      <c r="WAU57" s="90"/>
      <c r="WAV57" s="90"/>
      <c r="WAW57" s="90"/>
      <c r="WAX57" s="90"/>
      <c r="WAY57" s="90"/>
      <c r="WAZ57" s="90"/>
      <c r="WBA57" s="90"/>
      <c r="WBB57" s="90"/>
      <c r="WBC57" s="90"/>
      <c r="WBD57" s="90"/>
      <c r="WBE57" s="90"/>
      <c r="WBF57" s="90"/>
      <c r="WBG57" s="90"/>
      <c r="WBH57" s="90"/>
      <c r="WBI57" s="90"/>
      <c r="WBJ57" s="90"/>
      <c r="WBK57" s="90"/>
      <c r="WBL57" s="90"/>
      <c r="WBM57" s="90"/>
      <c r="WBN57" s="90"/>
      <c r="WBO57" s="90"/>
      <c r="WBP57" s="90"/>
      <c r="WBQ57" s="90"/>
      <c r="WBR57" s="90"/>
      <c r="WBS57" s="90"/>
      <c r="WBT57" s="90"/>
      <c r="WBU57" s="90"/>
      <c r="WBV57" s="90"/>
      <c r="WBW57" s="90"/>
      <c r="WBX57" s="90"/>
      <c r="WBY57" s="90"/>
      <c r="WBZ57" s="90"/>
      <c r="WCA57" s="90"/>
      <c r="WCB57" s="90"/>
      <c r="WCC57" s="90"/>
      <c r="WCD57" s="90"/>
      <c r="WCE57" s="90"/>
      <c r="WCF57" s="90"/>
      <c r="WCG57" s="90"/>
      <c r="WCH57" s="90"/>
      <c r="WCI57" s="90"/>
      <c r="WCJ57" s="90"/>
      <c r="WCK57" s="90"/>
      <c r="WCL57" s="90"/>
      <c r="WCM57" s="90"/>
      <c r="WCN57" s="90"/>
      <c r="WCO57" s="90"/>
      <c r="WCP57" s="90"/>
      <c r="WCQ57" s="90"/>
      <c r="WCR57" s="90"/>
      <c r="WCS57" s="90"/>
      <c r="WCT57" s="90"/>
      <c r="WCU57" s="90"/>
      <c r="WCV57" s="90"/>
      <c r="WCW57" s="90"/>
      <c r="WCX57" s="90"/>
      <c r="WCY57" s="90"/>
      <c r="WCZ57" s="90"/>
      <c r="WDA57" s="90"/>
      <c r="WDB57" s="90"/>
      <c r="WDC57" s="90"/>
      <c r="WDD57" s="90"/>
      <c r="WDE57" s="90"/>
      <c r="WDF57" s="90"/>
      <c r="WDG57" s="90"/>
      <c r="WDH57" s="90"/>
      <c r="WDI57" s="90"/>
      <c r="WDJ57" s="90"/>
      <c r="WDK57" s="90"/>
      <c r="WDL57" s="90"/>
      <c r="WDM57" s="90"/>
      <c r="WDN57" s="90"/>
      <c r="WDO57" s="90"/>
      <c r="WDP57" s="90"/>
      <c r="WDQ57" s="90"/>
      <c r="WDR57" s="90"/>
      <c r="WDS57" s="90"/>
      <c r="WDT57" s="90"/>
      <c r="WDU57" s="90"/>
      <c r="WDV57" s="90"/>
      <c r="WDW57" s="90"/>
      <c r="WDX57" s="90"/>
      <c r="WDY57" s="90"/>
      <c r="WDZ57" s="90"/>
      <c r="WEA57" s="90"/>
      <c r="WEB57" s="90"/>
      <c r="WEC57" s="90"/>
      <c r="WED57" s="90"/>
      <c r="WEE57" s="90"/>
      <c r="WEF57" s="90"/>
      <c r="WEG57" s="90"/>
      <c r="WEH57" s="90"/>
      <c r="WEI57" s="90"/>
      <c r="WEJ57" s="90"/>
      <c r="WEK57" s="90"/>
      <c r="WEL57" s="90"/>
      <c r="WEM57" s="90"/>
      <c r="WEN57" s="90"/>
      <c r="WEO57" s="90"/>
      <c r="WEP57" s="90"/>
      <c r="WEQ57" s="90"/>
      <c r="WER57" s="90"/>
      <c r="WES57" s="90"/>
      <c r="WET57" s="90"/>
      <c r="WEU57" s="90"/>
      <c r="WEV57" s="90"/>
      <c r="WEW57" s="90"/>
      <c r="WEX57" s="90"/>
      <c r="WEY57" s="90"/>
      <c r="WEZ57" s="90"/>
      <c r="WFA57" s="90"/>
      <c r="WFB57" s="90"/>
      <c r="WFC57" s="90"/>
      <c r="WFD57" s="90"/>
      <c r="WFE57" s="90"/>
      <c r="WFF57" s="90"/>
      <c r="WFG57" s="90"/>
      <c r="WFH57" s="90"/>
      <c r="WFI57" s="90"/>
      <c r="WFJ57" s="90"/>
      <c r="WFK57" s="90"/>
      <c r="WFL57" s="90"/>
      <c r="WFM57" s="90"/>
      <c r="WFN57" s="90"/>
      <c r="WFO57" s="90"/>
      <c r="WFP57" s="90"/>
      <c r="WFQ57" s="90"/>
      <c r="WFR57" s="90"/>
      <c r="WFS57" s="90"/>
      <c r="WFT57" s="90"/>
      <c r="WFU57" s="90"/>
      <c r="WFV57" s="90"/>
      <c r="WFW57" s="90"/>
      <c r="WFX57" s="90"/>
      <c r="WFY57" s="90"/>
      <c r="WFZ57" s="90"/>
      <c r="WGA57" s="90"/>
      <c r="WGB57" s="90"/>
      <c r="WGC57" s="90"/>
      <c r="WGD57" s="90"/>
      <c r="WGE57" s="90"/>
      <c r="WGF57" s="90"/>
      <c r="WGG57" s="90"/>
      <c r="WGH57" s="90"/>
      <c r="WGI57" s="90"/>
      <c r="WGJ57" s="90"/>
      <c r="WGK57" s="90"/>
      <c r="WGL57" s="90"/>
      <c r="WGM57" s="90"/>
      <c r="WGN57" s="90"/>
      <c r="WGO57" s="90"/>
      <c r="WGP57" s="90"/>
      <c r="WGQ57" s="90"/>
      <c r="WGR57" s="90"/>
      <c r="WGS57" s="90"/>
      <c r="WGT57" s="90"/>
      <c r="WGU57" s="90"/>
      <c r="WGV57" s="90"/>
      <c r="WGW57" s="90"/>
      <c r="WGX57" s="90"/>
      <c r="WGY57" s="90"/>
      <c r="WGZ57" s="90"/>
      <c r="WHA57" s="90"/>
      <c r="WHB57" s="90"/>
      <c r="WHC57" s="90"/>
      <c r="WHD57" s="90"/>
      <c r="WHE57" s="90"/>
      <c r="WHF57" s="90"/>
      <c r="WHG57" s="90"/>
      <c r="WHH57" s="90"/>
      <c r="WHI57" s="90"/>
      <c r="WHJ57" s="90"/>
      <c r="WHK57" s="90"/>
      <c r="WHL57" s="90"/>
      <c r="WHM57" s="90"/>
      <c r="WHN57" s="90"/>
      <c r="WHO57" s="90"/>
      <c r="WHP57" s="90"/>
      <c r="WHQ57" s="90"/>
      <c r="WHR57" s="90"/>
      <c r="WHS57" s="90"/>
      <c r="WHT57" s="90"/>
      <c r="WHU57" s="90"/>
      <c r="WHV57" s="90"/>
      <c r="WHW57" s="90"/>
      <c r="WHX57" s="90"/>
      <c r="WHY57" s="90"/>
      <c r="WHZ57" s="90"/>
      <c r="WIA57" s="90"/>
      <c r="WIB57" s="90"/>
      <c r="WIC57" s="90"/>
      <c r="WID57" s="90"/>
      <c r="WIE57" s="90"/>
      <c r="WIF57" s="90"/>
      <c r="WIG57" s="90"/>
      <c r="WIH57" s="90"/>
      <c r="WII57" s="90"/>
      <c r="WIJ57" s="90"/>
      <c r="WIK57" s="90"/>
      <c r="WIL57" s="90"/>
      <c r="WIM57" s="90"/>
      <c r="WIN57" s="90"/>
      <c r="WIO57" s="90"/>
      <c r="WIP57" s="90"/>
      <c r="WIQ57" s="90"/>
      <c r="WIR57" s="90"/>
      <c r="WIS57" s="90"/>
      <c r="WIT57" s="90"/>
      <c r="WIU57" s="90"/>
      <c r="WIV57" s="90"/>
      <c r="WIW57" s="90"/>
      <c r="WIX57" s="90"/>
      <c r="WIY57" s="90"/>
      <c r="WIZ57" s="90"/>
      <c r="WJA57" s="90"/>
      <c r="WJB57" s="90"/>
      <c r="WJC57" s="90"/>
      <c r="WJD57" s="90"/>
      <c r="WJE57" s="90"/>
      <c r="WJF57" s="90"/>
      <c r="WJG57" s="90"/>
      <c r="WJH57" s="90"/>
      <c r="WJI57" s="90"/>
      <c r="WJJ57" s="90"/>
      <c r="WJK57" s="90"/>
      <c r="WJL57" s="90"/>
      <c r="WJM57" s="90"/>
      <c r="WJN57" s="90"/>
      <c r="WJO57" s="90"/>
      <c r="WJP57" s="90"/>
      <c r="WJQ57" s="90"/>
      <c r="WJR57" s="90"/>
      <c r="WJS57" s="90"/>
      <c r="WJT57" s="90"/>
      <c r="WJU57" s="90"/>
      <c r="WJV57" s="90"/>
      <c r="WJW57" s="90"/>
      <c r="WJX57" s="90"/>
      <c r="WJY57" s="90"/>
      <c r="WJZ57" s="90"/>
      <c r="WKA57" s="90"/>
      <c r="WKB57" s="90"/>
      <c r="WKC57" s="90"/>
      <c r="WKD57" s="90"/>
      <c r="WKE57" s="90"/>
      <c r="WKF57" s="90"/>
      <c r="WKG57" s="90"/>
      <c r="WKH57" s="90"/>
      <c r="WKI57" s="90"/>
      <c r="WKJ57" s="90"/>
      <c r="WKK57" s="90"/>
      <c r="WKL57" s="90"/>
      <c r="WKM57" s="90"/>
      <c r="WKN57" s="90"/>
      <c r="WKO57" s="90"/>
      <c r="WKP57" s="90"/>
      <c r="WKQ57" s="90"/>
      <c r="WKR57" s="90"/>
      <c r="WKS57" s="90"/>
      <c r="WKT57" s="90"/>
      <c r="WKU57" s="90"/>
      <c r="WKV57" s="90"/>
      <c r="WKW57" s="90"/>
      <c r="WKX57" s="90"/>
      <c r="WKY57" s="90"/>
      <c r="WKZ57" s="90"/>
      <c r="WLA57" s="90"/>
      <c r="WLB57" s="90"/>
      <c r="WLC57" s="90"/>
      <c r="WLD57" s="90"/>
      <c r="WLE57" s="90"/>
      <c r="WLF57" s="90"/>
      <c r="WLG57" s="90"/>
      <c r="WLH57" s="90"/>
      <c r="WLI57" s="90"/>
      <c r="WLJ57" s="90"/>
      <c r="WLK57" s="90"/>
      <c r="WLL57" s="90"/>
      <c r="WLM57" s="90"/>
      <c r="WLN57" s="90"/>
      <c r="WLO57" s="90"/>
      <c r="WLP57" s="90"/>
      <c r="WLQ57" s="90"/>
      <c r="WLR57" s="90"/>
      <c r="WLS57" s="90"/>
      <c r="WLT57" s="90"/>
      <c r="WLU57" s="90"/>
      <c r="WLV57" s="90"/>
      <c r="WLW57" s="90"/>
      <c r="WLX57" s="90"/>
      <c r="WLY57" s="90"/>
      <c r="WLZ57" s="90"/>
      <c r="WMA57" s="90"/>
      <c r="WMB57" s="90"/>
      <c r="WMC57" s="90"/>
      <c r="WMD57" s="90"/>
      <c r="WME57" s="90"/>
      <c r="WMF57" s="90"/>
      <c r="WMG57" s="90"/>
      <c r="WMH57" s="90"/>
      <c r="WMI57" s="90"/>
      <c r="WMJ57" s="90"/>
      <c r="WMK57" s="90"/>
      <c r="WML57" s="90"/>
      <c r="WMM57" s="90"/>
      <c r="WMN57" s="90"/>
      <c r="WMO57" s="90"/>
      <c r="WMP57" s="90"/>
      <c r="WMQ57" s="90"/>
      <c r="WMR57" s="90"/>
      <c r="WMS57" s="90"/>
      <c r="WMT57" s="90"/>
      <c r="WMU57" s="90"/>
      <c r="WMV57" s="90"/>
      <c r="WMW57" s="90"/>
      <c r="WMX57" s="90"/>
      <c r="WMY57" s="90"/>
      <c r="WMZ57" s="90"/>
      <c r="WNA57" s="90"/>
      <c r="WNB57" s="90"/>
      <c r="WNC57" s="90"/>
      <c r="WND57" s="90"/>
      <c r="WNE57" s="90"/>
      <c r="WNF57" s="90"/>
      <c r="WNG57" s="90"/>
      <c r="WNH57" s="90"/>
      <c r="WNI57" s="90"/>
      <c r="WNJ57" s="90"/>
      <c r="WNK57" s="90"/>
      <c r="WNL57" s="90"/>
      <c r="WNM57" s="90"/>
      <c r="WNN57" s="90"/>
      <c r="WNO57" s="90"/>
      <c r="WNP57" s="90"/>
      <c r="WNQ57" s="90"/>
      <c r="WNR57" s="90"/>
      <c r="WNS57" s="90"/>
      <c r="WNT57" s="90"/>
      <c r="WNU57" s="90"/>
      <c r="WNV57" s="90"/>
      <c r="WNW57" s="90"/>
      <c r="WNX57" s="90"/>
      <c r="WNY57" s="90"/>
      <c r="WNZ57" s="90"/>
      <c r="WOA57" s="90"/>
      <c r="WOB57" s="90"/>
      <c r="WOC57" s="90"/>
      <c r="WOD57" s="90"/>
      <c r="WOE57" s="90"/>
      <c r="WOF57" s="90"/>
      <c r="WOG57" s="90"/>
      <c r="WOH57" s="90"/>
      <c r="WOI57" s="90"/>
      <c r="WOJ57" s="90"/>
      <c r="WOK57" s="90"/>
      <c r="WOL57" s="90"/>
      <c r="WOM57" s="90"/>
      <c r="WON57" s="90"/>
      <c r="WOO57" s="90"/>
      <c r="WOP57" s="90"/>
      <c r="WOQ57" s="90"/>
      <c r="WOR57" s="90"/>
      <c r="WOS57" s="90"/>
      <c r="WOT57" s="90"/>
      <c r="WOU57" s="90"/>
      <c r="WOV57" s="90"/>
      <c r="WOW57" s="90"/>
      <c r="WOX57" s="90"/>
      <c r="WOY57" s="90"/>
      <c r="WOZ57" s="90"/>
      <c r="WPA57" s="90"/>
      <c r="WPB57" s="90"/>
      <c r="WPC57" s="90"/>
      <c r="WPD57" s="90"/>
      <c r="WPE57" s="90"/>
      <c r="WPF57" s="90"/>
      <c r="WPG57" s="90"/>
      <c r="WPH57" s="90"/>
      <c r="WPI57" s="90"/>
      <c r="WPJ57" s="90"/>
      <c r="WPK57" s="90"/>
      <c r="WPL57" s="90"/>
      <c r="WPM57" s="90"/>
      <c r="WPN57" s="90"/>
      <c r="WPO57" s="90"/>
      <c r="WPP57" s="90"/>
      <c r="WPQ57" s="90"/>
      <c r="WPR57" s="90"/>
      <c r="WPS57" s="90"/>
      <c r="WPT57" s="90"/>
      <c r="WPU57" s="90"/>
      <c r="WPV57" s="90"/>
      <c r="WPW57" s="90"/>
      <c r="WPX57" s="90"/>
      <c r="WPY57" s="90"/>
      <c r="WPZ57" s="90"/>
      <c r="WQA57" s="90"/>
      <c r="WQB57" s="90"/>
      <c r="WQC57" s="90"/>
      <c r="WQD57" s="90"/>
      <c r="WQE57" s="90"/>
      <c r="WQF57" s="90"/>
      <c r="WQG57" s="90"/>
      <c r="WQH57" s="90"/>
      <c r="WQI57" s="90"/>
      <c r="WQJ57" s="90"/>
      <c r="WQK57" s="90"/>
      <c r="WQL57" s="90"/>
      <c r="WQM57" s="90"/>
      <c r="WQN57" s="90"/>
      <c r="WQO57" s="90"/>
      <c r="WQP57" s="90"/>
      <c r="WQQ57" s="90"/>
      <c r="WQR57" s="90"/>
      <c r="WQS57" s="90"/>
      <c r="WQT57" s="90"/>
      <c r="WQU57" s="90"/>
      <c r="WQV57" s="90"/>
      <c r="WQW57" s="90"/>
      <c r="WQX57" s="90"/>
      <c r="WQY57" s="90"/>
      <c r="WQZ57" s="90"/>
      <c r="WRA57" s="90"/>
      <c r="WRB57" s="90"/>
      <c r="WRC57" s="90"/>
      <c r="WRD57" s="90"/>
      <c r="WRE57" s="90"/>
      <c r="WRF57" s="90"/>
      <c r="WRG57" s="90"/>
      <c r="WRH57" s="90"/>
      <c r="WRI57" s="90"/>
      <c r="WRJ57" s="90"/>
      <c r="WRK57" s="90"/>
      <c r="WRL57" s="90"/>
      <c r="WRM57" s="90"/>
      <c r="WRN57" s="90"/>
      <c r="WRO57" s="90"/>
      <c r="WRP57" s="90"/>
      <c r="WRQ57" s="90"/>
      <c r="WRR57" s="90"/>
      <c r="WRS57" s="90"/>
      <c r="WRT57" s="90"/>
      <c r="WRU57" s="90"/>
      <c r="WRV57" s="90"/>
      <c r="WRW57" s="90"/>
      <c r="WRX57" s="90"/>
      <c r="WRY57" s="90"/>
      <c r="WRZ57" s="90"/>
      <c r="WSA57" s="90"/>
      <c r="WSB57" s="90"/>
      <c r="WSC57" s="90"/>
      <c r="WSD57" s="90"/>
      <c r="WSE57" s="90"/>
      <c r="WSF57" s="90"/>
      <c r="WSG57" s="90"/>
      <c r="WSH57" s="90"/>
      <c r="WSI57" s="90"/>
      <c r="WSJ57" s="90"/>
      <c r="WSK57" s="90"/>
      <c r="WSL57" s="90"/>
      <c r="WSM57" s="90"/>
      <c r="WSN57" s="90"/>
      <c r="WSO57" s="90"/>
      <c r="WSP57" s="90"/>
      <c r="WSQ57" s="90"/>
      <c r="WSR57" s="90"/>
      <c r="WSS57" s="90"/>
      <c r="WST57" s="90"/>
      <c r="WSU57" s="90"/>
      <c r="WSV57" s="90"/>
      <c r="WSW57" s="90"/>
      <c r="WSX57" s="90"/>
      <c r="WSY57" s="90"/>
      <c r="WSZ57" s="90"/>
      <c r="WTA57" s="90"/>
      <c r="WTB57" s="90"/>
      <c r="WTC57" s="90"/>
      <c r="WTD57" s="90"/>
      <c r="WTE57" s="90"/>
      <c r="WTF57" s="90"/>
      <c r="WTG57" s="90"/>
      <c r="WTH57" s="90"/>
      <c r="WTI57" s="90"/>
      <c r="WTJ57" s="90"/>
      <c r="WTK57" s="90"/>
      <c r="WTL57" s="90"/>
      <c r="WTM57" s="90"/>
      <c r="WTN57" s="90"/>
      <c r="WTO57" s="90"/>
      <c r="WTP57" s="90"/>
      <c r="WTQ57" s="90"/>
      <c r="WTR57" s="90"/>
      <c r="WTS57" s="90"/>
      <c r="WTT57" s="90"/>
      <c r="WTU57" s="90"/>
      <c r="WTV57" s="90"/>
      <c r="WTW57" s="90"/>
      <c r="WTX57" s="90"/>
      <c r="WTY57" s="90"/>
      <c r="WTZ57" s="90"/>
      <c r="WUA57" s="90"/>
      <c r="WUB57" s="90"/>
      <c r="WUC57" s="90"/>
      <c r="WUD57" s="90"/>
      <c r="WUE57" s="90"/>
      <c r="WUF57" s="90"/>
      <c r="WUG57" s="90"/>
      <c r="WUH57" s="90"/>
      <c r="WUI57" s="90"/>
      <c r="WUJ57" s="90"/>
      <c r="WUK57" s="90"/>
      <c r="WUL57" s="90"/>
      <c r="WUM57" s="90"/>
      <c r="WUN57" s="90"/>
      <c r="WUO57" s="90"/>
      <c r="WUP57" s="90"/>
      <c r="WUQ57" s="90"/>
      <c r="WUR57" s="90"/>
      <c r="WUS57" s="90"/>
      <c r="WUT57" s="90"/>
      <c r="WUU57" s="90"/>
      <c r="WUV57" s="90"/>
      <c r="WUW57" s="90"/>
      <c r="WUX57" s="90"/>
      <c r="WUY57" s="90"/>
      <c r="WUZ57" s="90"/>
      <c r="WVA57" s="90"/>
      <c r="WVB57" s="90"/>
      <c r="WVC57" s="90"/>
      <c r="WVD57" s="90"/>
      <c r="WVE57" s="90"/>
      <c r="WVF57" s="90"/>
      <c r="WVG57" s="90"/>
      <c r="WVH57" s="90"/>
      <c r="WVI57" s="90"/>
      <c r="WVJ57" s="90"/>
      <c r="WVK57" s="90"/>
      <c r="WVL57" s="90"/>
      <c r="WVM57" s="90"/>
      <c r="WVN57" s="90"/>
      <c r="WVO57" s="90"/>
      <c r="WVP57" s="90"/>
      <c r="WVQ57" s="90"/>
      <c r="WVR57" s="90"/>
      <c r="WVS57" s="90"/>
      <c r="WVT57" s="90"/>
      <c r="WVU57" s="90"/>
      <c r="WVV57" s="90"/>
      <c r="WVW57" s="90"/>
      <c r="WVX57" s="90"/>
      <c r="WVY57" s="90"/>
      <c r="WVZ57" s="90"/>
      <c r="WWA57" s="90"/>
      <c r="WWB57" s="90"/>
      <c r="WWC57" s="90"/>
      <c r="WWD57" s="90"/>
      <c r="WWE57" s="90"/>
      <c r="WWF57" s="90"/>
      <c r="WWG57" s="90"/>
      <c r="WWH57" s="90"/>
      <c r="WWI57" s="90"/>
      <c r="WWJ57" s="90"/>
      <c r="WWK57" s="90"/>
      <c r="WWL57" s="90"/>
      <c r="WWM57" s="90"/>
      <c r="WWN57" s="90"/>
      <c r="WWO57" s="90"/>
      <c r="WWP57" s="90"/>
      <c r="WWQ57" s="90"/>
      <c r="WWR57" s="90"/>
      <c r="WWS57" s="90"/>
      <c r="WWT57" s="90"/>
      <c r="WWU57" s="90"/>
      <c r="WWV57" s="90"/>
      <c r="WWW57" s="90"/>
      <c r="WWX57" s="90"/>
      <c r="WWY57" s="90"/>
      <c r="WWZ57" s="90"/>
      <c r="WXA57" s="90"/>
      <c r="WXB57" s="90"/>
      <c r="WXC57" s="90"/>
      <c r="WXD57" s="90"/>
      <c r="WXE57" s="90"/>
      <c r="WXF57" s="90"/>
      <c r="WXG57" s="90"/>
      <c r="WXH57" s="90"/>
      <c r="WXI57" s="90"/>
      <c r="WXJ57" s="90"/>
      <c r="WXK57" s="90"/>
      <c r="WXL57" s="90"/>
      <c r="WXM57" s="90"/>
      <c r="WXN57" s="90"/>
      <c r="WXO57" s="90"/>
      <c r="WXP57" s="90"/>
      <c r="WXQ57" s="90"/>
      <c r="WXR57" s="90"/>
      <c r="WXS57" s="90"/>
      <c r="WXT57" s="90"/>
      <c r="WXU57" s="90"/>
      <c r="WXV57" s="90"/>
      <c r="WXW57" s="90"/>
      <c r="WXX57" s="90"/>
      <c r="WXY57" s="90"/>
      <c r="WXZ57" s="90"/>
      <c r="WYA57" s="90"/>
      <c r="WYB57" s="90"/>
      <c r="WYC57" s="90"/>
      <c r="WYD57" s="90"/>
      <c r="WYE57" s="90"/>
      <c r="WYF57" s="90"/>
      <c r="WYG57" s="90"/>
      <c r="WYH57" s="90"/>
      <c r="WYI57" s="90"/>
      <c r="WYJ57" s="90"/>
      <c r="WYK57" s="90"/>
      <c r="WYL57" s="90"/>
      <c r="WYM57" s="90"/>
      <c r="WYN57" s="90"/>
      <c r="WYO57" s="90"/>
      <c r="WYP57" s="90"/>
      <c r="WYQ57" s="90"/>
      <c r="WYR57" s="90"/>
      <c r="WYS57" s="90"/>
      <c r="WYT57" s="90"/>
      <c r="WYU57" s="90"/>
      <c r="WYV57" s="90"/>
      <c r="WYW57" s="90"/>
      <c r="WYX57" s="90"/>
      <c r="WYY57" s="90"/>
      <c r="WYZ57" s="90"/>
      <c r="WZA57" s="90"/>
      <c r="WZB57" s="90"/>
      <c r="WZC57" s="90"/>
      <c r="WZD57" s="90"/>
      <c r="WZE57" s="90"/>
      <c r="WZF57" s="90"/>
      <c r="WZG57" s="90"/>
      <c r="WZH57" s="90"/>
      <c r="WZI57" s="90"/>
      <c r="WZJ57" s="90"/>
      <c r="WZK57" s="90"/>
      <c r="WZL57" s="90"/>
      <c r="WZM57" s="90"/>
      <c r="WZN57" s="90"/>
      <c r="WZO57" s="90"/>
      <c r="WZP57" s="90"/>
      <c r="WZQ57" s="90"/>
      <c r="WZR57" s="90"/>
      <c r="WZS57" s="90"/>
      <c r="WZT57" s="90"/>
      <c r="WZU57" s="90"/>
      <c r="WZV57" s="90"/>
      <c r="WZW57" s="90"/>
      <c r="WZX57" s="90"/>
      <c r="WZY57" s="90"/>
      <c r="WZZ57" s="90"/>
      <c r="XAA57" s="90"/>
      <c r="XAB57" s="90"/>
      <c r="XAC57" s="90"/>
      <c r="XAD57" s="90"/>
      <c r="XAE57" s="90"/>
      <c r="XAF57" s="90"/>
      <c r="XAG57" s="90"/>
      <c r="XAH57" s="90"/>
      <c r="XAI57" s="90"/>
      <c r="XAJ57" s="90"/>
      <c r="XAK57" s="90"/>
      <c r="XAL57" s="90"/>
      <c r="XAM57" s="90"/>
      <c r="XAN57" s="90"/>
      <c r="XAO57" s="90"/>
      <c r="XAP57" s="90"/>
      <c r="XAQ57" s="90"/>
      <c r="XAR57" s="90"/>
      <c r="XAS57" s="90"/>
      <c r="XAT57" s="90"/>
      <c r="XAU57" s="90"/>
      <c r="XAV57" s="90"/>
      <c r="XAW57" s="90"/>
      <c r="XAX57" s="90"/>
      <c r="XAY57" s="90"/>
      <c r="XAZ57" s="90"/>
      <c r="XBA57" s="90"/>
      <c r="XBB57" s="90"/>
      <c r="XBC57" s="90"/>
      <c r="XBD57" s="90"/>
      <c r="XBE57" s="90"/>
      <c r="XBF57" s="90"/>
      <c r="XBG57" s="90"/>
      <c r="XBH57" s="90"/>
      <c r="XBI57" s="90"/>
      <c r="XBJ57" s="90"/>
      <c r="XBK57" s="90"/>
      <c r="XBL57" s="90"/>
      <c r="XBM57" s="90"/>
      <c r="XBN57" s="90"/>
      <c r="XBO57" s="90"/>
      <c r="XBP57" s="90"/>
      <c r="XBQ57" s="90"/>
      <c r="XBR57" s="90"/>
      <c r="XBS57" s="90"/>
      <c r="XBT57" s="90"/>
      <c r="XBU57" s="90"/>
      <c r="XBV57" s="90"/>
      <c r="XBW57" s="90"/>
      <c r="XBX57" s="90"/>
      <c r="XBY57" s="90"/>
      <c r="XBZ57" s="90"/>
      <c r="XCA57" s="90"/>
      <c r="XCB57" s="90"/>
      <c r="XCC57" s="90"/>
      <c r="XCD57" s="90"/>
      <c r="XCE57" s="90"/>
      <c r="XCF57" s="90"/>
      <c r="XCG57" s="90"/>
      <c r="XCH57" s="90"/>
      <c r="XCI57" s="90"/>
      <c r="XCJ57" s="90"/>
      <c r="XCK57" s="90"/>
      <c r="XCL57" s="90"/>
      <c r="XCM57" s="90"/>
      <c r="XCN57" s="90"/>
      <c r="XCO57" s="90"/>
      <c r="XCP57" s="90"/>
      <c r="XCQ57" s="90"/>
      <c r="XCR57" s="90"/>
      <c r="XCS57" s="90"/>
      <c r="XCT57" s="90"/>
      <c r="XCU57" s="90"/>
      <c r="XCV57" s="90"/>
      <c r="XCW57" s="90"/>
      <c r="XCX57" s="90"/>
      <c r="XCY57" s="90"/>
      <c r="XCZ57" s="90"/>
      <c r="XDA57" s="90"/>
      <c r="XDB57" s="90"/>
      <c r="XDC57" s="90"/>
      <c r="XDD57" s="90"/>
      <c r="XDE57" s="90"/>
      <c r="XDF57" s="90"/>
      <c r="XDG57" s="90"/>
      <c r="XDH57" s="90"/>
      <c r="XDI57" s="90"/>
      <c r="XDJ57" s="90"/>
      <c r="XDK57" s="90"/>
      <c r="XDL57" s="90"/>
      <c r="XDM57" s="90"/>
      <c r="XDN57" s="90"/>
      <c r="XDO57" s="90"/>
      <c r="XDP57" s="90"/>
      <c r="XDQ57" s="90"/>
      <c r="XDR57" s="90"/>
      <c r="XDS57" s="90"/>
      <c r="XDT57" s="90"/>
      <c r="XDU57" s="90"/>
      <c r="XDV57" s="90"/>
      <c r="XDW57" s="90"/>
      <c r="XDX57" s="90"/>
      <c r="XDY57" s="90"/>
      <c r="XDZ57" s="90"/>
      <c r="XEA57" s="90"/>
      <c r="XEB57" s="90"/>
      <c r="XEC57" s="90"/>
      <c r="XED57" s="90"/>
      <c r="XEE57" s="90"/>
      <c r="XEF57" s="90"/>
      <c r="XEG57" s="90"/>
      <c r="XEH57" s="90"/>
      <c r="XEI57" s="90"/>
      <c r="XEJ57" s="90"/>
      <c r="XEK57" s="90"/>
      <c r="XEL57" s="90"/>
      <c r="XEM57" s="90"/>
      <c r="XEN57" s="90"/>
      <c r="XEO57" s="90"/>
      <c r="XEP57" s="90"/>
      <c r="XEQ57" s="90"/>
      <c r="XER57" s="90"/>
      <c r="XES57" s="90"/>
      <c r="XET57" s="90"/>
      <c r="XEU57" s="90"/>
    </row>
    <row r="58" spans="1:16375" x14ac:dyDescent="0.2">
      <c r="A58" s="55" t="s">
        <v>2837</v>
      </c>
      <c r="B58" s="56" t="s">
        <v>555</v>
      </c>
      <c r="C58" s="56" t="s">
        <v>556</v>
      </c>
      <c r="D58" s="56" t="s">
        <v>557</v>
      </c>
      <c r="E58" s="57">
        <v>6509</v>
      </c>
      <c r="F58" s="58" t="s">
        <v>558</v>
      </c>
      <c r="G58" s="58" t="s">
        <v>315</v>
      </c>
      <c r="H58" s="59" t="s">
        <v>90</v>
      </c>
      <c r="I58" s="60" t="s">
        <v>559</v>
      </c>
      <c r="J58" s="60" t="s">
        <v>560</v>
      </c>
      <c r="K58" s="61">
        <v>6509</v>
      </c>
      <c r="L58" s="62" t="s">
        <v>561</v>
      </c>
      <c r="M58" s="93"/>
    </row>
    <row r="59" spans="1:16375" x14ac:dyDescent="0.2">
      <c r="A59" s="55" t="s">
        <v>2838</v>
      </c>
      <c r="B59" s="56" t="s">
        <v>562</v>
      </c>
      <c r="C59" s="56" t="s">
        <v>563</v>
      </c>
      <c r="D59" s="56" t="s">
        <v>564</v>
      </c>
      <c r="E59" s="57">
        <v>3958</v>
      </c>
      <c r="F59" s="58" t="s">
        <v>565</v>
      </c>
      <c r="G59" s="58" t="s">
        <v>24</v>
      </c>
      <c r="H59" s="59" t="s">
        <v>94</v>
      </c>
      <c r="I59" s="60" t="s">
        <v>566</v>
      </c>
      <c r="J59" s="60" t="s">
        <v>567</v>
      </c>
      <c r="K59" s="61">
        <v>3958</v>
      </c>
      <c r="L59" s="62" t="s">
        <v>568</v>
      </c>
      <c r="M59" s="93"/>
    </row>
    <row r="60" spans="1:16375" x14ac:dyDescent="0.2">
      <c r="A60" s="55" t="s">
        <v>2839</v>
      </c>
      <c r="B60" s="56" t="s">
        <v>569</v>
      </c>
      <c r="C60" s="56" t="s">
        <v>570</v>
      </c>
      <c r="D60" s="56" t="s">
        <v>571</v>
      </c>
      <c r="E60" s="57">
        <v>702743</v>
      </c>
      <c r="F60" s="58" t="s">
        <v>572</v>
      </c>
      <c r="G60" s="58"/>
      <c r="H60" s="59" t="s">
        <v>2802</v>
      </c>
      <c r="I60" s="60"/>
      <c r="J60" s="60"/>
      <c r="K60" s="61">
        <v>702743</v>
      </c>
      <c r="L60" s="62" t="s">
        <v>573</v>
      </c>
      <c r="M60" s="93"/>
    </row>
    <row r="61" spans="1:16375" x14ac:dyDescent="0.2">
      <c r="A61" s="55" t="s">
        <v>2840</v>
      </c>
      <c r="B61" s="56" t="s">
        <v>574</v>
      </c>
      <c r="C61" s="56" t="s">
        <v>575</v>
      </c>
      <c r="D61" s="56" t="s">
        <v>576</v>
      </c>
      <c r="E61" s="57">
        <v>701484</v>
      </c>
      <c r="F61" s="58" t="s">
        <v>577</v>
      </c>
      <c r="G61" s="58" t="s">
        <v>315</v>
      </c>
      <c r="H61" s="59" t="s">
        <v>90</v>
      </c>
      <c r="I61" s="60" t="s">
        <v>578</v>
      </c>
      <c r="J61" s="60" t="s">
        <v>579</v>
      </c>
      <c r="K61" s="61">
        <v>701484</v>
      </c>
      <c r="L61" s="62" t="s">
        <v>580</v>
      </c>
      <c r="M61" s="93"/>
    </row>
    <row r="62" spans="1:16375" x14ac:dyDescent="0.2">
      <c r="A62" s="55" t="s">
        <v>2841</v>
      </c>
      <c r="B62" s="56" t="s">
        <v>581</v>
      </c>
      <c r="C62" s="56" t="s">
        <v>582</v>
      </c>
      <c r="D62" s="56" t="s">
        <v>583</v>
      </c>
      <c r="E62" s="57">
        <v>3055</v>
      </c>
      <c r="F62" s="58" t="s">
        <v>584</v>
      </c>
      <c r="G62" s="58" t="s">
        <v>315</v>
      </c>
      <c r="H62" s="59" t="s">
        <v>90</v>
      </c>
      <c r="I62" s="60" t="s">
        <v>585</v>
      </c>
      <c r="J62" s="60" t="s">
        <v>586</v>
      </c>
      <c r="K62" s="61">
        <v>3055</v>
      </c>
      <c r="L62" s="62" t="s">
        <v>587</v>
      </c>
      <c r="M62" s="93"/>
    </row>
    <row r="63" spans="1:16375" x14ac:dyDescent="0.2">
      <c r="A63" s="55" t="s">
        <v>2842</v>
      </c>
      <c r="B63" s="56" t="s">
        <v>588</v>
      </c>
      <c r="C63" s="56" t="s">
        <v>589</v>
      </c>
      <c r="D63" s="56" t="s">
        <v>590</v>
      </c>
      <c r="E63" s="57">
        <v>702584</v>
      </c>
      <c r="F63" s="58" t="s">
        <v>591</v>
      </c>
      <c r="G63" s="58" t="s">
        <v>285</v>
      </c>
      <c r="H63" s="59">
        <v>341</v>
      </c>
      <c r="I63" s="60" t="s">
        <v>545</v>
      </c>
      <c r="J63" s="60" t="s">
        <v>592</v>
      </c>
      <c r="K63" s="57">
        <v>702584</v>
      </c>
      <c r="L63" s="62" t="s">
        <v>593</v>
      </c>
      <c r="M63" s="93"/>
    </row>
    <row r="64" spans="1:16375" x14ac:dyDescent="0.2">
      <c r="A64" s="55" t="s">
        <v>197</v>
      </c>
      <c r="B64" s="56" t="s">
        <v>594</v>
      </c>
      <c r="C64" s="56" t="s">
        <v>595</v>
      </c>
      <c r="D64" s="56" t="s">
        <v>596</v>
      </c>
      <c r="E64" s="57">
        <v>703358</v>
      </c>
      <c r="F64" s="58" t="s">
        <v>597</v>
      </c>
      <c r="G64" s="58" t="s">
        <v>285</v>
      </c>
      <c r="H64" s="59">
        <v>341</v>
      </c>
      <c r="I64" s="60" t="s">
        <v>598</v>
      </c>
      <c r="J64" s="60" t="s">
        <v>599</v>
      </c>
      <c r="K64" s="61">
        <v>703358</v>
      </c>
      <c r="L64" s="62" t="s">
        <v>600</v>
      </c>
      <c r="M64" s="93"/>
    </row>
    <row r="65" spans="1:32" x14ac:dyDescent="0.2">
      <c r="A65" s="55" t="s">
        <v>2412</v>
      </c>
      <c r="B65" s="56" t="s">
        <v>2424</v>
      </c>
      <c r="C65" s="56" t="s">
        <v>2425</v>
      </c>
      <c r="D65" s="56" t="s">
        <v>2426</v>
      </c>
      <c r="E65" s="57">
        <v>703518</v>
      </c>
      <c r="F65" s="58" t="s">
        <v>2427</v>
      </c>
      <c r="G65" s="58" t="s">
        <v>29</v>
      </c>
      <c r="H65" s="59">
        <v>756</v>
      </c>
      <c r="I65" s="60" t="s">
        <v>2428</v>
      </c>
      <c r="J65" s="60" t="s">
        <v>2429</v>
      </c>
      <c r="K65" s="61">
        <v>703518</v>
      </c>
      <c r="L65" s="62" t="s">
        <v>2430</v>
      </c>
      <c r="M65" s="93"/>
    </row>
    <row r="66" spans="1:32" x14ac:dyDescent="0.2">
      <c r="A66" s="55" t="s">
        <v>3086</v>
      </c>
      <c r="B66" s="56" t="s">
        <v>3087</v>
      </c>
      <c r="C66" s="56" t="s">
        <v>3088</v>
      </c>
      <c r="D66" s="56" t="s">
        <v>3089</v>
      </c>
      <c r="E66" s="57">
        <v>704124</v>
      </c>
      <c r="F66" s="58" t="s">
        <v>3090</v>
      </c>
      <c r="G66" s="58"/>
      <c r="H66" s="59" t="s">
        <v>2802</v>
      </c>
      <c r="I66" s="60"/>
      <c r="J66" s="60"/>
      <c r="K66" s="61">
        <v>704124</v>
      </c>
      <c r="L66" s="62" t="s">
        <v>3091</v>
      </c>
      <c r="M66" s="93"/>
    </row>
    <row r="67" spans="1:32" ht="25.5" x14ac:dyDescent="0.2">
      <c r="A67" s="55" t="s">
        <v>159</v>
      </c>
      <c r="B67" s="91" t="s">
        <v>601</v>
      </c>
      <c r="C67" s="92" t="s">
        <v>602</v>
      </c>
      <c r="D67" s="92" t="s">
        <v>603</v>
      </c>
      <c r="E67" s="57">
        <v>1195</v>
      </c>
      <c r="F67" s="93" t="s">
        <v>604</v>
      </c>
      <c r="G67" s="93"/>
      <c r="H67" s="59" t="s">
        <v>2802</v>
      </c>
      <c r="I67" s="94"/>
      <c r="J67" s="94"/>
      <c r="K67" s="61">
        <v>1195</v>
      </c>
      <c r="L67" s="95" t="s">
        <v>605</v>
      </c>
      <c r="M67" s="93"/>
    </row>
    <row r="68" spans="1:32" s="96" customFormat="1" x14ac:dyDescent="0.2">
      <c r="A68" s="55" t="s">
        <v>2843</v>
      </c>
      <c r="B68" s="56" t="s">
        <v>606</v>
      </c>
      <c r="C68" s="56" t="s">
        <v>607</v>
      </c>
      <c r="D68" s="56" t="s">
        <v>608</v>
      </c>
      <c r="E68" s="57">
        <v>700119</v>
      </c>
      <c r="F68" s="58" t="s">
        <v>609</v>
      </c>
      <c r="G68" s="58" t="s">
        <v>315</v>
      </c>
      <c r="H68" s="59" t="s">
        <v>90</v>
      </c>
      <c r="I68" s="60" t="s">
        <v>610</v>
      </c>
      <c r="J68" s="60" t="s">
        <v>611</v>
      </c>
      <c r="K68" s="61">
        <v>700119</v>
      </c>
      <c r="L68" s="62" t="s">
        <v>612</v>
      </c>
      <c r="M68" s="93"/>
      <c r="AF68" s="63"/>
    </row>
    <row r="69" spans="1:32" x14ac:dyDescent="0.2">
      <c r="A69" s="55" t="s">
        <v>2844</v>
      </c>
      <c r="B69" s="56" t="s">
        <v>613</v>
      </c>
      <c r="C69" s="56" t="s">
        <v>614</v>
      </c>
      <c r="D69" s="56" t="s">
        <v>615</v>
      </c>
      <c r="E69" s="57">
        <v>700559</v>
      </c>
      <c r="F69" s="58" t="s">
        <v>616</v>
      </c>
      <c r="G69" s="58"/>
      <c r="H69" s="59" t="s">
        <v>2802</v>
      </c>
      <c r="I69" s="60"/>
      <c r="J69" s="60"/>
      <c r="K69" s="61">
        <v>700559</v>
      </c>
      <c r="L69" s="62" t="s">
        <v>617</v>
      </c>
      <c r="M69" s="93"/>
    </row>
    <row r="70" spans="1:32" x14ac:dyDescent="0.2">
      <c r="A70" s="55" t="s">
        <v>2845</v>
      </c>
      <c r="B70" s="56" t="s">
        <v>2431</v>
      </c>
      <c r="C70" s="56"/>
      <c r="D70" s="56"/>
      <c r="E70" s="57"/>
      <c r="F70" s="58"/>
      <c r="G70" s="58"/>
      <c r="H70" s="59" t="s">
        <v>2802</v>
      </c>
      <c r="I70" s="60"/>
      <c r="J70" s="60"/>
      <c r="K70" s="61"/>
      <c r="L70" s="62" t="s">
        <v>2432</v>
      </c>
      <c r="M70" s="93"/>
    </row>
    <row r="71" spans="1:32" x14ac:dyDescent="0.2">
      <c r="A71" s="55" t="s">
        <v>2846</v>
      </c>
      <c r="B71" s="56" t="s">
        <v>2536</v>
      </c>
      <c r="C71" s="56" t="s">
        <v>2537</v>
      </c>
      <c r="D71" s="56" t="s">
        <v>2538</v>
      </c>
      <c r="E71" s="57">
        <v>703825</v>
      </c>
      <c r="F71" s="58" t="s">
        <v>2539</v>
      </c>
      <c r="G71" s="58" t="s">
        <v>27</v>
      </c>
      <c r="H71" s="59">
        <v>237</v>
      </c>
      <c r="I71" s="60" t="s">
        <v>2540</v>
      </c>
      <c r="J71" s="60" t="s">
        <v>2541</v>
      </c>
      <c r="K71" s="61">
        <v>703825</v>
      </c>
      <c r="L71" s="62" t="s">
        <v>2725</v>
      </c>
      <c r="M71" s="93"/>
    </row>
    <row r="72" spans="1:32" x14ac:dyDescent="0.2">
      <c r="A72" s="55" t="s">
        <v>67</v>
      </c>
      <c r="B72" s="56" t="s">
        <v>618</v>
      </c>
      <c r="C72" s="56" t="s">
        <v>619</v>
      </c>
      <c r="D72" s="56" t="s">
        <v>620</v>
      </c>
      <c r="E72" s="57">
        <v>700380</v>
      </c>
      <c r="F72" s="58" t="s">
        <v>621</v>
      </c>
      <c r="G72" s="58" t="s">
        <v>315</v>
      </c>
      <c r="H72" s="59" t="s">
        <v>90</v>
      </c>
      <c r="I72" s="60" t="s">
        <v>559</v>
      </c>
      <c r="J72" s="60" t="s">
        <v>622</v>
      </c>
      <c r="K72" s="61">
        <v>700380</v>
      </c>
      <c r="L72" s="62" t="s">
        <v>623</v>
      </c>
      <c r="M72" s="93"/>
    </row>
    <row r="73" spans="1:32" x14ac:dyDescent="0.2">
      <c r="A73" s="55" t="s">
        <v>2847</v>
      </c>
      <c r="B73" s="56" t="s">
        <v>624</v>
      </c>
      <c r="C73" s="56" t="s">
        <v>625</v>
      </c>
      <c r="D73" s="56" t="s">
        <v>626</v>
      </c>
      <c r="E73" s="57"/>
      <c r="F73" s="58"/>
      <c r="G73" s="58"/>
      <c r="H73" s="59" t="s">
        <v>2802</v>
      </c>
      <c r="I73" s="60"/>
      <c r="J73" s="60"/>
      <c r="K73" s="61"/>
      <c r="L73" s="62" t="s">
        <v>627</v>
      </c>
      <c r="M73" s="93"/>
    </row>
    <row r="74" spans="1:32" x14ac:dyDescent="0.2">
      <c r="A74" s="55" t="s">
        <v>142</v>
      </c>
      <c r="B74" s="56" t="s">
        <v>628</v>
      </c>
      <c r="C74" s="56" t="s">
        <v>629</v>
      </c>
      <c r="D74" s="56" t="s">
        <v>630</v>
      </c>
      <c r="E74" s="57">
        <v>4067</v>
      </c>
      <c r="F74" s="58" t="s">
        <v>631</v>
      </c>
      <c r="G74" s="58" t="s">
        <v>315</v>
      </c>
      <c r="H74" s="59" t="s">
        <v>90</v>
      </c>
      <c r="I74" s="60" t="s">
        <v>632</v>
      </c>
      <c r="J74" s="60" t="s">
        <v>633</v>
      </c>
      <c r="K74" s="61">
        <v>4067</v>
      </c>
      <c r="L74" s="62" t="s">
        <v>634</v>
      </c>
      <c r="M74" s="93"/>
    </row>
    <row r="75" spans="1:32" x14ac:dyDescent="0.2">
      <c r="A75" s="55" t="s">
        <v>173</v>
      </c>
      <c r="B75" s="56" t="s">
        <v>635</v>
      </c>
      <c r="C75" s="56" t="s">
        <v>636</v>
      </c>
      <c r="D75" s="56" t="s">
        <v>637</v>
      </c>
      <c r="E75" s="57">
        <v>3579</v>
      </c>
      <c r="F75" s="58" t="s">
        <v>638</v>
      </c>
      <c r="G75" s="58" t="s">
        <v>28</v>
      </c>
      <c r="H75" s="59" t="s">
        <v>90</v>
      </c>
      <c r="I75" s="60" t="s">
        <v>639</v>
      </c>
      <c r="J75" s="60" t="s">
        <v>640</v>
      </c>
      <c r="K75" s="61">
        <v>3579</v>
      </c>
      <c r="L75" s="62" t="s">
        <v>641</v>
      </c>
      <c r="M75" s="93"/>
    </row>
    <row r="76" spans="1:32" x14ac:dyDescent="0.2">
      <c r="A76" s="55" t="s">
        <v>2848</v>
      </c>
      <c r="B76" s="56" t="s">
        <v>642</v>
      </c>
      <c r="C76" s="56" t="s">
        <v>643</v>
      </c>
      <c r="D76" s="56" t="s">
        <v>644</v>
      </c>
      <c r="E76" s="57">
        <v>700502</v>
      </c>
      <c r="F76" s="58" t="s">
        <v>645</v>
      </c>
      <c r="G76" s="58"/>
      <c r="H76" s="59" t="s">
        <v>2802</v>
      </c>
      <c r="I76" s="60"/>
      <c r="J76" s="60"/>
      <c r="K76" s="61">
        <v>700502</v>
      </c>
      <c r="L76" s="62" t="s">
        <v>646</v>
      </c>
      <c r="M76" s="93"/>
    </row>
    <row r="77" spans="1:32" x14ac:dyDescent="0.2">
      <c r="A77" s="55" t="s">
        <v>256</v>
      </c>
      <c r="B77" s="56" t="s">
        <v>647</v>
      </c>
      <c r="C77" s="56" t="s">
        <v>648</v>
      </c>
      <c r="D77" s="56" t="s">
        <v>649</v>
      </c>
      <c r="E77" s="57">
        <v>703752</v>
      </c>
      <c r="F77" s="58" t="s">
        <v>650</v>
      </c>
      <c r="G77" s="58" t="s">
        <v>315</v>
      </c>
      <c r="H77" s="59" t="s">
        <v>90</v>
      </c>
      <c r="I77" s="60" t="s">
        <v>2433</v>
      </c>
      <c r="J77" s="60" t="s">
        <v>2434</v>
      </c>
      <c r="K77" s="61">
        <v>703752</v>
      </c>
      <c r="L77" s="62" t="s">
        <v>651</v>
      </c>
      <c r="M77" s="93"/>
    </row>
    <row r="78" spans="1:32" x14ac:dyDescent="0.2">
      <c r="A78" s="55" t="s">
        <v>207</v>
      </c>
      <c r="B78" s="56" t="s">
        <v>652</v>
      </c>
      <c r="C78" s="56" t="s">
        <v>653</v>
      </c>
      <c r="D78" s="56" t="s">
        <v>654</v>
      </c>
      <c r="E78" s="57">
        <v>703591</v>
      </c>
      <c r="F78" s="58" t="s">
        <v>655</v>
      </c>
      <c r="G78" s="58" t="s">
        <v>285</v>
      </c>
      <c r="H78" s="59">
        <v>341</v>
      </c>
      <c r="I78" s="60" t="s">
        <v>656</v>
      </c>
      <c r="J78" s="60" t="s">
        <v>657</v>
      </c>
      <c r="K78" s="61">
        <v>703591</v>
      </c>
      <c r="L78" s="62" t="s">
        <v>658</v>
      </c>
      <c r="M78" s="93"/>
    </row>
    <row r="79" spans="1:32" x14ac:dyDescent="0.2">
      <c r="A79" s="55" t="s">
        <v>2778</v>
      </c>
      <c r="B79" s="56" t="s">
        <v>2767</v>
      </c>
      <c r="C79" s="56" t="s">
        <v>2768</v>
      </c>
      <c r="D79" s="56" t="s">
        <v>2338</v>
      </c>
      <c r="E79" s="57">
        <v>704044</v>
      </c>
      <c r="F79" s="58" t="s">
        <v>2769</v>
      </c>
      <c r="G79" s="58" t="s">
        <v>285</v>
      </c>
      <c r="H79" s="59">
        <v>341</v>
      </c>
      <c r="I79" s="60" t="s">
        <v>545</v>
      </c>
      <c r="J79" s="60" t="s">
        <v>2770</v>
      </c>
      <c r="K79" s="61">
        <v>704044</v>
      </c>
      <c r="L79" s="62" t="s">
        <v>2771</v>
      </c>
      <c r="M79" s="93"/>
    </row>
    <row r="80" spans="1:32" x14ac:dyDescent="0.2">
      <c r="A80" s="55" t="s">
        <v>245</v>
      </c>
      <c r="B80" s="56" t="s">
        <v>659</v>
      </c>
      <c r="C80" s="56" t="s">
        <v>660</v>
      </c>
      <c r="D80" s="56" t="s">
        <v>661</v>
      </c>
      <c r="E80" s="57">
        <v>703699</v>
      </c>
      <c r="F80" s="58" t="s">
        <v>662</v>
      </c>
      <c r="G80" s="58" t="s">
        <v>24</v>
      </c>
      <c r="H80" s="59" t="s">
        <v>94</v>
      </c>
      <c r="I80" s="60" t="s">
        <v>663</v>
      </c>
      <c r="J80" s="60" t="s">
        <v>664</v>
      </c>
      <c r="K80" s="61">
        <v>703699</v>
      </c>
      <c r="L80" s="62" t="s">
        <v>665</v>
      </c>
      <c r="M80" s="93"/>
    </row>
    <row r="81" spans="1:32" x14ac:dyDescent="0.2">
      <c r="A81" s="55" t="s">
        <v>147</v>
      </c>
      <c r="B81" s="56" t="s">
        <v>666</v>
      </c>
      <c r="C81" s="56" t="s">
        <v>667</v>
      </c>
      <c r="D81" s="56" t="s">
        <v>668</v>
      </c>
      <c r="E81" s="57"/>
      <c r="F81" s="58" t="s">
        <v>669</v>
      </c>
      <c r="G81" s="58" t="s">
        <v>305</v>
      </c>
      <c r="H81" s="59">
        <v>341</v>
      </c>
      <c r="I81" s="60" t="s">
        <v>545</v>
      </c>
      <c r="J81" s="60" t="s">
        <v>670</v>
      </c>
      <c r="K81" s="61">
        <v>703462</v>
      </c>
      <c r="L81" s="62" t="s">
        <v>671</v>
      </c>
      <c r="M81" s="93"/>
    </row>
    <row r="82" spans="1:32" x14ac:dyDescent="0.2">
      <c r="A82" s="55" t="s">
        <v>57</v>
      </c>
      <c r="B82" s="56" t="s">
        <v>672</v>
      </c>
      <c r="C82" s="56" t="s">
        <v>673</v>
      </c>
      <c r="D82" s="56" t="s">
        <v>674</v>
      </c>
      <c r="E82" s="57">
        <v>700617</v>
      </c>
      <c r="F82" s="58" t="s">
        <v>675</v>
      </c>
      <c r="G82" s="58" t="s">
        <v>315</v>
      </c>
      <c r="H82" s="59" t="s">
        <v>90</v>
      </c>
      <c r="I82" s="60" t="s">
        <v>676</v>
      </c>
      <c r="J82" s="60" t="s">
        <v>677</v>
      </c>
      <c r="K82" s="61">
        <v>700617</v>
      </c>
      <c r="L82" s="62" t="s">
        <v>678</v>
      </c>
      <c r="M82" s="93"/>
    </row>
    <row r="83" spans="1:32" x14ac:dyDescent="0.2">
      <c r="A83" s="55" t="s">
        <v>179</v>
      </c>
      <c r="B83" s="56" t="s">
        <v>679</v>
      </c>
      <c r="C83" s="56" t="s">
        <v>2542</v>
      </c>
      <c r="D83" s="56" t="s">
        <v>2543</v>
      </c>
      <c r="E83" s="57">
        <v>702125</v>
      </c>
      <c r="F83" s="58" t="s">
        <v>680</v>
      </c>
      <c r="G83" s="58" t="s">
        <v>315</v>
      </c>
      <c r="H83" s="59" t="s">
        <v>90</v>
      </c>
      <c r="I83" s="60" t="s">
        <v>681</v>
      </c>
      <c r="J83" s="60" t="s">
        <v>682</v>
      </c>
      <c r="K83" s="61">
        <v>702125</v>
      </c>
      <c r="L83" s="62" t="s">
        <v>683</v>
      </c>
      <c r="M83" s="93"/>
    </row>
    <row r="84" spans="1:32" x14ac:dyDescent="0.2">
      <c r="A84" s="55" t="s">
        <v>2849</v>
      </c>
      <c r="B84" s="56" t="s">
        <v>684</v>
      </c>
      <c r="C84" s="56" t="s">
        <v>685</v>
      </c>
      <c r="D84" s="56" t="s">
        <v>686</v>
      </c>
      <c r="E84" s="57">
        <v>702916</v>
      </c>
      <c r="F84" s="58" t="s">
        <v>687</v>
      </c>
      <c r="G84" s="58" t="s">
        <v>27</v>
      </c>
      <c r="H84" s="59">
        <v>237</v>
      </c>
      <c r="I84" s="60" t="s">
        <v>688</v>
      </c>
      <c r="J84" s="60" t="s">
        <v>689</v>
      </c>
      <c r="K84" s="61">
        <v>702916</v>
      </c>
      <c r="L84" s="62" t="s">
        <v>690</v>
      </c>
      <c r="M84" s="93"/>
    </row>
    <row r="85" spans="1:32" ht="15" x14ac:dyDescent="0.2">
      <c r="A85" s="55" t="s">
        <v>132</v>
      </c>
      <c r="B85" s="56" t="s">
        <v>691</v>
      </c>
      <c r="C85" s="56" t="s">
        <v>692</v>
      </c>
      <c r="D85" s="56" t="s">
        <v>693</v>
      </c>
      <c r="E85" s="57">
        <v>3510</v>
      </c>
      <c r="F85" s="58" t="s">
        <v>694</v>
      </c>
      <c r="G85" s="58" t="s">
        <v>315</v>
      </c>
      <c r="H85" s="59" t="s">
        <v>90</v>
      </c>
      <c r="I85" s="60" t="s">
        <v>695</v>
      </c>
      <c r="J85" s="60" t="s">
        <v>696</v>
      </c>
      <c r="K85" s="61">
        <v>3510</v>
      </c>
      <c r="L85" s="62" t="s">
        <v>697</v>
      </c>
      <c r="M85" s="93"/>
      <c r="N85" s="97"/>
    </row>
    <row r="86" spans="1:32" ht="15" x14ac:dyDescent="0.2">
      <c r="A86" s="55" t="s">
        <v>143</v>
      </c>
      <c r="B86" s="56" t="s">
        <v>698</v>
      </c>
      <c r="C86" s="56" t="s">
        <v>699</v>
      </c>
      <c r="D86" s="56" t="s">
        <v>700</v>
      </c>
      <c r="E86" s="56">
        <v>702755</v>
      </c>
      <c r="F86" s="58" t="s">
        <v>701</v>
      </c>
      <c r="G86" s="58" t="s">
        <v>315</v>
      </c>
      <c r="H86" s="59" t="s">
        <v>90</v>
      </c>
      <c r="I86" s="60" t="s">
        <v>702</v>
      </c>
      <c r="J86" s="60" t="s">
        <v>703</v>
      </c>
      <c r="K86" s="61">
        <v>702755</v>
      </c>
      <c r="L86" s="62" t="s">
        <v>698</v>
      </c>
      <c r="M86" s="93"/>
      <c r="N86" s="98"/>
    </row>
    <row r="87" spans="1:32" ht="15" x14ac:dyDescent="0.2">
      <c r="A87" s="55" t="s">
        <v>2788</v>
      </c>
      <c r="B87" s="56" t="s">
        <v>2544</v>
      </c>
      <c r="C87" s="56" t="s">
        <v>2545</v>
      </c>
      <c r="D87" s="56" t="s">
        <v>2546</v>
      </c>
      <c r="E87" s="57">
        <v>703865</v>
      </c>
      <c r="F87" s="58" t="s">
        <v>2547</v>
      </c>
      <c r="G87" s="58" t="s">
        <v>27</v>
      </c>
      <c r="H87" s="59">
        <v>237</v>
      </c>
      <c r="I87" s="60" t="s">
        <v>2781</v>
      </c>
      <c r="J87" s="60" t="s">
        <v>2782</v>
      </c>
      <c r="K87" s="61">
        <v>703865</v>
      </c>
      <c r="L87" s="62" t="s">
        <v>2787</v>
      </c>
      <c r="M87" s="93"/>
      <c r="N87" s="98"/>
    </row>
    <row r="88" spans="1:32" s="67" customFormat="1" ht="15" x14ac:dyDescent="0.25">
      <c r="A88" s="55" t="s">
        <v>206</v>
      </c>
      <c r="B88" s="56" t="s">
        <v>704</v>
      </c>
      <c r="C88" s="56" t="s">
        <v>705</v>
      </c>
      <c r="D88" s="56" t="s">
        <v>706</v>
      </c>
      <c r="E88" s="57">
        <v>701352</v>
      </c>
      <c r="F88" s="58" t="s">
        <v>707</v>
      </c>
      <c r="G88" s="58" t="s">
        <v>285</v>
      </c>
      <c r="H88" s="59">
        <v>341</v>
      </c>
      <c r="I88" s="60" t="s">
        <v>708</v>
      </c>
      <c r="J88" s="60" t="s">
        <v>709</v>
      </c>
      <c r="K88" s="61">
        <v>701352</v>
      </c>
      <c r="L88" s="62" t="s">
        <v>710</v>
      </c>
      <c r="M88" s="123"/>
      <c r="AF88" s="63"/>
    </row>
    <row r="89" spans="1:32" s="67" customFormat="1" ht="15" x14ac:dyDescent="0.25">
      <c r="A89" s="55" t="s">
        <v>2850</v>
      </c>
      <c r="B89" s="56" t="s">
        <v>711</v>
      </c>
      <c r="C89" s="56" t="s">
        <v>712</v>
      </c>
      <c r="D89" s="56" t="s">
        <v>713</v>
      </c>
      <c r="E89" s="57"/>
      <c r="F89" s="58"/>
      <c r="G89" s="58"/>
      <c r="H89" s="59" t="s">
        <v>2802</v>
      </c>
      <c r="I89" s="60"/>
      <c r="J89" s="60"/>
      <c r="K89" s="61"/>
      <c r="L89" s="62" t="s">
        <v>714</v>
      </c>
      <c r="M89" s="123"/>
      <c r="AF89" s="63"/>
    </row>
    <row r="90" spans="1:32" x14ac:dyDescent="0.2">
      <c r="A90" s="55" t="s">
        <v>238</v>
      </c>
      <c r="B90" s="56" t="s">
        <v>715</v>
      </c>
      <c r="C90" s="56" t="s">
        <v>716</v>
      </c>
      <c r="D90" s="56" t="s">
        <v>717</v>
      </c>
      <c r="E90" s="57">
        <v>702562</v>
      </c>
      <c r="F90" s="58" t="s">
        <v>718</v>
      </c>
      <c r="G90" s="58" t="s">
        <v>315</v>
      </c>
      <c r="H90" s="59" t="s">
        <v>90</v>
      </c>
      <c r="I90" s="60" t="s">
        <v>719</v>
      </c>
      <c r="J90" s="60" t="s">
        <v>720</v>
      </c>
      <c r="K90" s="61">
        <v>702562</v>
      </c>
      <c r="L90" s="62" t="s">
        <v>721</v>
      </c>
      <c r="M90" s="93"/>
    </row>
    <row r="91" spans="1:32" x14ac:dyDescent="0.2">
      <c r="A91" s="55" t="s">
        <v>2851</v>
      </c>
      <c r="B91" s="56" t="s">
        <v>2435</v>
      </c>
      <c r="C91" s="56" t="s">
        <v>2436</v>
      </c>
      <c r="D91" s="56" t="s">
        <v>2437</v>
      </c>
      <c r="E91" s="57">
        <v>700777</v>
      </c>
      <c r="F91" s="58" t="s">
        <v>2438</v>
      </c>
      <c r="G91" s="58"/>
      <c r="H91" s="59" t="s">
        <v>2802</v>
      </c>
      <c r="I91" s="60"/>
      <c r="J91" s="60"/>
      <c r="K91" s="61">
        <v>700777</v>
      </c>
      <c r="L91" s="62" t="s">
        <v>2439</v>
      </c>
      <c r="M91" s="93"/>
    </row>
    <row r="92" spans="1:32" x14ac:dyDescent="0.2">
      <c r="A92" s="55" t="s">
        <v>2852</v>
      </c>
      <c r="B92" s="56" t="s">
        <v>722</v>
      </c>
      <c r="C92" s="56" t="s">
        <v>712</v>
      </c>
      <c r="D92" s="56" t="s">
        <v>723</v>
      </c>
      <c r="E92" s="57">
        <v>700777</v>
      </c>
      <c r="F92" s="58" t="s">
        <v>724</v>
      </c>
      <c r="G92" s="58" t="s">
        <v>24</v>
      </c>
      <c r="H92" s="59" t="s">
        <v>94</v>
      </c>
      <c r="I92" s="60" t="s">
        <v>725</v>
      </c>
      <c r="J92" s="60" t="s">
        <v>726</v>
      </c>
      <c r="K92" s="61">
        <v>700777</v>
      </c>
      <c r="L92" s="62" t="s">
        <v>727</v>
      </c>
      <c r="M92" s="93"/>
    </row>
    <row r="93" spans="1:32" x14ac:dyDescent="0.2">
      <c r="A93" s="55" t="s">
        <v>2853</v>
      </c>
      <c r="B93" s="56" t="s">
        <v>728</v>
      </c>
      <c r="C93" s="82" t="s">
        <v>712</v>
      </c>
      <c r="D93" s="56" t="s">
        <v>729</v>
      </c>
      <c r="E93" s="57">
        <v>702481</v>
      </c>
      <c r="F93" s="58" t="s">
        <v>730</v>
      </c>
      <c r="G93" s="58"/>
      <c r="H93" s="59" t="s">
        <v>2802</v>
      </c>
      <c r="I93" s="60"/>
      <c r="J93" s="60"/>
      <c r="K93" s="56">
        <v>702481</v>
      </c>
      <c r="L93" s="62" t="s">
        <v>731</v>
      </c>
      <c r="M93" s="93"/>
    </row>
    <row r="94" spans="1:32" x14ac:dyDescent="0.2">
      <c r="A94" s="55" t="s">
        <v>2854</v>
      </c>
      <c r="B94" s="56" t="s">
        <v>732</v>
      </c>
      <c r="C94" s="56" t="s">
        <v>733</v>
      </c>
      <c r="D94" s="56" t="s">
        <v>734</v>
      </c>
      <c r="E94" s="57">
        <v>3543</v>
      </c>
      <c r="F94" s="58" t="s">
        <v>735</v>
      </c>
      <c r="G94" s="58" t="s">
        <v>24</v>
      </c>
      <c r="H94" s="59" t="s">
        <v>94</v>
      </c>
      <c r="I94" s="60" t="s">
        <v>736</v>
      </c>
      <c r="J94" s="60" t="s">
        <v>737</v>
      </c>
      <c r="K94" s="61">
        <v>3543</v>
      </c>
      <c r="L94" s="62" t="s">
        <v>738</v>
      </c>
      <c r="M94" s="93"/>
    </row>
    <row r="95" spans="1:32" x14ac:dyDescent="0.2">
      <c r="A95" s="55" t="s">
        <v>2855</v>
      </c>
      <c r="B95" s="56" t="s">
        <v>739</v>
      </c>
      <c r="C95" s="56" t="s">
        <v>740</v>
      </c>
      <c r="D95" s="56" t="s">
        <v>741</v>
      </c>
      <c r="E95" s="57">
        <v>700787</v>
      </c>
      <c r="F95" s="58" t="s">
        <v>742</v>
      </c>
      <c r="G95" s="58"/>
      <c r="H95" s="59" t="s">
        <v>2802</v>
      </c>
      <c r="I95" s="60"/>
      <c r="J95" s="60"/>
      <c r="K95" s="61">
        <v>700787</v>
      </c>
      <c r="L95" s="62" t="s">
        <v>743</v>
      </c>
      <c r="M95" s="93"/>
    </row>
    <row r="96" spans="1:32" x14ac:dyDescent="0.2">
      <c r="A96" s="55" t="s">
        <v>2548</v>
      </c>
      <c r="B96" s="56" t="s">
        <v>2549</v>
      </c>
      <c r="C96" s="56" t="s">
        <v>2550</v>
      </c>
      <c r="D96" s="56" t="s">
        <v>2551</v>
      </c>
      <c r="E96" s="57"/>
      <c r="F96" s="58" t="s">
        <v>2552</v>
      </c>
      <c r="G96" s="58" t="s">
        <v>2553</v>
      </c>
      <c r="H96" s="59">
        <v>212</v>
      </c>
      <c r="I96" s="60" t="s">
        <v>2554</v>
      </c>
      <c r="J96" s="60" t="s">
        <v>2555</v>
      </c>
      <c r="K96" s="61">
        <v>703936</v>
      </c>
      <c r="L96" s="62" t="s">
        <v>2556</v>
      </c>
      <c r="M96" s="93"/>
    </row>
    <row r="97" spans="1:13" x14ac:dyDescent="0.2">
      <c r="A97" s="55" t="s">
        <v>2856</v>
      </c>
      <c r="B97" s="56" t="s">
        <v>744</v>
      </c>
      <c r="C97" s="56" t="s">
        <v>745</v>
      </c>
      <c r="D97" s="56"/>
      <c r="E97" s="57">
        <v>700905</v>
      </c>
      <c r="F97" s="58" t="s">
        <v>746</v>
      </c>
      <c r="G97" s="58"/>
      <c r="H97" s="59" t="s">
        <v>2802</v>
      </c>
      <c r="I97" s="60"/>
      <c r="J97" s="60"/>
      <c r="K97" s="61">
        <v>700905</v>
      </c>
      <c r="L97" s="62" t="s">
        <v>744</v>
      </c>
      <c r="M97" s="93"/>
    </row>
    <row r="98" spans="1:13" x14ac:dyDescent="0.2">
      <c r="A98" s="55" t="s">
        <v>158</v>
      </c>
      <c r="B98" s="56" t="s">
        <v>747</v>
      </c>
      <c r="C98" s="56" t="s">
        <v>748</v>
      </c>
      <c r="D98" s="56" t="s">
        <v>749</v>
      </c>
      <c r="E98" s="57">
        <v>701796</v>
      </c>
      <c r="F98" s="58" t="s">
        <v>750</v>
      </c>
      <c r="G98" s="58" t="s">
        <v>25</v>
      </c>
      <c r="H98" s="59">
        <v>104</v>
      </c>
      <c r="I98" s="60" t="s">
        <v>751</v>
      </c>
      <c r="J98" s="60" t="s">
        <v>752</v>
      </c>
      <c r="K98" s="61">
        <v>701796</v>
      </c>
      <c r="L98" s="62" t="s">
        <v>753</v>
      </c>
      <c r="M98" s="93"/>
    </row>
    <row r="99" spans="1:13" x14ac:dyDescent="0.2">
      <c r="A99" s="55" t="s">
        <v>2857</v>
      </c>
      <c r="B99" s="56" t="s">
        <v>754</v>
      </c>
      <c r="C99" s="56" t="s">
        <v>755</v>
      </c>
      <c r="D99" s="56" t="s">
        <v>756</v>
      </c>
      <c r="E99" s="57"/>
      <c r="F99" s="58" t="s">
        <v>757</v>
      </c>
      <c r="G99" s="58"/>
      <c r="H99" s="59" t="s">
        <v>2802</v>
      </c>
      <c r="I99" s="60"/>
      <c r="J99" s="60"/>
      <c r="K99" s="61"/>
      <c r="L99" s="62" t="s">
        <v>758</v>
      </c>
      <c r="M99" s="93"/>
    </row>
    <row r="100" spans="1:13" x14ac:dyDescent="0.2">
      <c r="A100" s="55" t="s">
        <v>184</v>
      </c>
      <c r="B100" s="56" t="s">
        <v>759</v>
      </c>
      <c r="C100" s="56" t="s">
        <v>2557</v>
      </c>
      <c r="D100" s="56" t="s">
        <v>2558</v>
      </c>
      <c r="E100" s="57">
        <v>114</v>
      </c>
      <c r="F100" s="58" t="s">
        <v>760</v>
      </c>
      <c r="G100" s="58" t="s">
        <v>315</v>
      </c>
      <c r="H100" s="59" t="s">
        <v>90</v>
      </c>
      <c r="I100" s="60" t="s">
        <v>761</v>
      </c>
      <c r="J100" s="60" t="s">
        <v>762</v>
      </c>
      <c r="K100" s="61">
        <v>114</v>
      </c>
      <c r="L100" s="62" t="s">
        <v>763</v>
      </c>
      <c r="M100" s="93"/>
    </row>
    <row r="101" spans="1:13" x14ac:dyDescent="0.2">
      <c r="A101" s="55" t="s">
        <v>2396</v>
      </c>
      <c r="B101" s="56" t="s">
        <v>2398</v>
      </c>
      <c r="C101" s="56" t="s">
        <v>2399</v>
      </c>
      <c r="D101" s="56" t="s">
        <v>2400</v>
      </c>
      <c r="E101" s="57">
        <v>703877</v>
      </c>
      <c r="F101" s="58" t="s">
        <v>2401</v>
      </c>
      <c r="G101" s="58" t="s">
        <v>24</v>
      </c>
      <c r="H101" s="59" t="s">
        <v>94</v>
      </c>
      <c r="I101" s="60" t="s">
        <v>2402</v>
      </c>
      <c r="J101" s="60" t="s">
        <v>2403</v>
      </c>
      <c r="K101" s="61">
        <v>703877</v>
      </c>
      <c r="L101" s="62" t="s">
        <v>2404</v>
      </c>
      <c r="M101" s="93"/>
    </row>
    <row r="102" spans="1:13" x14ac:dyDescent="0.2">
      <c r="A102" s="55" t="s">
        <v>2858</v>
      </c>
      <c r="B102" s="56" t="s">
        <v>764</v>
      </c>
      <c r="C102" s="56"/>
      <c r="D102" s="56" t="s">
        <v>765</v>
      </c>
      <c r="E102" s="57">
        <v>703464</v>
      </c>
      <c r="F102" s="58" t="s">
        <v>766</v>
      </c>
      <c r="G102" s="58" t="s">
        <v>285</v>
      </c>
      <c r="H102" s="59">
        <v>341</v>
      </c>
      <c r="I102" s="60" t="s">
        <v>767</v>
      </c>
      <c r="J102" s="60" t="s">
        <v>768</v>
      </c>
      <c r="K102" s="61">
        <v>703464</v>
      </c>
      <c r="L102" s="62" t="s">
        <v>769</v>
      </c>
      <c r="M102" s="93"/>
    </row>
    <row r="103" spans="1:13" x14ac:dyDescent="0.2">
      <c r="A103" s="55" t="s">
        <v>2859</v>
      </c>
      <c r="B103" s="56" t="s">
        <v>770</v>
      </c>
      <c r="C103" s="56" t="s">
        <v>771</v>
      </c>
      <c r="D103" s="56" t="s">
        <v>772</v>
      </c>
      <c r="E103" s="57">
        <v>2046</v>
      </c>
      <c r="F103" s="58" t="s">
        <v>773</v>
      </c>
      <c r="G103" s="58"/>
      <c r="H103" s="59" t="s">
        <v>2802</v>
      </c>
      <c r="I103" s="60"/>
      <c r="J103" s="60"/>
      <c r="K103" s="61">
        <v>2046</v>
      </c>
      <c r="L103" s="62" t="s">
        <v>774</v>
      </c>
      <c r="M103" s="93"/>
    </row>
    <row r="104" spans="1:13" x14ac:dyDescent="0.2">
      <c r="A104" s="55" t="s">
        <v>2860</v>
      </c>
      <c r="B104" s="56" t="s">
        <v>775</v>
      </c>
      <c r="C104" s="56" t="s">
        <v>712</v>
      </c>
      <c r="D104" s="56" t="s">
        <v>776</v>
      </c>
      <c r="E104" s="57">
        <v>703292</v>
      </c>
      <c r="F104" s="58" t="s">
        <v>777</v>
      </c>
      <c r="G104" s="58"/>
      <c r="H104" s="59" t="s">
        <v>2802</v>
      </c>
      <c r="I104" s="60"/>
      <c r="J104" s="60"/>
      <c r="K104" s="61">
        <v>703292</v>
      </c>
      <c r="L104" s="62" t="s">
        <v>778</v>
      </c>
      <c r="M104" s="93"/>
    </row>
    <row r="105" spans="1:13" x14ac:dyDescent="0.2">
      <c r="A105" s="55" t="s">
        <v>2861</v>
      </c>
      <c r="B105" s="56" t="s">
        <v>779</v>
      </c>
      <c r="C105" s="56" t="s">
        <v>780</v>
      </c>
      <c r="D105" s="56" t="s">
        <v>781</v>
      </c>
      <c r="E105" s="57">
        <v>700796</v>
      </c>
      <c r="F105" s="58" t="s">
        <v>782</v>
      </c>
      <c r="G105" s="58" t="s">
        <v>783</v>
      </c>
      <c r="H105" s="59">
        <v>237</v>
      </c>
      <c r="I105" s="60" t="s">
        <v>784</v>
      </c>
      <c r="J105" s="60" t="s">
        <v>785</v>
      </c>
      <c r="K105" s="61">
        <v>700796</v>
      </c>
      <c r="L105" s="62" t="s">
        <v>786</v>
      </c>
      <c r="M105" s="93"/>
    </row>
    <row r="106" spans="1:13" x14ac:dyDescent="0.2">
      <c r="A106" s="55" t="s">
        <v>2862</v>
      </c>
      <c r="B106" s="56" t="s">
        <v>787</v>
      </c>
      <c r="C106" s="56" t="s">
        <v>788</v>
      </c>
      <c r="D106" s="56" t="s">
        <v>789</v>
      </c>
      <c r="E106" s="57">
        <v>702700</v>
      </c>
      <c r="F106" s="58" t="s">
        <v>790</v>
      </c>
      <c r="G106" s="58"/>
      <c r="H106" s="59" t="s">
        <v>2802</v>
      </c>
      <c r="I106" s="60"/>
      <c r="J106" s="60"/>
      <c r="K106" s="61">
        <v>702700</v>
      </c>
      <c r="L106" s="62" t="s">
        <v>791</v>
      </c>
      <c r="M106" s="93"/>
    </row>
    <row r="107" spans="1:13" x14ac:dyDescent="0.2">
      <c r="A107" s="55" t="s">
        <v>2559</v>
      </c>
      <c r="B107" s="56" t="s">
        <v>2560</v>
      </c>
      <c r="C107" s="56" t="s">
        <v>2561</v>
      </c>
      <c r="D107" s="56" t="s">
        <v>2562</v>
      </c>
      <c r="E107" s="57">
        <v>703930</v>
      </c>
      <c r="F107" s="58" t="s">
        <v>2563</v>
      </c>
      <c r="G107" s="58" t="s">
        <v>2726</v>
      </c>
      <c r="H107" s="59">
        <v>290</v>
      </c>
      <c r="I107" s="60" t="s">
        <v>2554</v>
      </c>
      <c r="J107" s="60" t="s">
        <v>2727</v>
      </c>
      <c r="K107" s="61">
        <v>703930</v>
      </c>
      <c r="L107" s="62" t="s">
        <v>2564</v>
      </c>
      <c r="M107" s="93"/>
    </row>
    <row r="108" spans="1:13" x14ac:dyDescent="0.2">
      <c r="A108" s="55" t="s">
        <v>2440</v>
      </c>
      <c r="B108" s="56" t="s">
        <v>2441</v>
      </c>
      <c r="C108" s="56" t="s">
        <v>2442</v>
      </c>
      <c r="D108" s="56" t="s">
        <v>2443</v>
      </c>
      <c r="E108" s="57"/>
      <c r="F108" s="58" t="s">
        <v>2444</v>
      </c>
      <c r="G108" s="58" t="s">
        <v>24</v>
      </c>
      <c r="H108" s="59" t="s">
        <v>94</v>
      </c>
      <c r="I108" s="60" t="s">
        <v>2565</v>
      </c>
      <c r="J108" s="60" t="s">
        <v>2566</v>
      </c>
      <c r="K108" s="61"/>
      <c r="L108" s="62" t="s">
        <v>2445</v>
      </c>
      <c r="M108" s="93"/>
    </row>
    <row r="109" spans="1:13" x14ac:dyDescent="0.2">
      <c r="A109" s="55" t="s">
        <v>2863</v>
      </c>
      <c r="B109" s="56" t="s">
        <v>792</v>
      </c>
      <c r="C109" s="56" t="s">
        <v>793</v>
      </c>
      <c r="D109" s="56" t="s">
        <v>794</v>
      </c>
      <c r="E109" s="57">
        <v>701963</v>
      </c>
      <c r="F109" s="58" t="s">
        <v>795</v>
      </c>
      <c r="G109" s="58"/>
      <c r="H109" s="59" t="s">
        <v>2802</v>
      </c>
      <c r="I109" s="60"/>
      <c r="J109" s="60"/>
      <c r="K109" s="61">
        <v>701963</v>
      </c>
      <c r="L109" s="62" t="s">
        <v>796</v>
      </c>
      <c r="M109" s="93"/>
    </row>
    <row r="110" spans="1:13" x14ac:dyDescent="0.2">
      <c r="A110" s="55" t="s">
        <v>2864</v>
      </c>
      <c r="B110" s="56" t="s">
        <v>797</v>
      </c>
      <c r="C110" s="56" t="s">
        <v>798</v>
      </c>
      <c r="D110" s="56" t="s">
        <v>799</v>
      </c>
      <c r="E110" s="57">
        <v>702207</v>
      </c>
      <c r="F110" s="58" t="s">
        <v>800</v>
      </c>
      <c r="G110" s="58" t="s">
        <v>315</v>
      </c>
      <c r="H110" s="59" t="s">
        <v>90</v>
      </c>
      <c r="I110" s="60" t="s">
        <v>801</v>
      </c>
      <c r="J110" s="60" t="s">
        <v>802</v>
      </c>
      <c r="K110" s="61">
        <v>702207</v>
      </c>
      <c r="L110" s="62" t="s">
        <v>803</v>
      </c>
      <c r="M110" s="93"/>
    </row>
    <row r="111" spans="1:13" x14ac:dyDescent="0.2">
      <c r="A111" s="55" t="s">
        <v>191</v>
      </c>
      <c r="B111" s="56" t="s">
        <v>804</v>
      </c>
      <c r="C111" s="56" t="s">
        <v>805</v>
      </c>
      <c r="D111" s="56" t="s">
        <v>806</v>
      </c>
      <c r="E111" s="57">
        <v>703599</v>
      </c>
      <c r="F111" s="58" t="s">
        <v>807</v>
      </c>
      <c r="G111" s="58" t="s">
        <v>315</v>
      </c>
      <c r="H111" s="59" t="s">
        <v>90</v>
      </c>
      <c r="I111" s="60" t="s">
        <v>702</v>
      </c>
      <c r="J111" s="60" t="s">
        <v>808</v>
      </c>
      <c r="K111" s="61">
        <v>703599</v>
      </c>
      <c r="L111" s="62" t="s">
        <v>809</v>
      </c>
      <c r="M111" s="93"/>
    </row>
    <row r="112" spans="1:13" x14ac:dyDescent="0.2">
      <c r="A112" s="55" t="s">
        <v>2866</v>
      </c>
      <c r="B112" s="56" t="s">
        <v>810</v>
      </c>
      <c r="C112" s="56" t="s">
        <v>811</v>
      </c>
      <c r="D112" s="56" t="s">
        <v>812</v>
      </c>
      <c r="E112" s="57">
        <v>703098</v>
      </c>
      <c r="F112" s="58" t="s">
        <v>813</v>
      </c>
      <c r="G112" s="58" t="s">
        <v>27</v>
      </c>
      <c r="H112" s="59">
        <v>237</v>
      </c>
      <c r="I112" s="60" t="s">
        <v>814</v>
      </c>
      <c r="J112" s="60" t="s">
        <v>815</v>
      </c>
      <c r="K112" s="61">
        <v>703098</v>
      </c>
      <c r="L112" s="62" t="s">
        <v>816</v>
      </c>
      <c r="M112" s="93"/>
    </row>
    <row r="113" spans="1:13" x14ac:dyDescent="0.2">
      <c r="A113" s="55" t="s">
        <v>2865</v>
      </c>
      <c r="B113" s="56" t="s">
        <v>2796</v>
      </c>
      <c r="C113" s="56" t="s">
        <v>2797</v>
      </c>
      <c r="D113" s="56" t="s">
        <v>2798</v>
      </c>
      <c r="E113" s="57">
        <v>704015</v>
      </c>
      <c r="F113" s="58" t="s">
        <v>2799</v>
      </c>
      <c r="G113" s="58"/>
      <c r="H113" s="59" t="s">
        <v>2802</v>
      </c>
      <c r="I113" s="60"/>
      <c r="J113" s="60"/>
      <c r="K113" s="61">
        <v>704015</v>
      </c>
      <c r="L113" s="62" t="s">
        <v>2800</v>
      </c>
      <c r="M113" s="93"/>
    </row>
    <row r="114" spans="1:13" x14ac:dyDescent="0.2">
      <c r="A114" s="55" t="s">
        <v>2867</v>
      </c>
      <c r="B114" s="56" t="s">
        <v>817</v>
      </c>
      <c r="C114" s="56" t="s">
        <v>818</v>
      </c>
      <c r="D114" s="56" t="s">
        <v>819</v>
      </c>
      <c r="E114" s="57">
        <v>701032</v>
      </c>
      <c r="F114" s="58" t="s">
        <v>820</v>
      </c>
      <c r="G114" s="58"/>
      <c r="H114" s="59" t="s">
        <v>2802</v>
      </c>
      <c r="I114" s="60"/>
      <c r="J114" s="60"/>
      <c r="K114" s="61">
        <v>701032</v>
      </c>
      <c r="L114" s="62" t="s">
        <v>821</v>
      </c>
      <c r="M114" s="93"/>
    </row>
    <row r="115" spans="1:13" x14ac:dyDescent="0.2">
      <c r="A115" s="55" t="s">
        <v>2868</v>
      </c>
      <c r="B115" s="56" t="s">
        <v>2567</v>
      </c>
      <c r="C115" s="56" t="s">
        <v>823</v>
      </c>
      <c r="D115" s="56" t="s">
        <v>824</v>
      </c>
      <c r="E115" s="57">
        <v>703689</v>
      </c>
      <c r="F115" s="58" t="s">
        <v>825</v>
      </c>
      <c r="G115" s="58" t="s">
        <v>27</v>
      </c>
      <c r="H115" s="59">
        <v>237</v>
      </c>
      <c r="I115" s="60" t="s">
        <v>2568</v>
      </c>
      <c r="J115" s="60" t="s">
        <v>2569</v>
      </c>
      <c r="K115" s="61">
        <v>703689</v>
      </c>
      <c r="L115" s="62" t="s">
        <v>822</v>
      </c>
      <c r="M115" s="93"/>
    </row>
    <row r="116" spans="1:13" x14ac:dyDescent="0.2">
      <c r="A116" s="55" t="s">
        <v>161</v>
      </c>
      <c r="B116" s="56" t="s">
        <v>826</v>
      </c>
      <c r="C116" s="56" t="s">
        <v>827</v>
      </c>
      <c r="D116" s="56" t="s">
        <v>828</v>
      </c>
      <c r="E116" s="57">
        <v>701027</v>
      </c>
      <c r="F116" s="58" t="s">
        <v>829</v>
      </c>
      <c r="G116" s="58" t="s">
        <v>315</v>
      </c>
      <c r="H116" s="59" t="s">
        <v>90</v>
      </c>
      <c r="I116" s="60" t="s">
        <v>830</v>
      </c>
      <c r="J116" s="60" t="s">
        <v>831</v>
      </c>
      <c r="K116" s="61">
        <v>701027</v>
      </c>
      <c r="L116" s="62" t="s">
        <v>832</v>
      </c>
      <c r="M116" s="93"/>
    </row>
    <row r="117" spans="1:13" x14ac:dyDescent="0.2">
      <c r="A117" s="55" t="s">
        <v>2869</v>
      </c>
      <c r="B117" s="56" t="s">
        <v>833</v>
      </c>
      <c r="C117" s="56" t="s">
        <v>834</v>
      </c>
      <c r="D117" s="56" t="s">
        <v>835</v>
      </c>
      <c r="E117" s="57">
        <v>1858</v>
      </c>
      <c r="F117" s="58" t="s">
        <v>836</v>
      </c>
      <c r="G117" s="58"/>
      <c r="H117" s="59" t="s">
        <v>2802</v>
      </c>
      <c r="I117" s="60"/>
      <c r="J117" s="60"/>
      <c r="K117" s="61">
        <v>1858</v>
      </c>
      <c r="L117" s="62" t="s">
        <v>837</v>
      </c>
      <c r="M117" s="93"/>
    </row>
    <row r="118" spans="1:13" x14ac:dyDescent="0.2">
      <c r="A118" s="55" t="s">
        <v>2870</v>
      </c>
      <c r="B118" s="56" t="s">
        <v>2446</v>
      </c>
      <c r="C118" s="56" t="s">
        <v>2447</v>
      </c>
      <c r="D118" s="56" t="s">
        <v>2448</v>
      </c>
      <c r="E118" s="57">
        <v>703898</v>
      </c>
      <c r="F118" s="58" t="s">
        <v>2449</v>
      </c>
      <c r="G118" s="58"/>
      <c r="H118" s="59" t="s">
        <v>2802</v>
      </c>
      <c r="I118" s="60"/>
      <c r="J118" s="60"/>
      <c r="K118" s="61">
        <v>703898</v>
      </c>
      <c r="L118" s="62" t="s">
        <v>2450</v>
      </c>
      <c r="M118" s="93"/>
    </row>
    <row r="119" spans="1:13" x14ac:dyDescent="0.2">
      <c r="A119" s="55" t="s">
        <v>2871</v>
      </c>
      <c r="B119" s="56" t="s">
        <v>838</v>
      </c>
      <c r="C119" s="56" t="s">
        <v>839</v>
      </c>
      <c r="D119" s="56"/>
      <c r="E119" s="57">
        <v>703322</v>
      </c>
      <c r="F119" s="58" t="s">
        <v>840</v>
      </c>
      <c r="G119" s="58"/>
      <c r="H119" s="59" t="s">
        <v>2802</v>
      </c>
      <c r="I119" s="60"/>
      <c r="J119" s="60"/>
      <c r="K119" s="61">
        <v>703322</v>
      </c>
      <c r="L119" s="62" t="s">
        <v>841</v>
      </c>
      <c r="M119" s="93"/>
    </row>
    <row r="120" spans="1:13" x14ac:dyDescent="0.2">
      <c r="A120" s="55" t="s">
        <v>2872</v>
      </c>
      <c r="B120" s="56" t="s">
        <v>842</v>
      </c>
      <c r="C120" s="56" t="s">
        <v>843</v>
      </c>
      <c r="D120" s="56" t="s">
        <v>844</v>
      </c>
      <c r="E120" s="57">
        <v>700858</v>
      </c>
      <c r="F120" s="58" t="s">
        <v>845</v>
      </c>
      <c r="G120" s="58" t="s">
        <v>315</v>
      </c>
      <c r="H120" s="59" t="s">
        <v>90</v>
      </c>
      <c r="I120" s="60" t="s">
        <v>846</v>
      </c>
      <c r="J120" s="60" t="s">
        <v>847</v>
      </c>
      <c r="K120" s="61">
        <v>700858</v>
      </c>
      <c r="L120" s="62" t="s">
        <v>848</v>
      </c>
      <c r="M120" s="93"/>
    </row>
    <row r="121" spans="1:13" x14ac:dyDescent="0.2">
      <c r="A121" s="55" t="s">
        <v>2354</v>
      </c>
      <c r="B121" s="99" t="s">
        <v>849</v>
      </c>
      <c r="C121" s="56" t="s">
        <v>2451</v>
      </c>
      <c r="D121" s="56" t="s">
        <v>2452</v>
      </c>
      <c r="E121" s="57">
        <v>701810</v>
      </c>
      <c r="F121" s="58" t="s">
        <v>850</v>
      </c>
      <c r="G121" s="58" t="s">
        <v>315</v>
      </c>
      <c r="H121" s="59" t="s">
        <v>90</v>
      </c>
      <c r="I121" s="60" t="s">
        <v>1452</v>
      </c>
      <c r="J121" s="60" t="s">
        <v>2570</v>
      </c>
      <c r="K121" s="61">
        <v>701810</v>
      </c>
      <c r="L121" s="62" t="s">
        <v>851</v>
      </c>
      <c r="M121" s="93"/>
    </row>
    <row r="122" spans="1:13" x14ac:dyDescent="0.2">
      <c r="A122" s="55" t="s">
        <v>2873</v>
      </c>
      <c r="B122" s="56" t="s">
        <v>852</v>
      </c>
      <c r="C122" s="56" t="s">
        <v>853</v>
      </c>
      <c r="D122" s="56" t="s">
        <v>854</v>
      </c>
      <c r="E122" s="57"/>
      <c r="F122" s="58"/>
      <c r="G122" s="58"/>
      <c r="H122" s="59" t="s">
        <v>2802</v>
      </c>
      <c r="I122" s="60"/>
      <c r="J122" s="60"/>
      <c r="K122" s="61"/>
      <c r="L122" s="62" t="s">
        <v>855</v>
      </c>
      <c r="M122" s="93"/>
    </row>
    <row r="123" spans="1:13" x14ac:dyDescent="0.2">
      <c r="A123" s="55" t="s">
        <v>178</v>
      </c>
      <c r="B123" s="56" t="s">
        <v>856</v>
      </c>
      <c r="C123" s="56" t="s">
        <v>857</v>
      </c>
      <c r="D123" s="56" t="s">
        <v>858</v>
      </c>
      <c r="E123" s="57">
        <v>3149</v>
      </c>
      <c r="F123" s="58" t="s">
        <v>859</v>
      </c>
      <c r="G123" s="58" t="s">
        <v>315</v>
      </c>
      <c r="H123" s="59" t="s">
        <v>90</v>
      </c>
      <c r="I123" s="60" t="s">
        <v>457</v>
      </c>
      <c r="J123" s="60" t="s">
        <v>860</v>
      </c>
      <c r="K123" s="61">
        <v>3149</v>
      </c>
      <c r="L123" s="62" t="s">
        <v>861</v>
      </c>
      <c r="M123" s="93"/>
    </row>
    <row r="124" spans="1:13" x14ac:dyDescent="0.2">
      <c r="A124" s="55" t="s">
        <v>66</v>
      </c>
      <c r="B124" s="56" t="s">
        <v>862</v>
      </c>
      <c r="C124" s="56" t="s">
        <v>863</v>
      </c>
      <c r="D124" s="56" t="s">
        <v>864</v>
      </c>
      <c r="E124" s="57">
        <v>2073</v>
      </c>
      <c r="F124" s="58" t="s">
        <v>865</v>
      </c>
      <c r="G124" s="58" t="s">
        <v>26</v>
      </c>
      <c r="H124" s="59" t="s">
        <v>96</v>
      </c>
      <c r="I124" s="60">
        <v>4391</v>
      </c>
      <c r="J124" s="60" t="s">
        <v>866</v>
      </c>
      <c r="K124" s="61">
        <v>2073</v>
      </c>
      <c r="L124" s="62" t="s">
        <v>867</v>
      </c>
      <c r="M124" s="93"/>
    </row>
    <row r="125" spans="1:13" x14ac:dyDescent="0.2">
      <c r="A125" s="55" t="s">
        <v>236</v>
      </c>
      <c r="B125" s="56" t="s">
        <v>868</v>
      </c>
      <c r="C125" s="56" t="s">
        <v>869</v>
      </c>
      <c r="D125" s="56" t="s">
        <v>870</v>
      </c>
      <c r="E125" s="57">
        <v>703241</v>
      </c>
      <c r="F125" s="58" t="s">
        <v>871</v>
      </c>
      <c r="G125" s="58" t="s">
        <v>27</v>
      </c>
      <c r="H125" s="59">
        <v>237</v>
      </c>
      <c r="I125" s="60" t="s">
        <v>872</v>
      </c>
      <c r="J125" s="60" t="s">
        <v>873</v>
      </c>
      <c r="K125" s="61">
        <v>703241</v>
      </c>
      <c r="L125" s="62" t="s">
        <v>874</v>
      </c>
      <c r="M125" s="93"/>
    </row>
    <row r="126" spans="1:13" x14ac:dyDescent="0.2">
      <c r="A126" s="55" t="s">
        <v>157</v>
      </c>
      <c r="B126" s="56" t="s">
        <v>875</v>
      </c>
      <c r="C126" s="56" t="s">
        <v>876</v>
      </c>
      <c r="D126" s="56" t="s">
        <v>877</v>
      </c>
      <c r="E126" s="57">
        <v>703509</v>
      </c>
      <c r="F126" s="58" t="s">
        <v>878</v>
      </c>
      <c r="G126" s="58" t="s">
        <v>28</v>
      </c>
      <c r="H126" s="59" t="s">
        <v>90</v>
      </c>
      <c r="I126" s="60" t="s">
        <v>879</v>
      </c>
      <c r="J126" s="60" t="s">
        <v>880</v>
      </c>
      <c r="K126" s="61">
        <v>703509</v>
      </c>
      <c r="L126" s="62" t="s">
        <v>881</v>
      </c>
      <c r="M126" s="93"/>
    </row>
    <row r="127" spans="1:13" x14ac:dyDescent="0.2">
      <c r="A127" s="55" t="s">
        <v>2874</v>
      </c>
      <c r="B127" s="56" t="s">
        <v>2453</v>
      </c>
      <c r="C127" s="56"/>
      <c r="D127" s="56"/>
      <c r="E127" s="57"/>
      <c r="F127" s="58" t="s">
        <v>2454</v>
      </c>
      <c r="G127" s="58"/>
      <c r="H127" s="59" t="s">
        <v>2802</v>
      </c>
      <c r="I127" s="60"/>
      <c r="J127" s="60"/>
      <c r="K127" s="61"/>
      <c r="L127" s="62" t="s">
        <v>2455</v>
      </c>
      <c r="M127" s="93"/>
    </row>
    <row r="128" spans="1:13" x14ac:dyDescent="0.2">
      <c r="A128" s="55" t="s">
        <v>188</v>
      </c>
      <c r="B128" s="56" t="s">
        <v>882</v>
      </c>
      <c r="C128" s="56" t="s">
        <v>883</v>
      </c>
      <c r="D128" s="56" t="s">
        <v>884</v>
      </c>
      <c r="E128" s="57">
        <v>702905</v>
      </c>
      <c r="F128" s="58" t="s">
        <v>885</v>
      </c>
      <c r="G128" s="58" t="s">
        <v>285</v>
      </c>
      <c r="H128" s="59">
        <v>341</v>
      </c>
      <c r="I128" s="60">
        <v>4395</v>
      </c>
      <c r="J128" s="60" t="s">
        <v>886</v>
      </c>
      <c r="K128" s="61">
        <v>702905</v>
      </c>
      <c r="L128" s="62" t="s">
        <v>887</v>
      </c>
      <c r="M128" s="93"/>
    </row>
    <row r="129" spans="1:13" x14ac:dyDescent="0.2">
      <c r="A129" s="55" t="s">
        <v>2875</v>
      </c>
      <c r="B129" s="56" t="s">
        <v>888</v>
      </c>
      <c r="C129" s="56" t="s">
        <v>889</v>
      </c>
      <c r="D129" s="56" t="s">
        <v>890</v>
      </c>
      <c r="E129" s="57">
        <v>701944</v>
      </c>
      <c r="F129" s="58" t="s">
        <v>891</v>
      </c>
      <c r="G129" s="58" t="s">
        <v>24</v>
      </c>
      <c r="H129" s="59" t="s">
        <v>94</v>
      </c>
      <c r="I129" s="60" t="s">
        <v>892</v>
      </c>
      <c r="J129" s="60" t="s">
        <v>893</v>
      </c>
      <c r="K129" s="61">
        <v>701944</v>
      </c>
      <c r="L129" s="62" t="s">
        <v>894</v>
      </c>
      <c r="M129" s="93"/>
    </row>
    <row r="130" spans="1:13" x14ac:dyDescent="0.2">
      <c r="A130" s="55" t="s">
        <v>3062</v>
      </c>
      <c r="B130" s="56" t="s">
        <v>3092</v>
      </c>
      <c r="C130" s="56" t="s">
        <v>3093</v>
      </c>
      <c r="D130" s="56" t="s">
        <v>3094</v>
      </c>
      <c r="E130" s="57"/>
      <c r="F130" s="58" t="s">
        <v>3095</v>
      </c>
      <c r="G130" s="58" t="s">
        <v>3096</v>
      </c>
      <c r="H130" s="59">
        <v>260</v>
      </c>
      <c r="I130" s="60" t="s">
        <v>2554</v>
      </c>
      <c r="J130" s="60" t="s">
        <v>3097</v>
      </c>
      <c r="K130" s="61"/>
      <c r="L130" s="62" t="s">
        <v>3098</v>
      </c>
      <c r="M130" s="93"/>
    </row>
    <row r="131" spans="1:13" x14ac:dyDescent="0.2">
      <c r="A131" s="55" t="s">
        <v>2876</v>
      </c>
      <c r="B131" s="56" t="s">
        <v>2456</v>
      </c>
      <c r="C131" s="56"/>
      <c r="D131" s="56"/>
      <c r="E131" s="57"/>
      <c r="F131" s="58"/>
      <c r="G131" s="58"/>
      <c r="H131" s="59" t="s">
        <v>2802</v>
      </c>
      <c r="I131" s="60"/>
      <c r="J131" s="60"/>
      <c r="K131" s="61"/>
      <c r="L131" s="62" t="s">
        <v>2457</v>
      </c>
      <c r="M131" s="93"/>
    </row>
    <row r="132" spans="1:13" x14ac:dyDescent="0.2">
      <c r="A132" s="55" t="s">
        <v>2355</v>
      </c>
      <c r="B132" s="56" t="s">
        <v>895</v>
      </c>
      <c r="C132" s="56" t="s">
        <v>2571</v>
      </c>
      <c r="D132" s="56" t="s">
        <v>2572</v>
      </c>
      <c r="E132" s="57">
        <v>701313</v>
      </c>
      <c r="F132" s="58" t="s">
        <v>896</v>
      </c>
      <c r="G132" s="58" t="s">
        <v>28</v>
      </c>
      <c r="H132" s="59" t="s">
        <v>90</v>
      </c>
      <c r="I132" s="60" t="s">
        <v>897</v>
      </c>
      <c r="J132" s="60" t="s">
        <v>898</v>
      </c>
      <c r="K132" s="61">
        <v>701313</v>
      </c>
      <c r="L132" s="62" t="s">
        <v>899</v>
      </c>
      <c r="M132" s="93"/>
    </row>
    <row r="133" spans="1:13" x14ac:dyDescent="0.2">
      <c r="A133" s="55" t="s">
        <v>99</v>
      </c>
      <c r="B133" s="56" t="s">
        <v>900</v>
      </c>
      <c r="C133" s="56" t="s">
        <v>901</v>
      </c>
      <c r="D133" s="56" t="s">
        <v>902</v>
      </c>
      <c r="E133" s="56">
        <v>701495</v>
      </c>
      <c r="F133" s="58" t="s">
        <v>903</v>
      </c>
      <c r="G133" s="58" t="s">
        <v>28</v>
      </c>
      <c r="H133" s="59" t="s">
        <v>90</v>
      </c>
      <c r="I133" s="60" t="s">
        <v>610</v>
      </c>
      <c r="J133" s="60" t="s">
        <v>904</v>
      </c>
      <c r="K133" s="61">
        <v>701495</v>
      </c>
      <c r="L133" s="62" t="s">
        <v>905</v>
      </c>
      <c r="M133" s="93"/>
    </row>
    <row r="134" spans="1:13" x14ac:dyDescent="0.2">
      <c r="A134" s="55" t="s">
        <v>2877</v>
      </c>
      <c r="B134" s="56" t="s">
        <v>908</v>
      </c>
      <c r="C134" s="56" t="s">
        <v>909</v>
      </c>
      <c r="D134" s="56" t="s">
        <v>910</v>
      </c>
      <c r="E134" s="57">
        <v>701959</v>
      </c>
      <c r="F134" s="58" t="s">
        <v>911</v>
      </c>
      <c r="G134" s="58" t="s">
        <v>28</v>
      </c>
      <c r="H134" s="59" t="s">
        <v>90</v>
      </c>
      <c r="I134" s="60" t="s">
        <v>912</v>
      </c>
      <c r="J134" s="60" t="s">
        <v>913</v>
      </c>
      <c r="K134" s="61">
        <v>701959</v>
      </c>
      <c r="L134" s="62" t="s">
        <v>914</v>
      </c>
      <c r="M134" s="93"/>
    </row>
    <row r="135" spans="1:13" x14ac:dyDescent="0.2">
      <c r="A135" s="55" t="s">
        <v>2878</v>
      </c>
      <c r="B135" s="56" t="s">
        <v>915</v>
      </c>
      <c r="C135" s="56" t="s">
        <v>916</v>
      </c>
      <c r="D135" s="56" t="s">
        <v>917</v>
      </c>
      <c r="E135" s="57">
        <v>702334</v>
      </c>
      <c r="F135" s="58" t="s">
        <v>918</v>
      </c>
      <c r="G135" s="58"/>
      <c r="H135" s="59" t="s">
        <v>2802</v>
      </c>
      <c r="I135" s="60"/>
      <c r="J135" s="60"/>
      <c r="K135" s="61">
        <v>702334</v>
      </c>
      <c r="L135" s="62" t="s">
        <v>919</v>
      </c>
      <c r="M135" s="93"/>
    </row>
    <row r="136" spans="1:13" x14ac:dyDescent="0.2">
      <c r="A136" s="55" t="s">
        <v>231</v>
      </c>
      <c r="B136" s="56" t="s">
        <v>920</v>
      </c>
      <c r="C136" s="56" t="s">
        <v>921</v>
      </c>
      <c r="D136" s="56" t="s">
        <v>922</v>
      </c>
      <c r="E136" s="57">
        <v>702896</v>
      </c>
      <c r="F136" s="58" t="s">
        <v>923</v>
      </c>
      <c r="G136" s="58" t="s">
        <v>28</v>
      </c>
      <c r="H136" s="59" t="s">
        <v>90</v>
      </c>
      <c r="I136" s="60" t="s">
        <v>924</v>
      </c>
      <c r="J136" s="60" t="s">
        <v>925</v>
      </c>
      <c r="K136" s="61">
        <v>702896</v>
      </c>
      <c r="L136" s="62" t="s">
        <v>926</v>
      </c>
      <c r="M136" s="93"/>
    </row>
    <row r="137" spans="1:13" x14ac:dyDescent="0.2">
      <c r="A137" s="55" t="s">
        <v>208</v>
      </c>
      <c r="B137" s="56" t="s">
        <v>927</v>
      </c>
      <c r="C137" s="56" t="s">
        <v>928</v>
      </c>
      <c r="D137" s="56" t="s">
        <v>929</v>
      </c>
      <c r="E137" s="57">
        <v>701099</v>
      </c>
      <c r="F137" s="58" t="s">
        <v>930</v>
      </c>
      <c r="G137" s="58" t="s">
        <v>315</v>
      </c>
      <c r="H137" s="59" t="s">
        <v>90</v>
      </c>
      <c r="I137" s="60" t="s">
        <v>931</v>
      </c>
      <c r="J137" s="60" t="s">
        <v>932</v>
      </c>
      <c r="K137" s="56">
        <v>701099</v>
      </c>
      <c r="L137" s="62" t="s">
        <v>933</v>
      </c>
      <c r="M137" s="93"/>
    </row>
    <row r="138" spans="1:13" x14ac:dyDescent="0.2">
      <c r="A138" s="55" t="s">
        <v>198</v>
      </c>
      <c r="B138" s="56" t="s">
        <v>934</v>
      </c>
      <c r="C138" s="56" t="s">
        <v>935</v>
      </c>
      <c r="D138" s="56" t="s">
        <v>936</v>
      </c>
      <c r="E138" s="57">
        <v>2118</v>
      </c>
      <c r="F138" s="58" t="s">
        <v>937</v>
      </c>
      <c r="G138" s="58" t="s">
        <v>315</v>
      </c>
      <c r="H138" s="59" t="s">
        <v>90</v>
      </c>
      <c r="I138" s="60" t="s">
        <v>938</v>
      </c>
      <c r="J138" s="60" t="s">
        <v>939</v>
      </c>
      <c r="K138" s="61">
        <v>2118</v>
      </c>
      <c r="L138" s="62" t="s">
        <v>940</v>
      </c>
      <c r="M138" s="93"/>
    </row>
    <row r="139" spans="1:13" x14ac:dyDescent="0.2">
      <c r="A139" s="55" t="s">
        <v>218</v>
      </c>
      <c r="B139" s="56" t="s">
        <v>941</v>
      </c>
      <c r="C139" s="56" t="s">
        <v>942</v>
      </c>
      <c r="D139" s="56" t="s">
        <v>943</v>
      </c>
      <c r="E139" s="57">
        <v>162</v>
      </c>
      <c r="F139" s="58" t="s">
        <v>944</v>
      </c>
      <c r="G139" s="58" t="s">
        <v>315</v>
      </c>
      <c r="H139" s="59" t="s">
        <v>90</v>
      </c>
      <c r="I139" s="60" t="s">
        <v>945</v>
      </c>
      <c r="J139" s="60" t="s">
        <v>946</v>
      </c>
      <c r="K139" s="61">
        <v>162</v>
      </c>
      <c r="L139" s="62" t="s">
        <v>947</v>
      </c>
      <c r="M139" s="93"/>
    </row>
    <row r="140" spans="1:13" x14ac:dyDescent="0.2">
      <c r="A140" s="55" t="s">
        <v>2879</v>
      </c>
      <c r="B140" s="56" t="s">
        <v>948</v>
      </c>
      <c r="C140" s="82" t="s">
        <v>949</v>
      </c>
      <c r="D140" s="82" t="s">
        <v>950</v>
      </c>
      <c r="E140" s="57">
        <v>702153</v>
      </c>
      <c r="F140" s="58" t="s">
        <v>951</v>
      </c>
      <c r="G140" s="58" t="s">
        <v>315</v>
      </c>
      <c r="H140" s="59" t="s">
        <v>90</v>
      </c>
      <c r="I140" s="60" t="s">
        <v>952</v>
      </c>
      <c r="J140" s="60" t="s">
        <v>953</v>
      </c>
      <c r="K140" s="56">
        <v>702153</v>
      </c>
      <c r="L140" s="62" t="s">
        <v>954</v>
      </c>
      <c r="M140" s="93"/>
    </row>
    <row r="141" spans="1:13" x14ac:dyDescent="0.2">
      <c r="A141" s="55" t="s">
        <v>2880</v>
      </c>
      <c r="B141" s="56" t="s">
        <v>955</v>
      </c>
      <c r="C141" s="82" t="s">
        <v>956</v>
      </c>
      <c r="D141" s="82" t="s">
        <v>957</v>
      </c>
      <c r="E141" s="57">
        <v>700674</v>
      </c>
      <c r="F141" s="58" t="s">
        <v>958</v>
      </c>
      <c r="G141" s="58" t="s">
        <v>28</v>
      </c>
      <c r="H141" s="59" t="s">
        <v>90</v>
      </c>
      <c r="I141" s="60" t="s">
        <v>959</v>
      </c>
      <c r="J141" s="60" t="s">
        <v>960</v>
      </c>
      <c r="K141" s="56">
        <v>700674</v>
      </c>
      <c r="L141" s="62" t="s">
        <v>961</v>
      </c>
      <c r="M141" s="93"/>
    </row>
    <row r="142" spans="1:13" x14ac:dyDescent="0.2">
      <c r="A142" s="55" t="s">
        <v>2881</v>
      </c>
      <c r="B142" s="56" t="s">
        <v>962</v>
      </c>
      <c r="C142" s="56" t="s">
        <v>963</v>
      </c>
      <c r="D142" s="56" t="s">
        <v>964</v>
      </c>
      <c r="E142" s="57">
        <v>701187</v>
      </c>
      <c r="F142" s="58" t="s">
        <v>965</v>
      </c>
      <c r="G142" s="58"/>
      <c r="H142" s="59" t="s">
        <v>2802</v>
      </c>
      <c r="I142" s="60"/>
      <c r="J142" s="60"/>
      <c r="K142" s="56">
        <v>701187</v>
      </c>
      <c r="L142" s="62" t="s">
        <v>966</v>
      </c>
      <c r="M142" s="93"/>
    </row>
    <row r="143" spans="1:13" x14ac:dyDescent="0.2">
      <c r="A143" s="55" t="s">
        <v>2882</v>
      </c>
      <c r="B143" s="56" t="s">
        <v>967</v>
      </c>
      <c r="C143" s="56" t="s">
        <v>745</v>
      </c>
      <c r="D143" s="56" t="s">
        <v>968</v>
      </c>
      <c r="E143" s="57">
        <v>3147</v>
      </c>
      <c r="F143" s="58" t="s">
        <v>969</v>
      </c>
      <c r="G143" s="58"/>
      <c r="H143" s="59" t="s">
        <v>2802</v>
      </c>
      <c r="I143" s="60"/>
      <c r="J143" s="60"/>
      <c r="K143" s="61">
        <v>3147</v>
      </c>
      <c r="L143" s="62" t="s">
        <v>970</v>
      </c>
      <c r="M143" s="93"/>
    </row>
    <row r="144" spans="1:13" x14ac:dyDescent="0.2">
      <c r="A144" s="55" t="s">
        <v>2883</v>
      </c>
      <c r="B144" s="56" t="s">
        <v>971</v>
      </c>
      <c r="C144" s="56" t="s">
        <v>972</v>
      </c>
      <c r="D144" s="56" t="s">
        <v>973</v>
      </c>
      <c r="E144" s="57">
        <v>3793</v>
      </c>
      <c r="F144" s="58" t="s">
        <v>974</v>
      </c>
      <c r="G144" s="58" t="s">
        <v>28</v>
      </c>
      <c r="H144" s="59" t="s">
        <v>90</v>
      </c>
      <c r="I144" s="60" t="s">
        <v>975</v>
      </c>
      <c r="J144" s="60" t="s">
        <v>976</v>
      </c>
      <c r="K144" s="61">
        <v>3793</v>
      </c>
      <c r="L144" s="62" t="s">
        <v>977</v>
      </c>
      <c r="M144" s="93"/>
    </row>
    <row r="145" spans="1:32" x14ac:dyDescent="0.2">
      <c r="A145" s="55" t="s">
        <v>257</v>
      </c>
      <c r="B145" s="56" t="s">
        <v>978</v>
      </c>
      <c r="C145" s="56" t="s">
        <v>979</v>
      </c>
      <c r="D145" s="56" t="s">
        <v>980</v>
      </c>
      <c r="E145" s="57">
        <v>703683</v>
      </c>
      <c r="F145" s="58" t="s">
        <v>981</v>
      </c>
      <c r="G145" s="58" t="s">
        <v>28</v>
      </c>
      <c r="H145" s="59" t="s">
        <v>90</v>
      </c>
      <c r="I145" s="60" t="s">
        <v>982</v>
      </c>
      <c r="J145" s="60" t="s">
        <v>983</v>
      </c>
      <c r="K145" s="61">
        <v>703683</v>
      </c>
      <c r="L145" s="62" t="s">
        <v>984</v>
      </c>
      <c r="M145" s="93"/>
    </row>
    <row r="146" spans="1:32" x14ac:dyDescent="0.2">
      <c r="A146" s="55" t="s">
        <v>3099</v>
      </c>
      <c r="B146" s="56" t="s">
        <v>3100</v>
      </c>
      <c r="C146" s="56" t="s">
        <v>1445</v>
      </c>
      <c r="D146" s="56" t="s">
        <v>3101</v>
      </c>
      <c r="E146" s="57">
        <v>703076</v>
      </c>
      <c r="F146" s="58" t="s">
        <v>3102</v>
      </c>
      <c r="G146" s="58" t="s">
        <v>315</v>
      </c>
      <c r="H146" s="59">
        <v>1</v>
      </c>
      <c r="I146" s="60" t="s">
        <v>3103</v>
      </c>
      <c r="J146" s="60" t="s">
        <v>3104</v>
      </c>
      <c r="K146" s="61">
        <v>703076</v>
      </c>
      <c r="L146" s="62" t="s">
        <v>3105</v>
      </c>
      <c r="M146" s="93"/>
    </row>
    <row r="147" spans="1:32" x14ac:dyDescent="0.2">
      <c r="A147" s="55" t="s">
        <v>103</v>
      </c>
      <c r="B147" s="56" t="s">
        <v>985</v>
      </c>
      <c r="C147" s="56" t="s">
        <v>986</v>
      </c>
      <c r="D147" s="56" t="s">
        <v>987</v>
      </c>
      <c r="E147" s="57">
        <v>703252</v>
      </c>
      <c r="F147" s="58" t="s">
        <v>988</v>
      </c>
      <c r="G147" s="58" t="s">
        <v>783</v>
      </c>
      <c r="H147" s="59">
        <v>237</v>
      </c>
      <c r="I147" s="60" t="s">
        <v>2458</v>
      </c>
      <c r="J147" s="60" t="s">
        <v>2459</v>
      </c>
      <c r="K147" s="61">
        <v>703252</v>
      </c>
      <c r="L147" s="62" t="s">
        <v>989</v>
      </c>
      <c r="M147" s="93"/>
    </row>
    <row r="148" spans="1:32" x14ac:dyDescent="0.2">
      <c r="A148" s="55" t="s">
        <v>2884</v>
      </c>
      <c r="B148" s="56" t="s">
        <v>990</v>
      </c>
      <c r="C148" s="56" t="s">
        <v>991</v>
      </c>
      <c r="D148" s="56" t="s">
        <v>992</v>
      </c>
      <c r="E148" s="57"/>
      <c r="F148" s="58"/>
      <c r="G148" s="58"/>
      <c r="H148" s="59" t="s">
        <v>2802</v>
      </c>
      <c r="I148" s="60"/>
      <c r="J148" s="60"/>
      <c r="K148" s="61"/>
      <c r="L148" s="62" t="s">
        <v>993</v>
      </c>
      <c r="M148" s="93"/>
    </row>
    <row r="149" spans="1:32" x14ac:dyDescent="0.2">
      <c r="A149" s="55" t="s">
        <v>2524</v>
      </c>
      <c r="B149" s="56" t="s">
        <v>2573</v>
      </c>
      <c r="C149" s="56" t="s">
        <v>3106</v>
      </c>
      <c r="D149" s="56" t="s">
        <v>3107</v>
      </c>
      <c r="E149" s="57">
        <v>703762</v>
      </c>
      <c r="F149" s="58" t="s">
        <v>2574</v>
      </c>
      <c r="G149" s="58" t="s">
        <v>315</v>
      </c>
      <c r="H149" s="59" t="s">
        <v>90</v>
      </c>
      <c r="I149" s="60" t="s">
        <v>2575</v>
      </c>
      <c r="J149" s="60" t="s">
        <v>2576</v>
      </c>
      <c r="K149" s="61">
        <v>703762</v>
      </c>
      <c r="L149" s="62" t="s">
        <v>2577</v>
      </c>
      <c r="M149" s="93"/>
    </row>
    <row r="150" spans="1:32" x14ac:dyDescent="0.2">
      <c r="A150" s="55" t="s">
        <v>2885</v>
      </c>
      <c r="B150" s="56" t="s">
        <v>994</v>
      </c>
      <c r="C150" s="56" t="s">
        <v>995</v>
      </c>
      <c r="D150" s="56" t="s">
        <v>996</v>
      </c>
      <c r="E150" s="57">
        <v>2057</v>
      </c>
      <c r="F150" s="58" t="s">
        <v>997</v>
      </c>
      <c r="G150" s="58"/>
      <c r="H150" s="59" t="s">
        <v>2802</v>
      </c>
      <c r="I150" s="60"/>
      <c r="J150" s="60"/>
      <c r="K150" s="61">
        <v>2057</v>
      </c>
      <c r="L150" s="62" t="s">
        <v>998</v>
      </c>
      <c r="M150" s="93"/>
    </row>
    <row r="151" spans="1:32" s="89" customFormat="1" x14ac:dyDescent="0.2">
      <c r="A151" s="55" t="s">
        <v>2886</v>
      </c>
      <c r="B151" s="56" t="s">
        <v>999</v>
      </c>
      <c r="C151" s="56" t="s">
        <v>1000</v>
      </c>
      <c r="D151" s="56" t="s">
        <v>1001</v>
      </c>
      <c r="E151" s="57">
        <v>3941</v>
      </c>
      <c r="F151" s="58" t="s">
        <v>1002</v>
      </c>
      <c r="G151" s="58"/>
      <c r="H151" s="59" t="s">
        <v>2802</v>
      </c>
      <c r="I151" s="60"/>
      <c r="J151" s="60"/>
      <c r="K151" s="61">
        <v>3941</v>
      </c>
      <c r="L151" s="62" t="s">
        <v>1003</v>
      </c>
      <c r="M151" s="122"/>
      <c r="AF151" s="63"/>
    </row>
    <row r="152" spans="1:32" s="67" customFormat="1" ht="15" x14ac:dyDescent="0.25">
      <c r="A152" s="55" t="s">
        <v>2887</v>
      </c>
      <c r="B152" s="56" t="s">
        <v>2578</v>
      </c>
      <c r="C152" s="56" t="s">
        <v>2579</v>
      </c>
      <c r="D152" s="56" t="s">
        <v>2580</v>
      </c>
      <c r="E152" s="57">
        <v>703060</v>
      </c>
      <c r="F152" s="58" t="s">
        <v>2581</v>
      </c>
      <c r="G152" s="58" t="s">
        <v>26</v>
      </c>
      <c r="H152" s="59" t="s">
        <v>96</v>
      </c>
      <c r="I152" s="60" t="s">
        <v>3108</v>
      </c>
      <c r="J152" s="60" t="s">
        <v>3109</v>
      </c>
      <c r="K152" s="61">
        <v>703060</v>
      </c>
      <c r="L152" s="62" t="s">
        <v>3110</v>
      </c>
      <c r="M152" s="123"/>
      <c r="AF152" s="63"/>
    </row>
    <row r="153" spans="1:32" x14ac:dyDescent="0.2">
      <c r="A153" s="55" t="s">
        <v>2888</v>
      </c>
      <c r="B153" s="56" t="s">
        <v>1004</v>
      </c>
      <c r="C153" s="56" t="s">
        <v>1005</v>
      </c>
      <c r="D153" s="56" t="s">
        <v>1006</v>
      </c>
      <c r="E153" s="57"/>
      <c r="F153" s="58"/>
      <c r="G153" s="58"/>
      <c r="H153" s="59" t="s">
        <v>2802</v>
      </c>
      <c r="I153" s="60"/>
      <c r="J153" s="60"/>
      <c r="K153" s="61"/>
      <c r="L153" s="62" t="s">
        <v>1007</v>
      </c>
      <c r="M153" s="93"/>
    </row>
    <row r="154" spans="1:32" x14ac:dyDescent="0.2">
      <c r="A154" s="55" t="s">
        <v>2889</v>
      </c>
      <c r="B154" s="56" t="s">
        <v>1008</v>
      </c>
      <c r="C154" s="56" t="s">
        <v>1009</v>
      </c>
      <c r="D154" s="56" t="s">
        <v>1010</v>
      </c>
      <c r="E154" s="57">
        <v>1842</v>
      </c>
      <c r="F154" s="58" t="s">
        <v>1011</v>
      </c>
      <c r="G154" s="58"/>
      <c r="H154" s="59" t="s">
        <v>2802</v>
      </c>
      <c r="I154" s="60"/>
      <c r="J154" s="60"/>
      <c r="K154" s="61">
        <v>1842</v>
      </c>
      <c r="L154" s="62" t="s">
        <v>1012</v>
      </c>
      <c r="M154" s="93"/>
    </row>
    <row r="155" spans="1:32" x14ac:dyDescent="0.2">
      <c r="A155" s="55" t="s">
        <v>2890</v>
      </c>
      <c r="B155" s="56" t="s">
        <v>1013</v>
      </c>
      <c r="C155" s="56" t="s">
        <v>1014</v>
      </c>
      <c r="D155" s="56" t="s">
        <v>1015</v>
      </c>
      <c r="E155" s="57">
        <v>3089</v>
      </c>
      <c r="F155" s="58" t="s">
        <v>1016</v>
      </c>
      <c r="G155" s="58" t="s">
        <v>315</v>
      </c>
      <c r="H155" s="59" t="s">
        <v>90</v>
      </c>
      <c r="I155" s="60" t="s">
        <v>1017</v>
      </c>
      <c r="J155" s="60" t="s">
        <v>1018</v>
      </c>
      <c r="K155" s="61">
        <v>3089</v>
      </c>
      <c r="L155" s="62" t="s">
        <v>1019</v>
      </c>
      <c r="M155" s="93"/>
    </row>
    <row r="156" spans="1:32" x14ac:dyDescent="0.2">
      <c r="A156" s="55" t="s">
        <v>2891</v>
      </c>
      <c r="B156" s="56" t="s">
        <v>1020</v>
      </c>
      <c r="C156" s="56" t="s">
        <v>1021</v>
      </c>
      <c r="D156" s="56" t="s">
        <v>1022</v>
      </c>
      <c r="E156" s="57"/>
      <c r="F156" s="58"/>
      <c r="G156" s="58"/>
      <c r="H156" s="59" t="s">
        <v>2802</v>
      </c>
      <c r="I156" s="60"/>
      <c r="J156" s="60"/>
      <c r="K156" s="61"/>
      <c r="L156" s="62" t="s">
        <v>1023</v>
      </c>
      <c r="M156" s="93"/>
    </row>
    <row r="157" spans="1:32" x14ac:dyDescent="0.2">
      <c r="A157" s="55" t="s">
        <v>2370</v>
      </c>
      <c r="B157" s="56" t="s">
        <v>1024</v>
      </c>
      <c r="C157" s="56" t="s">
        <v>2460</v>
      </c>
      <c r="D157" s="56" t="s">
        <v>2461</v>
      </c>
      <c r="E157" s="57">
        <v>701211</v>
      </c>
      <c r="F157" s="58" t="s">
        <v>1025</v>
      </c>
      <c r="G157" s="58" t="s">
        <v>315</v>
      </c>
      <c r="H157" s="59" t="s">
        <v>90</v>
      </c>
      <c r="I157" s="60" t="s">
        <v>1026</v>
      </c>
      <c r="J157" s="60" t="s">
        <v>1027</v>
      </c>
      <c r="K157" s="61">
        <v>701211</v>
      </c>
      <c r="L157" s="62" t="s">
        <v>2462</v>
      </c>
      <c r="M157" s="93"/>
    </row>
    <row r="158" spans="1:32" x14ac:dyDescent="0.2">
      <c r="A158" s="55" t="s">
        <v>202</v>
      </c>
      <c r="B158" s="56" t="s">
        <v>1028</v>
      </c>
      <c r="C158" s="56" t="s">
        <v>1029</v>
      </c>
      <c r="D158" s="56" t="s">
        <v>1030</v>
      </c>
      <c r="E158" s="57">
        <v>703448</v>
      </c>
      <c r="F158" s="58" t="s">
        <v>1031</v>
      </c>
      <c r="G158" s="58" t="s">
        <v>315</v>
      </c>
      <c r="H158" s="59" t="s">
        <v>90</v>
      </c>
      <c r="I158" s="60" t="s">
        <v>1032</v>
      </c>
      <c r="J158" s="60" t="s">
        <v>1033</v>
      </c>
      <c r="K158" s="61">
        <v>703448</v>
      </c>
      <c r="L158" s="62" t="s">
        <v>1034</v>
      </c>
      <c r="M158" s="93"/>
    </row>
    <row r="159" spans="1:32" x14ac:dyDescent="0.2">
      <c r="A159" s="55" t="s">
        <v>2892</v>
      </c>
      <c r="B159" s="56" t="s">
        <v>1035</v>
      </c>
      <c r="C159" s="56" t="s">
        <v>1036</v>
      </c>
      <c r="D159" s="56" t="s">
        <v>1037</v>
      </c>
      <c r="E159" s="57">
        <v>700633</v>
      </c>
      <c r="F159" s="58" t="s">
        <v>1038</v>
      </c>
      <c r="G159" s="58"/>
      <c r="H159" s="59" t="s">
        <v>2802</v>
      </c>
      <c r="I159" s="60"/>
      <c r="J159" s="60"/>
      <c r="K159" s="61">
        <v>700633</v>
      </c>
      <c r="L159" s="62" t="s">
        <v>1039</v>
      </c>
      <c r="M159" s="93"/>
    </row>
    <row r="160" spans="1:32" x14ac:dyDescent="0.2">
      <c r="A160" s="55" t="s">
        <v>2893</v>
      </c>
      <c r="B160" s="56" t="s">
        <v>1040</v>
      </c>
      <c r="C160" s="56" t="s">
        <v>1041</v>
      </c>
      <c r="D160" s="56" t="s">
        <v>1042</v>
      </c>
      <c r="E160" s="57">
        <v>702325</v>
      </c>
      <c r="F160" s="58" t="s">
        <v>1043</v>
      </c>
      <c r="G160" s="58"/>
      <c r="H160" s="59" t="s">
        <v>2802</v>
      </c>
      <c r="I160" s="60"/>
      <c r="J160" s="60"/>
      <c r="K160" s="61">
        <v>702325</v>
      </c>
      <c r="L160" s="62" t="s">
        <v>1044</v>
      </c>
      <c r="M160" s="93"/>
    </row>
    <row r="161" spans="1:13" x14ac:dyDescent="0.2">
      <c r="A161" s="55" t="s">
        <v>211</v>
      </c>
      <c r="B161" s="82" t="s">
        <v>1045</v>
      </c>
      <c r="C161" s="82" t="s">
        <v>1046</v>
      </c>
      <c r="D161" s="82" t="s">
        <v>1047</v>
      </c>
      <c r="E161" s="84">
        <v>703244</v>
      </c>
      <c r="F161" s="85" t="s">
        <v>1048</v>
      </c>
      <c r="G161" s="85" t="s">
        <v>24</v>
      </c>
      <c r="H161" s="59" t="s">
        <v>94</v>
      </c>
      <c r="I161" s="86" t="s">
        <v>1049</v>
      </c>
      <c r="J161" s="86" t="s">
        <v>1050</v>
      </c>
      <c r="K161" s="87">
        <v>703244</v>
      </c>
      <c r="L161" s="88" t="s">
        <v>1051</v>
      </c>
      <c r="M161" s="93"/>
    </row>
    <row r="162" spans="1:13" x14ac:dyDescent="0.2">
      <c r="A162" s="55" t="s">
        <v>2894</v>
      </c>
      <c r="B162" s="56" t="s">
        <v>1052</v>
      </c>
      <c r="C162" s="56" t="s">
        <v>1053</v>
      </c>
      <c r="D162" s="56" t="s">
        <v>1054</v>
      </c>
      <c r="E162" s="57">
        <v>702404</v>
      </c>
      <c r="F162" s="58" t="s">
        <v>1055</v>
      </c>
      <c r="G162" s="58" t="s">
        <v>24</v>
      </c>
      <c r="H162" s="59" t="s">
        <v>94</v>
      </c>
      <c r="I162" s="60" t="s">
        <v>725</v>
      </c>
      <c r="J162" s="60" t="s">
        <v>1056</v>
      </c>
      <c r="K162" s="61">
        <v>702404</v>
      </c>
      <c r="L162" s="62" t="s">
        <v>1057</v>
      </c>
      <c r="M162" s="93"/>
    </row>
    <row r="163" spans="1:13" x14ac:dyDescent="0.2">
      <c r="A163" s="55" t="s">
        <v>2895</v>
      </c>
      <c r="B163" s="56" t="s">
        <v>1058</v>
      </c>
      <c r="C163" s="56" t="s">
        <v>1059</v>
      </c>
      <c r="D163" s="56" t="s">
        <v>1060</v>
      </c>
      <c r="E163" s="57">
        <v>3580</v>
      </c>
      <c r="F163" s="58" t="s">
        <v>1061</v>
      </c>
      <c r="G163" s="58" t="s">
        <v>24</v>
      </c>
      <c r="H163" s="59" t="s">
        <v>94</v>
      </c>
      <c r="I163" s="60" t="s">
        <v>1062</v>
      </c>
      <c r="J163" s="60" t="s">
        <v>2582</v>
      </c>
      <c r="K163" s="61">
        <v>3580</v>
      </c>
      <c r="L163" s="62" t="s">
        <v>1063</v>
      </c>
      <c r="M163" s="93"/>
    </row>
    <row r="164" spans="1:13" x14ac:dyDescent="0.2">
      <c r="A164" s="55" t="s">
        <v>199</v>
      </c>
      <c r="B164" s="56" t="s">
        <v>1064</v>
      </c>
      <c r="C164" s="56" t="s">
        <v>1065</v>
      </c>
      <c r="D164" s="56" t="s">
        <v>1066</v>
      </c>
      <c r="E164" s="57">
        <v>700064</v>
      </c>
      <c r="F164" s="58" t="s">
        <v>1067</v>
      </c>
      <c r="G164" s="58" t="s">
        <v>315</v>
      </c>
      <c r="H164" s="59" t="s">
        <v>90</v>
      </c>
      <c r="I164" s="60" t="s">
        <v>931</v>
      </c>
      <c r="J164" s="60" t="s">
        <v>1068</v>
      </c>
      <c r="K164" s="61">
        <v>700064</v>
      </c>
      <c r="L164" s="62" t="s">
        <v>1069</v>
      </c>
      <c r="M164" s="93"/>
    </row>
    <row r="165" spans="1:13" x14ac:dyDescent="0.2">
      <c r="A165" s="55" t="s">
        <v>2356</v>
      </c>
      <c r="B165" s="56" t="s">
        <v>1070</v>
      </c>
      <c r="C165" s="56" t="s">
        <v>1065</v>
      </c>
      <c r="D165" s="56" t="s">
        <v>1066</v>
      </c>
      <c r="E165" s="57">
        <v>702713</v>
      </c>
      <c r="F165" s="58" t="s">
        <v>1071</v>
      </c>
      <c r="G165" s="58" t="s">
        <v>315</v>
      </c>
      <c r="H165" s="59" t="s">
        <v>90</v>
      </c>
      <c r="I165" s="60" t="s">
        <v>1072</v>
      </c>
      <c r="J165" s="60" t="s">
        <v>1073</v>
      </c>
      <c r="K165" s="61">
        <v>702713</v>
      </c>
      <c r="L165" s="62" t="s">
        <v>1074</v>
      </c>
      <c r="M165" s="93"/>
    </row>
    <row r="166" spans="1:13" x14ac:dyDescent="0.2">
      <c r="A166" s="55" t="s">
        <v>235</v>
      </c>
      <c r="B166" s="56" t="s">
        <v>1075</v>
      </c>
      <c r="C166" s="56" t="s">
        <v>1076</v>
      </c>
      <c r="D166" s="56" t="s">
        <v>1077</v>
      </c>
      <c r="E166" s="100">
        <v>703647</v>
      </c>
      <c r="F166" s="58" t="s">
        <v>1078</v>
      </c>
      <c r="G166" s="58" t="s">
        <v>28</v>
      </c>
      <c r="H166" s="59" t="s">
        <v>90</v>
      </c>
      <c r="I166" s="60" t="s">
        <v>316</v>
      </c>
      <c r="J166" s="60" t="s">
        <v>1079</v>
      </c>
      <c r="K166" s="100">
        <v>703647</v>
      </c>
      <c r="L166" s="62" t="s">
        <v>1080</v>
      </c>
      <c r="M166" s="93"/>
    </row>
    <row r="167" spans="1:13" x14ac:dyDescent="0.2">
      <c r="A167" s="55" t="s">
        <v>181</v>
      </c>
      <c r="B167" s="56" t="s">
        <v>1081</v>
      </c>
      <c r="C167" s="56" t="s">
        <v>1082</v>
      </c>
      <c r="D167" s="56" t="s">
        <v>1083</v>
      </c>
      <c r="E167" s="57">
        <v>703245</v>
      </c>
      <c r="F167" s="58" t="s">
        <v>1084</v>
      </c>
      <c r="G167" s="58" t="s">
        <v>29</v>
      </c>
      <c r="H167" s="59">
        <v>756</v>
      </c>
      <c r="I167" s="60" t="s">
        <v>1085</v>
      </c>
      <c r="J167" s="60" t="s">
        <v>1086</v>
      </c>
      <c r="K167" s="61">
        <v>703245</v>
      </c>
      <c r="L167" s="62" t="s">
        <v>1087</v>
      </c>
      <c r="M167" s="93"/>
    </row>
    <row r="168" spans="1:13" x14ac:dyDescent="0.2">
      <c r="A168" s="55" t="s">
        <v>176</v>
      </c>
      <c r="B168" s="56" t="s">
        <v>1088</v>
      </c>
      <c r="C168" s="56" t="s">
        <v>1089</v>
      </c>
      <c r="D168" s="56" t="s">
        <v>1090</v>
      </c>
      <c r="E168" s="57">
        <v>702981</v>
      </c>
      <c r="F168" s="58" t="s">
        <v>1091</v>
      </c>
      <c r="G168" s="58" t="s">
        <v>315</v>
      </c>
      <c r="H168" s="59" t="s">
        <v>90</v>
      </c>
      <c r="I168" s="60" t="s">
        <v>1092</v>
      </c>
      <c r="J168" s="60" t="s">
        <v>1093</v>
      </c>
      <c r="K168" s="61">
        <v>702981</v>
      </c>
      <c r="L168" s="62" t="s">
        <v>1094</v>
      </c>
      <c r="M168" s="93"/>
    </row>
    <row r="169" spans="1:13" x14ac:dyDescent="0.2">
      <c r="A169" s="55" t="s">
        <v>226</v>
      </c>
      <c r="B169" s="56" t="s">
        <v>1095</v>
      </c>
      <c r="C169" s="56" t="s">
        <v>1096</v>
      </c>
      <c r="D169" s="56" t="s">
        <v>1097</v>
      </c>
      <c r="E169" s="57">
        <v>702511</v>
      </c>
      <c r="F169" s="58" t="s">
        <v>1098</v>
      </c>
      <c r="G169" s="58" t="s">
        <v>315</v>
      </c>
      <c r="H169" s="59" t="s">
        <v>90</v>
      </c>
      <c r="I169" s="60" t="s">
        <v>1099</v>
      </c>
      <c r="J169" s="60" t="s">
        <v>1100</v>
      </c>
      <c r="K169" s="57">
        <v>702511</v>
      </c>
      <c r="L169" s="62" t="s">
        <v>1101</v>
      </c>
      <c r="M169" s="93"/>
    </row>
    <row r="170" spans="1:13" x14ac:dyDescent="0.2">
      <c r="A170" s="55" t="s">
        <v>2896</v>
      </c>
      <c r="B170" s="56" t="s">
        <v>1102</v>
      </c>
      <c r="C170" s="56"/>
      <c r="D170" s="56"/>
      <c r="E170" s="57"/>
      <c r="F170" s="58" t="s">
        <v>1103</v>
      </c>
      <c r="G170" s="58"/>
      <c r="H170" s="59" t="s">
        <v>2802</v>
      </c>
      <c r="I170" s="60"/>
      <c r="J170" s="60"/>
      <c r="K170" s="61"/>
      <c r="L170" s="62" t="s">
        <v>1104</v>
      </c>
      <c r="M170" s="93"/>
    </row>
    <row r="171" spans="1:13" x14ac:dyDescent="0.2">
      <c r="A171" s="55" t="s">
        <v>194</v>
      </c>
      <c r="B171" s="56" t="s">
        <v>1105</v>
      </c>
      <c r="C171" s="56" t="s">
        <v>1106</v>
      </c>
      <c r="D171" s="56" t="s">
        <v>1107</v>
      </c>
      <c r="E171" s="57">
        <v>703054</v>
      </c>
      <c r="F171" s="58" t="s">
        <v>1108</v>
      </c>
      <c r="G171" s="58" t="s">
        <v>315</v>
      </c>
      <c r="H171" s="59" t="s">
        <v>90</v>
      </c>
      <c r="I171" s="60" t="s">
        <v>354</v>
      </c>
      <c r="J171" s="60" t="s">
        <v>1109</v>
      </c>
      <c r="K171" s="61">
        <v>703054</v>
      </c>
      <c r="L171" s="62" t="s">
        <v>1110</v>
      </c>
      <c r="M171" s="93"/>
    </row>
    <row r="172" spans="1:13" x14ac:dyDescent="0.2">
      <c r="A172" s="55" t="s">
        <v>2897</v>
      </c>
      <c r="B172" s="56" t="s">
        <v>1111</v>
      </c>
      <c r="C172" s="56" t="s">
        <v>1112</v>
      </c>
      <c r="D172" s="56" t="s">
        <v>1113</v>
      </c>
      <c r="E172" s="57">
        <v>700651</v>
      </c>
      <c r="F172" s="58" t="s">
        <v>1114</v>
      </c>
      <c r="G172" s="58"/>
      <c r="H172" s="59" t="s">
        <v>2802</v>
      </c>
      <c r="I172" s="60"/>
      <c r="J172" s="60"/>
      <c r="K172" s="61">
        <v>700651</v>
      </c>
      <c r="L172" s="62" t="s">
        <v>1115</v>
      </c>
      <c r="M172" s="93"/>
    </row>
    <row r="173" spans="1:13" x14ac:dyDescent="0.2">
      <c r="A173" s="55" t="s">
        <v>2898</v>
      </c>
      <c r="B173" s="56" t="s">
        <v>1116</v>
      </c>
      <c r="C173" s="56" t="s">
        <v>1117</v>
      </c>
      <c r="D173" s="56" t="s">
        <v>1118</v>
      </c>
      <c r="E173" s="57">
        <v>702350</v>
      </c>
      <c r="F173" s="58" t="s">
        <v>1119</v>
      </c>
      <c r="G173" s="58" t="s">
        <v>315</v>
      </c>
      <c r="H173" s="59" t="s">
        <v>90</v>
      </c>
      <c r="I173" s="60" t="s">
        <v>1120</v>
      </c>
      <c r="J173" s="60" t="s">
        <v>1121</v>
      </c>
      <c r="K173" s="61">
        <v>702350</v>
      </c>
      <c r="L173" s="62" t="s">
        <v>1122</v>
      </c>
      <c r="M173" s="93"/>
    </row>
    <row r="174" spans="1:13" x14ac:dyDescent="0.2">
      <c r="A174" s="55" t="s">
        <v>2527</v>
      </c>
      <c r="B174" s="56" t="s">
        <v>2583</v>
      </c>
      <c r="C174" s="56" t="s">
        <v>2584</v>
      </c>
      <c r="D174" s="56" t="s">
        <v>2585</v>
      </c>
      <c r="E174" s="57">
        <v>1539</v>
      </c>
      <c r="F174" s="58" t="s">
        <v>2586</v>
      </c>
      <c r="G174" s="58" t="s">
        <v>28</v>
      </c>
      <c r="H174" s="59" t="s">
        <v>90</v>
      </c>
      <c r="I174" s="60" t="s">
        <v>2587</v>
      </c>
      <c r="J174" s="60" t="s">
        <v>2588</v>
      </c>
      <c r="K174" s="61">
        <v>1539</v>
      </c>
      <c r="L174" s="62" t="s">
        <v>2589</v>
      </c>
      <c r="M174" s="93"/>
    </row>
    <row r="175" spans="1:13" x14ac:dyDescent="0.2">
      <c r="A175" s="55" t="s">
        <v>2899</v>
      </c>
      <c r="B175" s="56" t="s">
        <v>1123</v>
      </c>
      <c r="C175" s="56" t="s">
        <v>745</v>
      </c>
      <c r="D175" s="56" t="s">
        <v>1124</v>
      </c>
      <c r="E175" s="57">
        <v>701309</v>
      </c>
      <c r="F175" s="58" t="s">
        <v>1125</v>
      </c>
      <c r="G175" s="58" t="s">
        <v>315</v>
      </c>
      <c r="H175" s="59" t="s">
        <v>90</v>
      </c>
      <c r="I175" s="60" t="s">
        <v>1126</v>
      </c>
      <c r="J175" s="60" t="s">
        <v>1127</v>
      </c>
      <c r="K175" s="61">
        <v>701309</v>
      </c>
      <c r="L175" s="62" t="s">
        <v>1128</v>
      </c>
      <c r="M175" s="93"/>
    </row>
    <row r="176" spans="1:13" x14ac:dyDescent="0.2">
      <c r="A176" s="55" t="s">
        <v>2397</v>
      </c>
      <c r="B176" s="56" t="s">
        <v>2405</v>
      </c>
      <c r="C176" s="56" t="s">
        <v>2309</v>
      </c>
      <c r="D176" s="56" t="s">
        <v>2406</v>
      </c>
      <c r="E176" s="57">
        <v>703786</v>
      </c>
      <c r="F176" s="58" t="s">
        <v>2407</v>
      </c>
      <c r="G176" s="58" t="s">
        <v>26</v>
      </c>
      <c r="H176" s="59" t="s">
        <v>96</v>
      </c>
      <c r="I176" s="60" t="s">
        <v>2066</v>
      </c>
      <c r="J176" s="60" t="s">
        <v>2408</v>
      </c>
      <c r="K176" s="61">
        <v>703786</v>
      </c>
      <c r="L176" s="62" t="s">
        <v>2409</v>
      </c>
      <c r="M176" s="93"/>
    </row>
    <row r="177" spans="1:13" x14ac:dyDescent="0.2">
      <c r="A177" s="55" t="s">
        <v>2900</v>
      </c>
      <c r="B177" s="56" t="s">
        <v>1129</v>
      </c>
      <c r="C177" s="56" t="s">
        <v>1130</v>
      </c>
      <c r="D177" s="56" t="s">
        <v>1131</v>
      </c>
      <c r="E177" s="57">
        <v>700816</v>
      </c>
      <c r="F177" s="58" t="s">
        <v>1132</v>
      </c>
      <c r="G177" s="58" t="s">
        <v>27</v>
      </c>
      <c r="H177" s="59">
        <v>237</v>
      </c>
      <c r="I177" s="60" t="s">
        <v>1133</v>
      </c>
      <c r="J177" s="60" t="s">
        <v>1134</v>
      </c>
      <c r="K177" s="61">
        <v>700816</v>
      </c>
      <c r="L177" s="62" t="s">
        <v>1135</v>
      </c>
      <c r="M177" s="93"/>
    </row>
    <row r="178" spans="1:13" x14ac:dyDescent="0.2">
      <c r="A178" s="55" t="s">
        <v>228</v>
      </c>
      <c r="B178" s="56" t="s">
        <v>1136</v>
      </c>
      <c r="C178" s="56" t="s">
        <v>857</v>
      </c>
      <c r="D178" s="56" t="s">
        <v>1137</v>
      </c>
      <c r="E178" s="57">
        <v>703574</v>
      </c>
      <c r="F178" s="58" t="s">
        <v>1138</v>
      </c>
      <c r="G178" s="58" t="s">
        <v>315</v>
      </c>
      <c r="H178" s="59" t="s">
        <v>90</v>
      </c>
      <c r="I178" s="60" t="s">
        <v>457</v>
      </c>
      <c r="J178" s="60" t="s">
        <v>1139</v>
      </c>
      <c r="K178" s="61">
        <v>703574</v>
      </c>
      <c r="L178" s="62" t="s">
        <v>1140</v>
      </c>
      <c r="M178" s="93"/>
    </row>
    <row r="179" spans="1:13" x14ac:dyDescent="0.2">
      <c r="A179" s="55" t="s">
        <v>212</v>
      </c>
      <c r="B179" s="56" t="s">
        <v>1141</v>
      </c>
      <c r="C179" s="56" t="s">
        <v>1142</v>
      </c>
      <c r="D179" s="56" t="s">
        <v>1143</v>
      </c>
      <c r="E179" s="57">
        <v>418</v>
      </c>
      <c r="F179" s="58" t="s">
        <v>1144</v>
      </c>
      <c r="G179" s="58" t="s">
        <v>315</v>
      </c>
      <c r="H179" s="59" t="s">
        <v>90</v>
      </c>
      <c r="I179" s="60" t="s">
        <v>457</v>
      </c>
      <c r="J179" s="60" t="s">
        <v>1145</v>
      </c>
      <c r="K179" s="61">
        <v>418</v>
      </c>
      <c r="L179" s="62" t="s">
        <v>1146</v>
      </c>
      <c r="M179" s="93"/>
    </row>
    <row r="180" spans="1:13" x14ac:dyDescent="0.2">
      <c r="A180" s="55" t="s">
        <v>138</v>
      </c>
      <c r="B180" s="56" t="s">
        <v>1147</v>
      </c>
      <c r="C180" s="56" t="s">
        <v>1148</v>
      </c>
      <c r="D180" s="56" t="s">
        <v>1149</v>
      </c>
      <c r="E180" s="57">
        <v>702998</v>
      </c>
      <c r="F180" s="58" t="s">
        <v>1150</v>
      </c>
      <c r="G180" s="58" t="s">
        <v>28</v>
      </c>
      <c r="H180" s="59" t="s">
        <v>90</v>
      </c>
      <c r="I180" s="60" t="s">
        <v>2590</v>
      </c>
      <c r="J180" s="60" t="s">
        <v>2591</v>
      </c>
      <c r="K180" s="61">
        <v>702998</v>
      </c>
      <c r="L180" s="62" t="s">
        <v>1151</v>
      </c>
      <c r="M180" s="93"/>
    </row>
    <row r="181" spans="1:13" x14ac:dyDescent="0.2">
      <c r="A181" s="55" t="s">
        <v>2901</v>
      </c>
      <c r="B181" s="56" t="s">
        <v>1152</v>
      </c>
      <c r="C181" s="56" t="s">
        <v>1153</v>
      </c>
      <c r="D181" s="56" t="s">
        <v>1154</v>
      </c>
      <c r="E181" s="57">
        <v>3392</v>
      </c>
      <c r="F181" s="58" t="s">
        <v>1155</v>
      </c>
      <c r="G181" s="58" t="s">
        <v>285</v>
      </c>
      <c r="H181" s="59">
        <v>341</v>
      </c>
      <c r="I181" s="60" t="s">
        <v>1156</v>
      </c>
      <c r="J181" s="60" t="s">
        <v>1157</v>
      </c>
      <c r="K181" s="61">
        <v>3392</v>
      </c>
      <c r="L181" s="62" t="s">
        <v>1158</v>
      </c>
      <c r="M181" s="93"/>
    </row>
    <row r="182" spans="1:13" x14ac:dyDescent="0.2">
      <c r="A182" s="55" t="s">
        <v>2902</v>
      </c>
      <c r="B182" s="56" t="s">
        <v>1159</v>
      </c>
      <c r="C182" s="56" t="s">
        <v>1160</v>
      </c>
      <c r="D182" s="56" t="s">
        <v>1161</v>
      </c>
      <c r="E182" s="57">
        <v>703034</v>
      </c>
      <c r="F182" s="58"/>
      <c r="G182" s="58"/>
      <c r="H182" s="59" t="s">
        <v>2802</v>
      </c>
      <c r="I182" s="60"/>
      <c r="J182" s="60"/>
      <c r="K182" s="61">
        <v>703034</v>
      </c>
      <c r="L182" s="62" t="s">
        <v>1162</v>
      </c>
      <c r="M182" s="93"/>
    </row>
    <row r="183" spans="1:13" x14ac:dyDescent="0.2">
      <c r="A183" s="55" t="s">
        <v>2903</v>
      </c>
      <c r="B183" s="56" t="s">
        <v>1163</v>
      </c>
      <c r="C183" s="56" t="s">
        <v>1164</v>
      </c>
      <c r="D183" s="56" t="s">
        <v>1165</v>
      </c>
      <c r="E183" s="57">
        <v>702165</v>
      </c>
      <c r="F183" s="58" t="s">
        <v>1166</v>
      </c>
      <c r="G183" s="58" t="s">
        <v>26</v>
      </c>
      <c r="H183" s="59" t="s">
        <v>96</v>
      </c>
      <c r="I183" s="60" t="s">
        <v>1167</v>
      </c>
      <c r="J183" s="60" t="s">
        <v>1168</v>
      </c>
      <c r="K183" s="61">
        <v>702165</v>
      </c>
      <c r="L183" s="62" t="s">
        <v>1169</v>
      </c>
      <c r="M183" s="93"/>
    </row>
    <row r="184" spans="1:13" x14ac:dyDescent="0.2">
      <c r="A184" s="55" t="s">
        <v>2904</v>
      </c>
      <c r="B184" s="56" t="s">
        <v>1170</v>
      </c>
      <c r="C184" s="56" t="s">
        <v>1171</v>
      </c>
      <c r="D184" s="56" t="s">
        <v>1172</v>
      </c>
      <c r="E184" s="57">
        <v>702232</v>
      </c>
      <c r="F184" s="58" t="s">
        <v>1173</v>
      </c>
      <c r="G184" s="58" t="s">
        <v>315</v>
      </c>
      <c r="H184" s="59" t="s">
        <v>90</v>
      </c>
      <c r="I184" s="60" t="s">
        <v>952</v>
      </c>
      <c r="J184" s="60" t="s">
        <v>1174</v>
      </c>
      <c r="K184" s="61">
        <v>702232</v>
      </c>
      <c r="L184" s="62" t="s">
        <v>1175</v>
      </c>
      <c r="M184" s="93"/>
    </row>
    <row r="185" spans="1:13" x14ac:dyDescent="0.2">
      <c r="A185" s="55" t="s">
        <v>2905</v>
      </c>
      <c r="B185" s="56" t="s">
        <v>1176</v>
      </c>
      <c r="C185" s="56" t="s">
        <v>1177</v>
      </c>
      <c r="D185" s="56" t="s">
        <v>1178</v>
      </c>
      <c r="E185" s="57">
        <v>259</v>
      </c>
      <c r="F185" s="58" t="s">
        <v>1179</v>
      </c>
      <c r="G185" s="58"/>
      <c r="H185" s="59" t="s">
        <v>2802</v>
      </c>
      <c r="I185" s="60"/>
      <c r="J185" s="60"/>
      <c r="K185" s="61">
        <v>259</v>
      </c>
      <c r="L185" s="62" t="s">
        <v>1180</v>
      </c>
      <c r="M185" s="93"/>
    </row>
    <row r="186" spans="1:13" x14ac:dyDescent="0.2">
      <c r="A186" s="55" t="s">
        <v>209</v>
      </c>
      <c r="B186" s="56" t="s">
        <v>1181</v>
      </c>
      <c r="C186" s="56" t="s">
        <v>869</v>
      </c>
      <c r="D186" s="56" t="s">
        <v>1182</v>
      </c>
      <c r="E186" s="57">
        <v>702729</v>
      </c>
      <c r="F186" s="58" t="s">
        <v>1183</v>
      </c>
      <c r="G186" s="58" t="s">
        <v>315</v>
      </c>
      <c r="H186" s="59" t="s">
        <v>90</v>
      </c>
      <c r="I186" s="60" t="s">
        <v>1184</v>
      </c>
      <c r="J186" s="60" t="s">
        <v>1185</v>
      </c>
      <c r="K186" s="61">
        <v>702729</v>
      </c>
      <c r="L186" s="62" t="s">
        <v>1186</v>
      </c>
      <c r="M186" s="93"/>
    </row>
    <row r="187" spans="1:13" x14ac:dyDescent="0.2">
      <c r="A187" s="55" t="s">
        <v>2592</v>
      </c>
      <c r="B187" s="56" t="s">
        <v>2593</v>
      </c>
      <c r="C187" s="56" t="s">
        <v>2594</v>
      </c>
      <c r="D187" s="56" t="s">
        <v>2595</v>
      </c>
      <c r="E187" s="57">
        <v>703188</v>
      </c>
      <c r="F187" s="58" t="s">
        <v>2596</v>
      </c>
      <c r="G187" s="58" t="s">
        <v>29</v>
      </c>
      <c r="H187" s="59">
        <v>756</v>
      </c>
      <c r="I187" s="60" t="s">
        <v>2728</v>
      </c>
      <c r="J187" s="60" t="s">
        <v>2729</v>
      </c>
      <c r="K187" s="61">
        <v>703188</v>
      </c>
      <c r="L187" s="62" t="s">
        <v>2597</v>
      </c>
      <c r="M187" s="93"/>
    </row>
    <row r="188" spans="1:13" x14ac:dyDescent="0.2">
      <c r="A188" s="55" t="s">
        <v>2598</v>
      </c>
      <c r="B188" s="56" t="s">
        <v>2599</v>
      </c>
      <c r="C188" s="56" t="s">
        <v>2600</v>
      </c>
      <c r="D188" s="56" t="s">
        <v>2601</v>
      </c>
      <c r="E188" s="57"/>
      <c r="F188" s="58" t="s">
        <v>2602</v>
      </c>
      <c r="G188" s="58" t="s">
        <v>315</v>
      </c>
      <c r="H188" s="59" t="s">
        <v>90</v>
      </c>
      <c r="I188" s="60" t="s">
        <v>354</v>
      </c>
      <c r="J188" s="60" t="s">
        <v>2603</v>
      </c>
      <c r="K188" s="61"/>
      <c r="L188" s="62" t="s">
        <v>2604</v>
      </c>
      <c r="M188" s="93"/>
    </row>
    <row r="189" spans="1:13" x14ac:dyDescent="0.2">
      <c r="A189" s="55" t="s">
        <v>2906</v>
      </c>
      <c r="B189" s="56" t="s">
        <v>1187</v>
      </c>
      <c r="C189" s="56" t="s">
        <v>1188</v>
      </c>
      <c r="D189" s="56" t="s">
        <v>1189</v>
      </c>
      <c r="E189" s="57">
        <v>701782</v>
      </c>
      <c r="F189" s="58" t="s">
        <v>1190</v>
      </c>
      <c r="G189" s="58"/>
      <c r="H189" s="59" t="s">
        <v>2802</v>
      </c>
      <c r="I189" s="101"/>
      <c r="J189" s="60"/>
      <c r="K189" s="61">
        <v>701782</v>
      </c>
      <c r="L189" s="62" t="s">
        <v>1191</v>
      </c>
      <c r="M189" s="93"/>
    </row>
    <row r="190" spans="1:13" x14ac:dyDescent="0.2">
      <c r="A190" s="55" t="s">
        <v>2907</v>
      </c>
      <c r="B190" s="56" t="s">
        <v>1192</v>
      </c>
      <c r="C190" s="56" t="s">
        <v>1193</v>
      </c>
      <c r="D190" s="56" t="s">
        <v>1194</v>
      </c>
      <c r="E190" s="57">
        <v>701722</v>
      </c>
      <c r="F190" s="58" t="s">
        <v>1195</v>
      </c>
      <c r="G190" s="58" t="s">
        <v>285</v>
      </c>
      <c r="H190" s="59">
        <v>341</v>
      </c>
      <c r="I190" s="60" t="s">
        <v>1196</v>
      </c>
      <c r="J190" s="60" t="s">
        <v>1197</v>
      </c>
      <c r="K190" s="61">
        <v>701722</v>
      </c>
      <c r="L190" s="62" t="s">
        <v>1198</v>
      </c>
      <c r="M190" s="93"/>
    </row>
    <row r="191" spans="1:13" x14ac:dyDescent="0.2">
      <c r="A191" s="55" t="s">
        <v>2908</v>
      </c>
      <c r="B191" s="56" t="s">
        <v>1199</v>
      </c>
      <c r="C191" s="56" t="s">
        <v>1200</v>
      </c>
      <c r="D191" s="56" t="s">
        <v>1201</v>
      </c>
      <c r="E191" s="57">
        <v>5424</v>
      </c>
      <c r="F191" s="58" t="s">
        <v>1202</v>
      </c>
      <c r="G191" s="58" t="s">
        <v>27</v>
      </c>
      <c r="H191" s="59">
        <v>237</v>
      </c>
      <c r="I191" s="60" t="s">
        <v>1203</v>
      </c>
      <c r="J191" s="60" t="s">
        <v>1204</v>
      </c>
      <c r="K191" s="61">
        <v>5424</v>
      </c>
      <c r="L191" s="62" t="s">
        <v>1205</v>
      </c>
      <c r="M191" s="93"/>
    </row>
    <row r="192" spans="1:13" x14ac:dyDescent="0.2">
      <c r="A192" s="55" t="s">
        <v>2909</v>
      </c>
      <c r="B192" s="56" t="s">
        <v>1206</v>
      </c>
      <c r="C192" s="56" t="s">
        <v>1207</v>
      </c>
      <c r="D192" s="56"/>
      <c r="E192" s="57"/>
      <c r="F192" s="58" t="s">
        <v>1208</v>
      </c>
      <c r="G192" s="58" t="s">
        <v>27</v>
      </c>
      <c r="H192" s="59">
        <v>237</v>
      </c>
      <c r="I192" s="60" t="s">
        <v>1209</v>
      </c>
      <c r="J192" s="60" t="s">
        <v>1210</v>
      </c>
      <c r="K192" s="61"/>
      <c r="L192" s="62" t="s">
        <v>1211</v>
      </c>
      <c r="M192" s="93"/>
    </row>
    <row r="193" spans="1:13" x14ac:dyDescent="0.2">
      <c r="A193" s="55" t="s">
        <v>2910</v>
      </c>
      <c r="B193" s="56" t="s">
        <v>1212</v>
      </c>
      <c r="C193" s="56" t="s">
        <v>1213</v>
      </c>
      <c r="D193" s="56" t="s">
        <v>1214</v>
      </c>
      <c r="E193" s="57">
        <v>701227</v>
      </c>
      <c r="F193" s="58" t="s">
        <v>1215</v>
      </c>
      <c r="G193" s="58" t="s">
        <v>315</v>
      </c>
      <c r="H193" s="59" t="s">
        <v>90</v>
      </c>
      <c r="I193" s="60" t="s">
        <v>952</v>
      </c>
      <c r="J193" s="60" t="s">
        <v>1216</v>
      </c>
      <c r="K193" s="61">
        <v>701227</v>
      </c>
      <c r="L193" s="62" t="s">
        <v>1217</v>
      </c>
      <c r="M193" s="93"/>
    </row>
    <row r="194" spans="1:13" x14ac:dyDescent="0.2">
      <c r="A194" s="55" t="s">
        <v>170</v>
      </c>
      <c r="B194" s="56" t="s">
        <v>1218</v>
      </c>
      <c r="C194" s="56" t="s">
        <v>1219</v>
      </c>
      <c r="D194" s="56" t="s">
        <v>1220</v>
      </c>
      <c r="E194" s="57"/>
      <c r="F194" s="58" t="s">
        <v>1221</v>
      </c>
      <c r="G194" s="58" t="s">
        <v>26</v>
      </c>
      <c r="H194" s="59" t="s">
        <v>96</v>
      </c>
      <c r="I194" s="60" t="s">
        <v>1222</v>
      </c>
      <c r="J194" s="60" t="s">
        <v>1223</v>
      </c>
      <c r="K194" s="61">
        <v>700179</v>
      </c>
      <c r="L194" s="62" t="s">
        <v>1224</v>
      </c>
      <c r="M194" s="93"/>
    </row>
    <row r="195" spans="1:13" x14ac:dyDescent="0.2">
      <c r="A195" s="55" t="s">
        <v>155</v>
      </c>
      <c r="B195" s="56" t="s">
        <v>1225</v>
      </c>
      <c r="C195" s="56" t="s">
        <v>1226</v>
      </c>
      <c r="D195" s="56" t="s">
        <v>1227</v>
      </c>
      <c r="E195" s="57">
        <v>2875</v>
      </c>
      <c r="F195" s="58" t="s">
        <v>1228</v>
      </c>
      <c r="G195" s="58" t="s">
        <v>315</v>
      </c>
      <c r="H195" s="59" t="s">
        <v>90</v>
      </c>
      <c r="I195" s="60" t="s">
        <v>1229</v>
      </c>
      <c r="J195" s="60" t="s">
        <v>1230</v>
      </c>
      <c r="K195" s="61">
        <v>2875</v>
      </c>
      <c r="L195" s="62" t="s">
        <v>1231</v>
      </c>
      <c r="M195" s="93"/>
    </row>
    <row r="196" spans="1:13" x14ac:dyDescent="0.2">
      <c r="A196" s="55" t="s">
        <v>2911</v>
      </c>
      <c r="B196" s="56" t="s">
        <v>1232</v>
      </c>
      <c r="C196" s="56" t="s">
        <v>1233</v>
      </c>
      <c r="D196" s="56" t="s">
        <v>1234</v>
      </c>
      <c r="E196" s="57"/>
      <c r="F196" s="102"/>
      <c r="G196" s="58"/>
      <c r="H196" s="59" t="s">
        <v>2802</v>
      </c>
      <c r="I196" s="60"/>
      <c r="J196" s="60"/>
      <c r="K196" s="61"/>
      <c r="L196" s="62" t="s">
        <v>1235</v>
      </c>
      <c r="M196" s="93"/>
    </row>
    <row r="197" spans="1:13" x14ac:dyDescent="0.2">
      <c r="A197" s="55" t="s">
        <v>2912</v>
      </c>
      <c r="B197" s="56" t="s">
        <v>1236</v>
      </c>
      <c r="C197" s="56"/>
      <c r="D197" s="56" t="s">
        <v>1237</v>
      </c>
      <c r="E197" s="57"/>
      <c r="F197" s="58"/>
      <c r="G197" s="58"/>
      <c r="H197" s="59" t="s">
        <v>2802</v>
      </c>
      <c r="I197" s="60"/>
      <c r="J197" s="60"/>
      <c r="K197" s="61"/>
      <c r="L197" s="62" t="s">
        <v>1238</v>
      </c>
      <c r="M197" s="93"/>
    </row>
    <row r="198" spans="1:13" x14ac:dyDescent="0.2">
      <c r="A198" s="55" t="s">
        <v>2913</v>
      </c>
      <c r="B198" s="56" t="s">
        <v>1239</v>
      </c>
      <c r="C198" s="56" t="s">
        <v>1240</v>
      </c>
      <c r="D198" s="56" t="s">
        <v>1241</v>
      </c>
      <c r="E198" s="57">
        <v>703717</v>
      </c>
      <c r="F198" s="58" t="s">
        <v>1242</v>
      </c>
      <c r="G198" s="58" t="s">
        <v>29</v>
      </c>
      <c r="H198" s="59">
        <v>756</v>
      </c>
      <c r="I198" s="60" t="s">
        <v>1243</v>
      </c>
      <c r="J198" s="60" t="s">
        <v>1244</v>
      </c>
      <c r="K198" s="61">
        <v>703717</v>
      </c>
      <c r="L198" s="62" t="s">
        <v>1245</v>
      </c>
      <c r="M198" s="93"/>
    </row>
    <row r="199" spans="1:13" x14ac:dyDescent="0.2">
      <c r="A199" s="55" t="s">
        <v>2914</v>
      </c>
      <c r="B199" s="56" t="s">
        <v>2463</v>
      </c>
      <c r="C199" s="56" t="s">
        <v>2464</v>
      </c>
      <c r="D199" s="56" t="s">
        <v>1473</v>
      </c>
      <c r="E199" s="57">
        <v>703611</v>
      </c>
      <c r="F199" s="58" t="s">
        <v>2465</v>
      </c>
      <c r="G199" s="58"/>
      <c r="H199" s="59" t="s">
        <v>2802</v>
      </c>
      <c r="I199" s="60"/>
      <c r="J199" s="60"/>
      <c r="K199" s="61">
        <v>703611</v>
      </c>
      <c r="L199" s="62" t="s">
        <v>2466</v>
      </c>
      <c r="M199" s="93"/>
    </row>
    <row r="200" spans="1:13" x14ac:dyDescent="0.2">
      <c r="A200" s="55" t="s">
        <v>2915</v>
      </c>
      <c r="B200" s="56" t="s">
        <v>1246</v>
      </c>
      <c r="C200" s="56" t="s">
        <v>1247</v>
      </c>
      <c r="D200" s="56" t="s">
        <v>1248</v>
      </c>
      <c r="E200" s="57">
        <v>703424</v>
      </c>
      <c r="F200" s="58" t="s">
        <v>1249</v>
      </c>
      <c r="G200" s="58"/>
      <c r="H200" s="59" t="s">
        <v>2802</v>
      </c>
      <c r="I200" s="60"/>
      <c r="J200" s="60"/>
      <c r="K200" s="61"/>
      <c r="L200" s="62" t="s">
        <v>1250</v>
      </c>
      <c r="M200" s="93"/>
    </row>
    <row r="201" spans="1:13" x14ac:dyDescent="0.2">
      <c r="A201" s="55" t="s">
        <v>2916</v>
      </c>
      <c r="B201" s="56" t="s">
        <v>1251</v>
      </c>
      <c r="C201" s="56" t="s">
        <v>1252</v>
      </c>
      <c r="D201" s="56" t="s">
        <v>1253</v>
      </c>
      <c r="E201" s="57">
        <v>410</v>
      </c>
      <c r="F201" s="58" t="s">
        <v>1254</v>
      </c>
      <c r="G201" s="58" t="s">
        <v>315</v>
      </c>
      <c r="H201" s="59" t="s">
        <v>90</v>
      </c>
      <c r="I201" s="60" t="s">
        <v>1255</v>
      </c>
      <c r="J201" s="60" t="s">
        <v>1256</v>
      </c>
      <c r="K201" s="61">
        <v>410</v>
      </c>
      <c r="L201" s="62" t="s">
        <v>1257</v>
      </c>
      <c r="M201" s="93"/>
    </row>
    <row r="202" spans="1:13" x14ac:dyDescent="0.2">
      <c r="A202" s="55" t="s">
        <v>2917</v>
      </c>
      <c r="B202" s="56" t="s">
        <v>1258</v>
      </c>
      <c r="C202" s="56"/>
      <c r="D202" s="56" t="s">
        <v>1259</v>
      </c>
      <c r="E202" s="57"/>
      <c r="F202" s="58"/>
      <c r="G202" s="58"/>
      <c r="H202" s="59" t="s">
        <v>2802</v>
      </c>
      <c r="I202" s="60"/>
      <c r="J202" s="60"/>
      <c r="K202" s="61"/>
      <c r="L202" s="62" t="s">
        <v>1260</v>
      </c>
      <c r="M202" s="93"/>
    </row>
    <row r="203" spans="1:13" x14ac:dyDescent="0.2">
      <c r="A203" s="55" t="s">
        <v>2918</v>
      </c>
      <c r="B203" s="56" t="s">
        <v>1261</v>
      </c>
      <c r="C203" s="56" t="s">
        <v>1262</v>
      </c>
      <c r="D203" s="56" t="s">
        <v>1263</v>
      </c>
      <c r="E203" s="57">
        <v>703155</v>
      </c>
      <c r="F203" s="58" t="s">
        <v>1264</v>
      </c>
      <c r="G203" s="58" t="s">
        <v>29</v>
      </c>
      <c r="H203" s="59">
        <v>756</v>
      </c>
      <c r="I203" s="60" t="s">
        <v>1265</v>
      </c>
      <c r="J203" s="60" t="s">
        <v>1266</v>
      </c>
      <c r="K203" s="61">
        <v>703155</v>
      </c>
      <c r="L203" s="62" t="s">
        <v>1267</v>
      </c>
      <c r="M203" s="93"/>
    </row>
    <row r="204" spans="1:13" x14ac:dyDescent="0.2">
      <c r="A204" s="55" t="s">
        <v>2919</v>
      </c>
      <c r="B204" s="56" t="s">
        <v>1268</v>
      </c>
      <c r="C204" s="56" t="s">
        <v>1269</v>
      </c>
      <c r="D204" s="56" t="s">
        <v>1270</v>
      </c>
      <c r="E204" s="57">
        <v>702095</v>
      </c>
      <c r="F204" s="58"/>
      <c r="G204" s="58"/>
      <c r="H204" s="59" t="s">
        <v>2802</v>
      </c>
      <c r="I204" s="60"/>
      <c r="J204" s="60"/>
      <c r="K204" s="61">
        <v>702095</v>
      </c>
      <c r="L204" s="62" t="s">
        <v>1271</v>
      </c>
      <c r="M204" s="93"/>
    </row>
    <row r="205" spans="1:13" x14ac:dyDescent="0.2">
      <c r="A205" s="55" t="s">
        <v>255</v>
      </c>
      <c r="B205" s="56" t="s">
        <v>1272</v>
      </c>
      <c r="C205" s="56" t="s">
        <v>1273</v>
      </c>
      <c r="D205" s="56" t="s">
        <v>1274</v>
      </c>
      <c r="E205" s="57">
        <v>703535</v>
      </c>
      <c r="F205" s="58" t="s">
        <v>1275</v>
      </c>
      <c r="G205" s="58" t="s">
        <v>26</v>
      </c>
      <c r="H205" s="59" t="s">
        <v>96</v>
      </c>
      <c r="I205" s="60" t="s">
        <v>1276</v>
      </c>
      <c r="J205" s="60" t="s">
        <v>1277</v>
      </c>
      <c r="K205" s="61">
        <v>703535</v>
      </c>
      <c r="L205" s="62" t="s">
        <v>1278</v>
      </c>
      <c r="M205" s="93"/>
    </row>
    <row r="206" spans="1:13" x14ac:dyDescent="0.2">
      <c r="A206" s="55" t="s">
        <v>2920</v>
      </c>
      <c r="B206" s="56" t="s">
        <v>1279</v>
      </c>
      <c r="C206" s="56" t="s">
        <v>1280</v>
      </c>
      <c r="D206" s="56" t="s">
        <v>1281</v>
      </c>
      <c r="E206" s="57"/>
      <c r="F206" s="58"/>
      <c r="G206" s="58"/>
      <c r="H206" s="59" t="s">
        <v>2802</v>
      </c>
      <c r="I206" s="60"/>
      <c r="J206" s="60"/>
      <c r="K206" s="57"/>
      <c r="L206" s="62" t="s">
        <v>1282</v>
      </c>
      <c r="M206" s="93"/>
    </row>
    <row r="207" spans="1:13" x14ac:dyDescent="0.2">
      <c r="A207" s="55" t="s">
        <v>2921</v>
      </c>
      <c r="B207" s="56" t="s">
        <v>2605</v>
      </c>
      <c r="C207" s="56" t="s">
        <v>2606</v>
      </c>
      <c r="D207" s="56" t="s">
        <v>2607</v>
      </c>
      <c r="E207" s="57">
        <v>703580</v>
      </c>
      <c r="F207" s="102" t="s">
        <v>2608</v>
      </c>
      <c r="G207" s="58"/>
      <c r="H207" s="59" t="s">
        <v>2802</v>
      </c>
      <c r="I207" s="60"/>
      <c r="J207" s="60"/>
      <c r="K207" s="61">
        <v>703580</v>
      </c>
      <c r="L207" s="62" t="s">
        <v>2609</v>
      </c>
      <c r="M207" s="93"/>
    </row>
    <row r="208" spans="1:13" x14ac:dyDescent="0.2">
      <c r="A208" s="55" t="s">
        <v>2922</v>
      </c>
      <c r="B208" s="56" t="s">
        <v>2730</v>
      </c>
      <c r="C208" s="56"/>
      <c r="D208" s="56"/>
      <c r="E208" s="57"/>
      <c r="F208" s="58" t="s">
        <v>1283</v>
      </c>
      <c r="G208" s="58"/>
      <c r="H208" s="59" t="s">
        <v>2802</v>
      </c>
      <c r="I208" s="60"/>
      <c r="J208" s="60"/>
      <c r="K208" s="61"/>
      <c r="L208" s="62" t="s">
        <v>1284</v>
      </c>
      <c r="M208" s="93"/>
    </row>
    <row r="209" spans="1:13" x14ac:dyDescent="0.2">
      <c r="A209" s="55" t="s">
        <v>2357</v>
      </c>
      <c r="B209" s="56" t="s">
        <v>1285</v>
      </c>
      <c r="C209" s="56" t="s">
        <v>1286</v>
      </c>
      <c r="D209" s="56" t="s">
        <v>1287</v>
      </c>
      <c r="E209" s="57">
        <v>703193</v>
      </c>
      <c r="F209" s="58" t="s">
        <v>1288</v>
      </c>
      <c r="G209" s="58" t="s">
        <v>285</v>
      </c>
      <c r="H209" s="59">
        <v>341</v>
      </c>
      <c r="I209" s="60" t="s">
        <v>1289</v>
      </c>
      <c r="J209" s="60" t="s">
        <v>1290</v>
      </c>
      <c r="K209" s="61">
        <v>703193</v>
      </c>
      <c r="L209" s="62" t="s">
        <v>1291</v>
      </c>
      <c r="M209" s="93"/>
    </row>
    <row r="210" spans="1:13" x14ac:dyDescent="0.2">
      <c r="A210" s="55" t="s">
        <v>3111</v>
      </c>
      <c r="B210" s="56" t="s">
        <v>3112</v>
      </c>
      <c r="C210" s="56" t="s">
        <v>3113</v>
      </c>
      <c r="D210" s="56" t="s">
        <v>3114</v>
      </c>
      <c r="E210" s="57"/>
      <c r="F210" s="58" t="s">
        <v>3115</v>
      </c>
      <c r="G210" s="58"/>
      <c r="H210" s="59" t="s">
        <v>2802</v>
      </c>
      <c r="I210" s="60"/>
      <c r="J210" s="60"/>
      <c r="K210" s="61"/>
      <c r="L210" s="62" t="s">
        <v>3116</v>
      </c>
      <c r="M210" s="93"/>
    </row>
    <row r="211" spans="1:13" x14ac:dyDescent="0.2">
      <c r="A211" s="55" t="s">
        <v>2923</v>
      </c>
      <c r="B211" s="56" t="s">
        <v>2610</v>
      </c>
      <c r="C211" s="56" t="s">
        <v>2611</v>
      </c>
      <c r="D211" s="56" t="s">
        <v>2612</v>
      </c>
      <c r="E211" s="57">
        <v>703946</v>
      </c>
      <c r="F211" s="58" t="s">
        <v>2613</v>
      </c>
      <c r="G211" s="58"/>
      <c r="H211" s="59" t="s">
        <v>2802</v>
      </c>
      <c r="I211" s="60"/>
      <c r="J211" s="60"/>
      <c r="K211" s="61">
        <v>703946</v>
      </c>
      <c r="L211" s="62" t="s">
        <v>2614</v>
      </c>
      <c r="M211" s="93"/>
    </row>
    <row r="212" spans="1:13" x14ac:dyDescent="0.2">
      <c r="A212" s="55" t="s">
        <v>2358</v>
      </c>
      <c r="B212" s="56" t="s">
        <v>1292</v>
      </c>
      <c r="C212" s="56" t="s">
        <v>712</v>
      </c>
      <c r="D212" s="56" t="s">
        <v>1293</v>
      </c>
      <c r="E212" s="57">
        <v>703434</v>
      </c>
      <c r="F212" s="58" t="s">
        <v>1294</v>
      </c>
      <c r="G212" s="58" t="s">
        <v>25</v>
      </c>
      <c r="H212" s="59">
        <v>104</v>
      </c>
      <c r="I212" s="60" t="s">
        <v>1295</v>
      </c>
      <c r="J212" s="60" t="s">
        <v>1296</v>
      </c>
      <c r="K212" s="61">
        <v>703434</v>
      </c>
      <c r="L212" s="62" t="s">
        <v>1297</v>
      </c>
      <c r="M212" s="93"/>
    </row>
    <row r="213" spans="1:13" x14ac:dyDescent="0.2">
      <c r="A213" s="55" t="s">
        <v>162</v>
      </c>
      <c r="B213" s="56" t="s">
        <v>1298</v>
      </c>
      <c r="C213" s="56" t="s">
        <v>1299</v>
      </c>
      <c r="D213" s="56" t="s">
        <v>1300</v>
      </c>
      <c r="E213" s="57">
        <v>703513</v>
      </c>
      <c r="F213" s="58" t="s">
        <v>1301</v>
      </c>
      <c r="G213" s="58" t="s">
        <v>315</v>
      </c>
      <c r="H213" s="59" t="s">
        <v>90</v>
      </c>
      <c r="I213" s="60" t="s">
        <v>879</v>
      </c>
      <c r="J213" s="60" t="s">
        <v>1302</v>
      </c>
      <c r="K213" s="61">
        <v>703513</v>
      </c>
      <c r="L213" s="62" t="s">
        <v>1303</v>
      </c>
      <c r="M213" s="93"/>
    </row>
    <row r="214" spans="1:13" x14ac:dyDescent="0.2">
      <c r="A214" s="55" t="s">
        <v>2924</v>
      </c>
      <c r="B214" s="56" t="s">
        <v>1304</v>
      </c>
      <c r="C214" s="56" t="s">
        <v>1305</v>
      </c>
      <c r="D214" s="56" t="s">
        <v>1306</v>
      </c>
      <c r="E214" s="57">
        <v>701463</v>
      </c>
      <c r="F214" s="58" t="s">
        <v>1307</v>
      </c>
      <c r="G214" s="58"/>
      <c r="H214" s="59" t="s">
        <v>2802</v>
      </c>
      <c r="I214" s="60"/>
      <c r="J214" s="60"/>
      <c r="K214" s="61">
        <v>701463</v>
      </c>
      <c r="L214" s="62" t="s">
        <v>1308</v>
      </c>
      <c r="M214" s="93"/>
    </row>
    <row r="215" spans="1:13" x14ac:dyDescent="0.2">
      <c r="A215" s="55" t="s">
        <v>2925</v>
      </c>
      <c r="B215" s="56" t="s">
        <v>1309</v>
      </c>
      <c r="C215" s="56" t="s">
        <v>1310</v>
      </c>
      <c r="D215" s="56" t="s">
        <v>1311</v>
      </c>
      <c r="E215" s="57">
        <v>701132</v>
      </c>
      <c r="F215" s="58" t="s">
        <v>1312</v>
      </c>
      <c r="G215" s="58" t="s">
        <v>25</v>
      </c>
      <c r="H215" s="59">
        <v>104</v>
      </c>
      <c r="I215" s="60" t="s">
        <v>1313</v>
      </c>
      <c r="J215" s="60" t="s">
        <v>1314</v>
      </c>
      <c r="K215" s="61">
        <v>701132</v>
      </c>
      <c r="L215" s="62" t="s">
        <v>1315</v>
      </c>
      <c r="M215" s="93"/>
    </row>
    <row r="216" spans="1:13" x14ac:dyDescent="0.2">
      <c r="A216" s="55" t="s">
        <v>3117</v>
      </c>
      <c r="B216" s="56" t="s">
        <v>3118</v>
      </c>
      <c r="C216" s="56" t="s">
        <v>3119</v>
      </c>
      <c r="D216" s="56" t="s">
        <v>3120</v>
      </c>
      <c r="E216" s="57"/>
      <c r="F216" s="58" t="s">
        <v>3121</v>
      </c>
      <c r="G216" s="58" t="s">
        <v>315</v>
      </c>
      <c r="H216" s="59" t="s">
        <v>90</v>
      </c>
      <c r="I216" s="60" t="s">
        <v>3122</v>
      </c>
      <c r="J216" s="60" t="s">
        <v>3123</v>
      </c>
      <c r="K216" s="61"/>
      <c r="L216" s="62" t="s">
        <v>3124</v>
      </c>
      <c r="M216" s="93"/>
    </row>
    <row r="217" spans="1:13" x14ac:dyDescent="0.2">
      <c r="A217" s="55" t="s">
        <v>2376</v>
      </c>
      <c r="B217" s="56" t="s">
        <v>2467</v>
      </c>
      <c r="C217" s="56" t="s">
        <v>3125</v>
      </c>
      <c r="D217" s="56" t="s">
        <v>2468</v>
      </c>
      <c r="E217" s="57">
        <v>701950</v>
      </c>
      <c r="F217" s="58" t="s">
        <v>2469</v>
      </c>
      <c r="G217" s="58" t="s">
        <v>28</v>
      </c>
      <c r="H217" s="59" t="s">
        <v>90</v>
      </c>
      <c r="I217" s="60" t="s">
        <v>2470</v>
      </c>
      <c r="J217" s="60" t="s">
        <v>2471</v>
      </c>
      <c r="K217" s="61">
        <v>701950</v>
      </c>
      <c r="L217" s="62" t="s">
        <v>2472</v>
      </c>
      <c r="M217" s="93"/>
    </row>
    <row r="218" spans="1:13" x14ac:dyDescent="0.2">
      <c r="A218" s="55" t="s">
        <v>2473</v>
      </c>
      <c r="B218" s="56" t="s">
        <v>2474</v>
      </c>
      <c r="C218" s="56"/>
      <c r="D218" s="56" t="s">
        <v>2475</v>
      </c>
      <c r="E218" s="57"/>
      <c r="F218" s="58" t="s">
        <v>2476</v>
      </c>
      <c r="G218" s="58" t="s">
        <v>285</v>
      </c>
      <c r="H218" s="59">
        <v>341</v>
      </c>
      <c r="I218" s="60" t="s">
        <v>2615</v>
      </c>
      <c r="J218" s="60" t="s">
        <v>2616</v>
      </c>
      <c r="K218" s="61"/>
      <c r="L218" s="62" t="s">
        <v>2477</v>
      </c>
      <c r="M218" s="93"/>
    </row>
    <row r="219" spans="1:13" x14ac:dyDescent="0.2">
      <c r="A219" s="55" t="s">
        <v>2926</v>
      </c>
      <c r="B219" s="56" t="s">
        <v>1316</v>
      </c>
      <c r="C219" s="56" t="s">
        <v>1317</v>
      </c>
      <c r="D219" s="56" t="s">
        <v>1318</v>
      </c>
      <c r="E219" s="57">
        <v>702968</v>
      </c>
      <c r="F219" s="58" t="s">
        <v>1319</v>
      </c>
      <c r="G219" s="58"/>
      <c r="H219" s="59" t="s">
        <v>2802</v>
      </c>
      <c r="I219" s="60"/>
      <c r="J219" s="60"/>
      <c r="K219" s="61">
        <v>702968</v>
      </c>
      <c r="L219" s="62" t="s">
        <v>1320</v>
      </c>
      <c r="M219" s="93"/>
    </row>
    <row r="220" spans="1:13" x14ac:dyDescent="0.2">
      <c r="A220" s="55" t="s">
        <v>2927</v>
      </c>
      <c r="B220" s="56" t="s">
        <v>1321</v>
      </c>
      <c r="C220" s="56" t="s">
        <v>1322</v>
      </c>
      <c r="D220" s="56" t="s">
        <v>1323</v>
      </c>
      <c r="E220" s="57">
        <v>701546</v>
      </c>
      <c r="F220" s="58" t="s">
        <v>1324</v>
      </c>
      <c r="G220" s="58"/>
      <c r="H220" s="59" t="s">
        <v>2802</v>
      </c>
      <c r="I220" s="60"/>
      <c r="J220" s="60"/>
      <c r="K220" s="61">
        <v>701546</v>
      </c>
      <c r="L220" s="62" t="s">
        <v>1325</v>
      </c>
      <c r="M220" s="93"/>
    </row>
    <row r="221" spans="1:13" x14ac:dyDescent="0.2">
      <c r="A221" s="55" t="s">
        <v>2928</v>
      </c>
      <c r="B221" s="56" t="s">
        <v>1326</v>
      </c>
      <c r="C221" s="56" t="s">
        <v>1327</v>
      </c>
      <c r="D221" s="56" t="s">
        <v>1328</v>
      </c>
      <c r="E221" s="57">
        <v>702300</v>
      </c>
      <c r="F221" s="58" t="s">
        <v>1329</v>
      </c>
      <c r="G221" s="58" t="s">
        <v>315</v>
      </c>
      <c r="H221" s="59" t="s">
        <v>90</v>
      </c>
      <c r="I221" s="60" t="s">
        <v>1330</v>
      </c>
      <c r="J221" s="60" t="s">
        <v>1331</v>
      </c>
      <c r="K221" s="61">
        <v>702300</v>
      </c>
      <c r="L221" s="62" t="s">
        <v>1332</v>
      </c>
      <c r="M221" s="93"/>
    </row>
    <row r="222" spans="1:13" x14ac:dyDescent="0.2">
      <c r="A222" s="55" t="s">
        <v>2929</v>
      </c>
      <c r="B222" s="56" t="s">
        <v>1333</v>
      </c>
      <c r="C222" s="56" t="s">
        <v>1334</v>
      </c>
      <c r="D222" s="56" t="s">
        <v>1335</v>
      </c>
      <c r="E222" s="57">
        <v>1144</v>
      </c>
      <c r="F222" s="58" t="s">
        <v>1336</v>
      </c>
      <c r="G222" s="58"/>
      <c r="H222" s="59" t="s">
        <v>2802</v>
      </c>
      <c r="I222" s="60"/>
      <c r="J222" s="60"/>
      <c r="K222" s="61">
        <v>1144</v>
      </c>
      <c r="L222" s="62" t="s">
        <v>1337</v>
      </c>
      <c r="M222" s="56"/>
    </row>
    <row r="223" spans="1:13" x14ac:dyDescent="0.2">
      <c r="A223" s="55" t="s">
        <v>2359</v>
      </c>
      <c r="B223" s="56" t="s">
        <v>1338</v>
      </c>
      <c r="C223" s="56" t="s">
        <v>1339</v>
      </c>
      <c r="D223" s="56" t="s">
        <v>1340</v>
      </c>
      <c r="E223" s="57">
        <v>1633</v>
      </c>
      <c r="F223" s="58" t="s">
        <v>1341</v>
      </c>
      <c r="G223" s="58" t="s">
        <v>27</v>
      </c>
      <c r="H223" s="59">
        <v>237</v>
      </c>
      <c r="I223" s="60" t="s">
        <v>1342</v>
      </c>
      <c r="J223" s="60" t="s">
        <v>1343</v>
      </c>
      <c r="K223" s="61">
        <v>1633</v>
      </c>
      <c r="L223" s="62" t="s">
        <v>1344</v>
      </c>
      <c r="M223" s="56"/>
    </row>
    <row r="224" spans="1:13" x14ac:dyDescent="0.2">
      <c r="A224" s="55" t="s">
        <v>130</v>
      </c>
      <c r="B224" s="56" t="s">
        <v>1345</v>
      </c>
      <c r="C224" s="56" t="s">
        <v>2478</v>
      </c>
      <c r="D224" s="56" t="s">
        <v>1346</v>
      </c>
      <c r="E224" s="57">
        <v>703021</v>
      </c>
      <c r="F224" s="58" t="s">
        <v>1347</v>
      </c>
      <c r="G224" s="58" t="s">
        <v>24</v>
      </c>
      <c r="H224" s="59" t="s">
        <v>94</v>
      </c>
      <c r="I224" s="60" t="s">
        <v>1348</v>
      </c>
      <c r="J224" s="60" t="s">
        <v>2783</v>
      </c>
      <c r="K224" s="61">
        <v>703021</v>
      </c>
      <c r="L224" s="62" t="s">
        <v>1349</v>
      </c>
      <c r="M224" s="56"/>
    </row>
    <row r="225" spans="1:13" x14ac:dyDescent="0.2">
      <c r="A225" s="55" t="s">
        <v>163</v>
      </c>
      <c r="B225" s="56" t="s">
        <v>1350</v>
      </c>
      <c r="C225" s="56" t="s">
        <v>1351</v>
      </c>
      <c r="D225" s="56" t="s">
        <v>1352</v>
      </c>
      <c r="E225" s="57">
        <v>703011</v>
      </c>
      <c r="F225" s="58" t="s">
        <v>1353</v>
      </c>
      <c r="G225" s="58" t="s">
        <v>27</v>
      </c>
      <c r="H225" s="59">
        <v>237</v>
      </c>
      <c r="I225" s="60" t="s">
        <v>1354</v>
      </c>
      <c r="J225" s="60" t="s">
        <v>1355</v>
      </c>
      <c r="K225" s="61">
        <v>703011</v>
      </c>
      <c r="L225" s="62" t="s">
        <v>1356</v>
      </c>
      <c r="M225" s="56"/>
    </row>
    <row r="226" spans="1:13" x14ac:dyDescent="0.2">
      <c r="A226" s="55" t="s">
        <v>2930</v>
      </c>
      <c r="B226" s="56" t="s">
        <v>1357</v>
      </c>
      <c r="C226" s="56" t="s">
        <v>1358</v>
      </c>
      <c r="D226" s="56" t="s">
        <v>1359</v>
      </c>
      <c r="E226" s="57">
        <v>2938</v>
      </c>
      <c r="F226" s="58" t="s">
        <v>1360</v>
      </c>
      <c r="G226" s="58" t="s">
        <v>315</v>
      </c>
      <c r="H226" s="59" t="s">
        <v>90</v>
      </c>
      <c r="I226" s="60" t="s">
        <v>1361</v>
      </c>
      <c r="J226" s="60" t="s">
        <v>1362</v>
      </c>
      <c r="K226" s="61">
        <v>2938</v>
      </c>
      <c r="L226" s="62" t="s">
        <v>1363</v>
      </c>
      <c r="M226" s="56"/>
    </row>
    <row r="227" spans="1:13" x14ac:dyDescent="0.2">
      <c r="A227" s="55" t="s">
        <v>2931</v>
      </c>
      <c r="B227" s="56" t="s">
        <v>2617</v>
      </c>
      <c r="C227" s="56" t="s">
        <v>2618</v>
      </c>
      <c r="D227" s="56" t="s">
        <v>2417</v>
      </c>
      <c r="E227" s="57">
        <v>703982</v>
      </c>
      <c r="F227" s="58" t="s">
        <v>2619</v>
      </c>
      <c r="G227" s="58"/>
      <c r="H227" s="59" t="s">
        <v>2802</v>
      </c>
      <c r="I227" s="60"/>
      <c r="J227" s="60"/>
      <c r="K227" s="61">
        <v>703982</v>
      </c>
      <c r="L227" s="62" t="s">
        <v>2620</v>
      </c>
      <c r="M227" s="56"/>
    </row>
    <row r="228" spans="1:13" x14ac:dyDescent="0.2">
      <c r="A228" s="55" t="s">
        <v>2932</v>
      </c>
      <c r="B228" s="56" t="s">
        <v>1364</v>
      </c>
      <c r="C228" s="56" t="s">
        <v>1365</v>
      </c>
      <c r="D228" s="56" t="s">
        <v>1366</v>
      </c>
      <c r="E228" s="57">
        <v>703090</v>
      </c>
      <c r="F228" s="58" t="s">
        <v>1367</v>
      </c>
      <c r="G228" s="58" t="s">
        <v>315</v>
      </c>
      <c r="H228" s="59" t="s">
        <v>90</v>
      </c>
      <c r="I228" s="60" t="s">
        <v>1368</v>
      </c>
      <c r="J228" s="60" t="s">
        <v>1369</v>
      </c>
      <c r="K228" s="61">
        <v>703090</v>
      </c>
      <c r="L228" s="62" t="s">
        <v>1370</v>
      </c>
      <c r="M228" s="56" t="s">
        <v>1372</v>
      </c>
    </row>
    <row r="229" spans="1:13" x14ac:dyDescent="0.2">
      <c r="A229" s="55" t="s">
        <v>2360</v>
      </c>
      <c r="B229" s="56" t="s">
        <v>1371</v>
      </c>
      <c r="C229" s="56" t="s">
        <v>1365</v>
      </c>
      <c r="D229" s="56" t="s">
        <v>1366</v>
      </c>
      <c r="E229" s="57">
        <v>703090</v>
      </c>
      <c r="F229" s="58" t="s">
        <v>1372</v>
      </c>
      <c r="G229" s="58" t="s">
        <v>315</v>
      </c>
      <c r="H229" s="59" t="s">
        <v>90</v>
      </c>
      <c r="I229" s="60" t="s">
        <v>2621</v>
      </c>
      <c r="J229" s="60" t="s">
        <v>2622</v>
      </c>
      <c r="K229" s="61">
        <v>3158</v>
      </c>
      <c r="L229" s="62" t="s">
        <v>1373</v>
      </c>
      <c r="M229" s="56"/>
    </row>
    <row r="230" spans="1:13" x14ac:dyDescent="0.2">
      <c r="A230" s="55" t="s">
        <v>2933</v>
      </c>
      <c r="B230" s="56" t="s">
        <v>1380</v>
      </c>
      <c r="C230" s="56" t="s">
        <v>1381</v>
      </c>
      <c r="D230" s="56" t="s">
        <v>1382</v>
      </c>
      <c r="E230" s="57">
        <v>702445</v>
      </c>
      <c r="F230" s="58" t="s">
        <v>2731</v>
      </c>
      <c r="G230" s="58" t="s">
        <v>285</v>
      </c>
      <c r="H230" s="59">
        <v>341</v>
      </c>
      <c r="I230" s="60" t="s">
        <v>2732</v>
      </c>
      <c r="J230" s="60" t="s">
        <v>2733</v>
      </c>
      <c r="K230" s="61">
        <v>702445</v>
      </c>
      <c r="L230" s="62" t="s">
        <v>2734</v>
      </c>
      <c r="M230" s="56"/>
    </row>
    <row r="231" spans="1:13" x14ac:dyDescent="0.2">
      <c r="A231" s="55" t="s">
        <v>2934</v>
      </c>
      <c r="B231" s="56" t="s">
        <v>2735</v>
      </c>
      <c r="C231" s="82" t="s">
        <v>2736</v>
      </c>
      <c r="D231" s="82" t="s">
        <v>2737</v>
      </c>
      <c r="E231" s="56"/>
      <c r="F231" s="58" t="s">
        <v>1377</v>
      </c>
      <c r="G231" s="58" t="s">
        <v>24</v>
      </c>
      <c r="H231" s="59" t="s">
        <v>94</v>
      </c>
      <c r="I231" s="60" t="s">
        <v>566</v>
      </c>
      <c r="J231" s="60" t="s">
        <v>1378</v>
      </c>
      <c r="K231" s="56">
        <v>702898</v>
      </c>
      <c r="L231" s="62" t="s">
        <v>1379</v>
      </c>
      <c r="M231" s="56"/>
    </row>
    <row r="232" spans="1:13" x14ac:dyDescent="0.2">
      <c r="A232" s="55" t="s">
        <v>2934</v>
      </c>
      <c r="B232" s="56" t="s">
        <v>1374</v>
      </c>
      <c r="C232" s="56" t="s">
        <v>1375</v>
      </c>
      <c r="D232" s="56" t="s">
        <v>1376</v>
      </c>
      <c r="E232" s="57">
        <v>702898</v>
      </c>
      <c r="F232" s="58" t="s">
        <v>1377</v>
      </c>
      <c r="G232" s="58" t="s">
        <v>24</v>
      </c>
      <c r="H232" s="59" t="s">
        <v>94</v>
      </c>
      <c r="I232" s="60" t="s">
        <v>566</v>
      </c>
      <c r="J232" s="60" t="s">
        <v>1378</v>
      </c>
      <c r="K232" s="61">
        <v>702898</v>
      </c>
      <c r="L232" s="62" t="s">
        <v>1379</v>
      </c>
      <c r="M232" s="56"/>
    </row>
    <row r="233" spans="1:13" x14ac:dyDescent="0.2">
      <c r="A233" s="55" t="s">
        <v>2380</v>
      </c>
      <c r="B233" s="56" t="s">
        <v>2382</v>
      </c>
      <c r="C233" s="56" t="s">
        <v>2383</v>
      </c>
      <c r="D233" s="56" t="s">
        <v>2384</v>
      </c>
      <c r="E233" s="57">
        <v>701254</v>
      </c>
      <c r="F233" s="58" t="s">
        <v>2385</v>
      </c>
      <c r="G233" s="58" t="s">
        <v>315</v>
      </c>
      <c r="H233" s="59" t="s">
        <v>90</v>
      </c>
      <c r="I233" s="60" t="s">
        <v>2386</v>
      </c>
      <c r="J233" s="60" t="s">
        <v>2387</v>
      </c>
      <c r="K233" s="61">
        <v>701254</v>
      </c>
      <c r="L233" s="62" t="s">
        <v>2388</v>
      </c>
      <c r="M233" s="56"/>
    </row>
    <row r="234" spans="1:13" x14ac:dyDescent="0.2">
      <c r="A234" s="55" t="s">
        <v>2522</v>
      </c>
      <c r="B234" s="56" t="s">
        <v>2623</v>
      </c>
      <c r="C234" s="56" t="s">
        <v>1445</v>
      </c>
      <c r="D234" s="56" t="s">
        <v>2624</v>
      </c>
      <c r="E234" s="57">
        <v>703909</v>
      </c>
      <c r="F234" s="58" t="s">
        <v>2625</v>
      </c>
      <c r="G234" s="58" t="s">
        <v>315</v>
      </c>
      <c r="H234" s="59" t="s">
        <v>90</v>
      </c>
      <c r="I234" s="60" t="s">
        <v>2626</v>
      </c>
      <c r="J234" s="60" t="s">
        <v>2627</v>
      </c>
      <c r="K234" s="61">
        <v>703909</v>
      </c>
      <c r="L234" s="62" t="s">
        <v>2628</v>
      </c>
      <c r="M234" s="56"/>
    </row>
    <row r="235" spans="1:13" x14ac:dyDescent="0.2">
      <c r="A235" s="55" t="s">
        <v>2935</v>
      </c>
      <c r="B235" s="56" t="s">
        <v>1383</v>
      </c>
      <c r="C235" s="56"/>
      <c r="D235" s="56"/>
      <c r="E235" s="57">
        <v>1362</v>
      </c>
      <c r="F235" s="103" t="s">
        <v>1384</v>
      </c>
      <c r="G235" s="58"/>
      <c r="H235" s="59" t="s">
        <v>2802</v>
      </c>
      <c r="I235" s="60"/>
      <c r="J235" s="60"/>
      <c r="K235" s="61">
        <v>1362</v>
      </c>
      <c r="L235" s="62" t="s">
        <v>1385</v>
      </c>
      <c r="M235" s="56"/>
    </row>
    <row r="236" spans="1:13" x14ac:dyDescent="0.2">
      <c r="A236" s="55" t="s">
        <v>200</v>
      </c>
      <c r="B236" s="56" t="s">
        <v>1386</v>
      </c>
      <c r="C236" s="56" t="s">
        <v>1387</v>
      </c>
      <c r="D236" s="56" t="s">
        <v>1388</v>
      </c>
      <c r="E236" s="57">
        <v>692</v>
      </c>
      <c r="F236" s="103" t="s">
        <v>1389</v>
      </c>
      <c r="G236" s="58" t="s">
        <v>315</v>
      </c>
      <c r="H236" s="59" t="s">
        <v>90</v>
      </c>
      <c r="I236" s="60" t="s">
        <v>1390</v>
      </c>
      <c r="J236" s="60" t="s">
        <v>1391</v>
      </c>
      <c r="K236" s="61">
        <v>692</v>
      </c>
      <c r="L236" s="62" t="s">
        <v>1392</v>
      </c>
      <c r="M236" s="56"/>
    </row>
    <row r="237" spans="1:13" x14ac:dyDescent="0.2">
      <c r="A237" s="55" t="s">
        <v>2936</v>
      </c>
      <c r="B237" s="56" t="s">
        <v>2629</v>
      </c>
      <c r="C237" s="56" t="s">
        <v>2630</v>
      </c>
      <c r="D237" s="56" t="s">
        <v>2631</v>
      </c>
      <c r="E237" s="57">
        <v>703928</v>
      </c>
      <c r="F237" s="103" t="s">
        <v>2632</v>
      </c>
      <c r="G237" s="58"/>
      <c r="H237" s="59" t="s">
        <v>2802</v>
      </c>
      <c r="I237" s="60"/>
      <c r="J237" s="60"/>
      <c r="K237" s="61">
        <v>703928</v>
      </c>
      <c r="L237" s="62" t="s">
        <v>2633</v>
      </c>
      <c r="M237" s="93"/>
    </row>
    <row r="238" spans="1:13" x14ac:dyDescent="0.2">
      <c r="A238" s="55" t="s">
        <v>102</v>
      </c>
      <c r="B238" s="56" t="s">
        <v>1393</v>
      </c>
      <c r="C238" s="56" t="s">
        <v>1394</v>
      </c>
      <c r="D238" s="56" t="s">
        <v>1395</v>
      </c>
      <c r="E238" s="57">
        <v>703106</v>
      </c>
      <c r="F238" s="103" t="s">
        <v>1396</v>
      </c>
      <c r="G238" s="58" t="s">
        <v>25</v>
      </c>
      <c r="H238" s="59">
        <v>104</v>
      </c>
      <c r="I238" s="60" t="s">
        <v>1397</v>
      </c>
      <c r="J238" s="60" t="s">
        <v>1398</v>
      </c>
      <c r="K238" s="61">
        <v>703106</v>
      </c>
      <c r="L238" s="62" t="s">
        <v>1399</v>
      </c>
      <c r="M238" s="56"/>
    </row>
    <row r="239" spans="1:13" x14ac:dyDescent="0.2">
      <c r="A239" s="55" t="s">
        <v>2937</v>
      </c>
      <c r="B239" s="56" t="s">
        <v>1400</v>
      </c>
      <c r="C239" s="56" t="s">
        <v>1401</v>
      </c>
      <c r="D239" s="56" t="s">
        <v>1402</v>
      </c>
      <c r="E239" s="57">
        <v>702401</v>
      </c>
      <c r="F239" s="58" t="s">
        <v>1403</v>
      </c>
      <c r="G239" s="58" t="s">
        <v>1404</v>
      </c>
      <c r="H239" s="59">
        <v>748</v>
      </c>
      <c r="I239" s="60" t="s">
        <v>1405</v>
      </c>
      <c r="J239" s="60" t="s">
        <v>1406</v>
      </c>
      <c r="K239" s="61">
        <v>702401</v>
      </c>
      <c r="L239" s="62" t="s">
        <v>1407</v>
      </c>
      <c r="M239" s="56"/>
    </row>
    <row r="240" spans="1:13" x14ac:dyDescent="0.2">
      <c r="A240" s="55" t="s">
        <v>2381</v>
      </c>
      <c r="B240" s="56" t="s">
        <v>2389</v>
      </c>
      <c r="C240" s="56" t="s">
        <v>2390</v>
      </c>
      <c r="D240" s="56" t="s">
        <v>2391</v>
      </c>
      <c r="E240" s="57">
        <v>703811</v>
      </c>
      <c r="F240" s="103" t="s">
        <v>2392</v>
      </c>
      <c r="G240" s="58" t="s">
        <v>28</v>
      </c>
      <c r="H240" s="59" t="s">
        <v>90</v>
      </c>
      <c r="I240" s="60" t="s">
        <v>702</v>
      </c>
      <c r="J240" s="60" t="s">
        <v>2479</v>
      </c>
      <c r="K240" s="61">
        <v>703811</v>
      </c>
      <c r="L240" s="62" t="s">
        <v>2393</v>
      </c>
      <c r="M240" s="56"/>
    </row>
    <row r="241" spans="1:13" x14ac:dyDescent="0.2">
      <c r="A241" s="55" t="s">
        <v>189</v>
      </c>
      <c r="B241" s="56" t="s">
        <v>2634</v>
      </c>
      <c r="C241" s="56" t="s">
        <v>2635</v>
      </c>
      <c r="D241" s="56" t="s">
        <v>2636</v>
      </c>
      <c r="E241" s="57">
        <v>701406</v>
      </c>
      <c r="F241" s="103" t="s">
        <v>1408</v>
      </c>
      <c r="G241" s="58" t="s">
        <v>28</v>
      </c>
      <c r="H241" s="59" t="s">
        <v>90</v>
      </c>
      <c r="I241" s="60" t="s">
        <v>2637</v>
      </c>
      <c r="J241" s="60" t="s">
        <v>2638</v>
      </c>
      <c r="K241" s="61">
        <v>701406</v>
      </c>
      <c r="L241" s="62" t="s">
        <v>1409</v>
      </c>
      <c r="M241" s="56"/>
    </row>
    <row r="242" spans="1:13" x14ac:dyDescent="0.2">
      <c r="A242" s="55" t="s">
        <v>2938</v>
      </c>
      <c r="B242" s="56" t="s">
        <v>1410</v>
      </c>
      <c r="C242" s="56"/>
      <c r="D242" s="56"/>
      <c r="E242" s="57">
        <v>701121</v>
      </c>
      <c r="F242" s="103" t="s">
        <v>1411</v>
      </c>
      <c r="G242" s="58"/>
      <c r="H242" s="59" t="s">
        <v>2802</v>
      </c>
      <c r="I242" s="60"/>
      <c r="J242" s="60"/>
      <c r="K242" s="61">
        <v>701121</v>
      </c>
      <c r="L242" s="62" t="s">
        <v>1412</v>
      </c>
      <c r="M242" s="56"/>
    </row>
    <row r="243" spans="1:13" x14ac:dyDescent="0.2">
      <c r="A243" s="55" t="s">
        <v>2939</v>
      </c>
      <c r="B243" s="56" t="s">
        <v>1413</v>
      </c>
      <c r="C243" s="56" t="s">
        <v>1414</v>
      </c>
      <c r="D243" s="56" t="s">
        <v>1415</v>
      </c>
      <c r="E243" s="57">
        <v>703254</v>
      </c>
      <c r="F243" s="103" t="s">
        <v>1416</v>
      </c>
      <c r="G243" s="58" t="s">
        <v>25</v>
      </c>
      <c r="H243" s="59">
        <v>104</v>
      </c>
      <c r="I243" s="60" t="s">
        <v>1417</v>
      </c>
      <c r="J243" s="60" t="s">
        <v>1418</v>
      </c>
      <c r="K243" s="61">
        <v>703254</v>
      </c>
      <c r="L243" s="62" t="s">
        <v>1419</v>
      </c>
      <c r="M243" s="56"/>
    </row>
    <row r="244" spans="1:13" x14ac:dyDescent="0.2">
      <c r="A244" s="55" t="s">
        <v>44</v>
      </c>
      <c r="B244" s="56" t="s">
        <v>1420</v>
      </c>
      <c r="C244" s="56" t="s">
        <v>1421</v>
      </c>
      <c r="D244" s="56" t="s">
        <v>1422</v>
      </c>
      <c r="E244" s="57">
        <v>703141</v>
      </c>
      <c r="F244" s="103" t="s">
        <v>1423</v>
      </c>
      <c r="G244" s="58" t="s">
        <v>28</v>
      </c>
      <c r="H244" s="59" t="s">
        <v>90</v>
      </c>
      <c r="I244" s="60" t="s">
        <v>559</v>
      </c>
      <c r="J244" s="60" t="s">
        <v>1424</v>
      </c>
      <c r="K244" s="61">
        <v>703141</v>
      </c>
      <c r="L244" s="62" t="s">
        <v>1425</v>
      </c>
      <c r="M244" s="56" t="s">
        <v>2790</v>
      </c>
    </row>
    <row r="245" spans="1:13" x14ac:dyDescent="0.2">
      <c r="A245" s="55" t="s">
        <v>2940</v>
      </c>
      <c r="B245" s="56" t="s">
        <v>1426</v>
      </c>
      <c r="C245" s="56" t="s">
        <v>1427</v>
      </c>
      <c r="D245" s="56" t="s">
        <v>1428</v>
      </c>
      <c r="E245" s="57"/>
      <c r="F245" s="103"/>
      <c r="G245" s="58"/>
      <c r="H245" s="59" t="s">
        <v>2802</v>
      </c>
      <c r="I245" s="60"/>
      <c r="J245" s="60"/>
      <c r="K245" s="61"/>
      <c r="L245" s="62" t="s">
        <v>1429</v>
      </c>
      <c r="M245" s="56"/>
    </row>
    <row r="246" spans="1:13" x14ac:dyDescent="0.2">
      <c r="A246" s="55" t="s">
        <v>139</v>
      </c>
      <c r="B246" s="56" t="s">
        <v>1430</v>
      </c>
      <c r="C246" s="56" t="s">
        <v>2738</v>
      </c>
      <c r="D246" s="56" t="s">
        <v>2739</v>
      </c>
      <c r="E246" s="57">
        <v>700168</v>
      </c>
      <c r="F246" s="103" t="s">
        <v>1431</v>
      </c>
      <c r="G246" s="58" t="s">
        <v>315</v>
      </c>
      <c r="H246" s="59" t="s">
        <v>90</v>
      </c>
      <c r="I246" s="60" t="s">
        <v>1432</v>
      </c>
      <c r="J246" s="60" t="s">
        <v>1433</v>
      </c>
      <c r="K246" s="61">
        <v>700168</v>
      </c>
      <c r="L246" s="62" t="s">
        <v>1434</v>
      </c>
      <c r="M246" s="124"/>
    </row>
    <row r="247" spans="1:13" x14ac:dyDescent="0.2">
      <c r="A247" s="55" t="s">
        <v>2941</v>
      </c>
      <c r="B247" s="56" t="s">
        <v>1435</v>
      </c>
      <c r="C247" s="56" t="s">
        <v>1436</v>
      </c>
      <c r="D247" s="56" t="s">
        <v>1437</v>
      </c>
      <c r="E247" s="57">
        <v>703236</v>
      </c>
      <c r="F247" s="103" t="s">
        <v>1438</v>
      </c>
      <c r="G247" s="58"/>
      <c r="H247" s="59" t="s">
        <v>2802</v>
      </c>
      <c r="I247" s="60"/>
      <c r="J247" s="60"/>
      <c r="K247" s="61">
        <v>703236</v>
      </c>
      <c r="L247" s="62" t="s">
        <v>1439</v>
      </c>
      <c r="M247" s="56"/>
    </row>
    <row r="248" spans="1:13" x14ac:dyDescent="0.2">
      <c r="A248" s="55" t="s">
        <v>3063</v>
      </c>
      <c r="B248" s="56" t="s">
        <v>3126</v>
      </c>
      <c r="C248" s="56" t="s">
        <v>3127</v>
      </c>
      <c r="D248" s="56" t="s">
        <v>3128</v>
      </c>
      <c r="E248" s="57">
        <v>703951</v>
      </c>
      <c r="F248" s="103" t="s">
        <v>3129</v>
      </c>
      <c r="G248" s="58" t="s">
        <v>315</v>
      </c>
      <c r="H248" s="59" t="s">
        <v>90</v>
      </c>
      <c r="I248" s="60" t="s">
        <v>3130</v>
      </c>
      <c r="J248" s="60" t="s">
        <v>3131</v>
      </c>
      <c r="K248" s="61">
        <v>703951</v>
      </c>
      <c r="L248" s="62" t="s">
        <v>3132</v>
      </c>
      <c r="M248" s="93"/>
    </row>
    <row r="249" spans="1:13" x14ac:dyDescent="0.2">
      <c r="A249" s="55" t="s">
        <v>2361</v>
      </c>
      <c r="B249" s="56" t="s">
        <v>1440</v>
      </c>
      <c r="C249" s="56"/>
      <c r="D249" s="56" t="s">
        <v>1441</v>
      </c>
      <c r="E249" s="57"/>
      <c r="F249" s="58" t="s">
        <v>2772</v>
      </c>
      <c r="G249" s="58" t="s">
        <v>24</v>
      </c>
      <c r="H249" s="59" t="s">
        <v>94</v>
      </c>
      <c r="I249" s="60" t="s">
        <v>1348</v>
      </c>
      <c r="J249" s="60" t="s">
        <v>1442</v>
      </c>
      <c r="K249" s="61"/>
      <c r="L249" s="62" t="s">
        <v>1443</v>
      </c>
      <c r="M249" s="56"/>
    </row>
    <row r="250" spans="1:13" x14ac:dyDescent="0.2">
      <c r="A250" s="55" t="s">
        <v>2942</v>
      </c>
      <c r="B250" s="56" t="s">
        <v>1444</v>
      </c>
      <c r="C250" s="82" t="s">
        <v>1445</v>
      </c>
      <c r="D250" s="82" t="s">
        <v>1446</v>
      </c>
      <c r="E250" s="57"/>
      <c r="F250" s="58"/>
      <c r="G250" s="58"/>
      <c r="H250" s="59" t="s">
        <v>2802</v>
      </c>
      <c r="I250" s="60"/>
      <c r="J250" s="60"/>
      <c r="K250" s="61"/>
      <c r="L250" s="62" t="s">
        <v>1447</v>
      </c>
      <c r="M250" s="56"/>
    </row>
    <row r="251" spans="1:13" x14ac:dyDescent="0.2">
      <c r="A251" s="55" t="s">
        <v>180</v>
      </c>
      <c r="B251" s="56" t="s">
        <v>1448</v>
      </c>
      <c r="C251" s="56" t="s">
        <v>1449</v>
      </c>
      <c r="D251" s="56" t="s">
        <v>1450</v>
      </c>
      <c r="E251" s="57">
        <v>703491</v>
      </c>
      <c r="F251" s="58" t="s">
        <v>1451</v>
      </c>
      <c r="G251" s="58" t="s">
        <v>315</v>
      </c>
      <c r="H251" s="59" t="s">
        <v>90</v>
      </c>
      <c r="I251" s="60" t="s">
        <v>1452</v>
      </c>
      <c r="J251" s="60" t="s">
        <v>1453</v>
      </c>
      <c r="K251" s="61">
        <v>703491</v>
      </c>
      <c r="L251" s="62" t="s">
        <v>1454</v>
      </c>
      <c r="M251" s="56"/>
    </row>
    <row r="252" spans="1:13" x14ac:dyDescent="0.2">
      <c r="A252" s="55" t="s">
        <v>2943</v>
      </c>
      <c r="B252" s="56" t="s">
        <v>1455</v>
      </c>
      <c r="C252" s="56" t="s">
        <v>1456</v>
      </c>
      <c r="D252" s="56" t="s">
        <v>1457</v>
      </c>
      <c r="E252" s="57"/>
      <c r="F252" s="58"/>
      <c r="G252" s="58"/>
      <c r="H252" s="59" t="s">
        <v>2802</v>
      </c>
      <c r="I252" s="60"/>
      <c r="J252" s="60"/>
      <c r="K252" s="61"/>
      <c r="L252" s="62" t="s">
        <v>1458</v>
      </c>
      <c r="M252" s="56"/>
    </row>
    <row r="253" spans="1:13" x14ac:dyDescent="0.2">
      <c r="A253" s="55" t="s">
        <v>2525</v>
      </c>
      <c r="B253" s="56" t="s">
        <v>2639</v>
      </c>
      <c r="C253" s="56" t="s">
        <v>2640</v>
      </c>
      <c r="D253" s="56" t="s">
        <v>2641</v>
      </c>
      <c r="E253" s="57">
        <v>703839</v>
      </c>
      <c r="F253" s="58" t="s">
        <v>2642</v>
      </c>
      <c r="G253" s="58" t="s">
        <v>315</v>
      </c>
      <c r="H253" s="59" t="s">
        <v>90</v>
      </c>
      <c r="I253" s="60" t="s">
        <v>2643</v>
      </c>
      <c r="J253" s="60" t="s">
        <v>2644</v>
      </c>
      <c r="K253" s="61">
        <v>703839</v>
      </c>
      <c r="L253" s="62" t="s">
        <v>2645</v>
      </c>
      <c r="M253" s="56"/>
    </row>
    <row r="254" spans="1:13" x14ac:dyDescent="0.2">
      <c r="A254" s="55" t="s">
        <v>2944</v>
      </c>
      <c r="B254" s="56" t="s">
        <v>2646</v>
      </c>
      <c r="C254" s="56"/>
      <c r="D254" s="56" t="s">
        <v>2647</v>
      </c>
      <c r="E254" s="57">
        <v>703579</v>
      </c>
      <c r="F254" s="58" t="s">
        <v>2648</v>
      </c>
      <c r="G254" s="58"/>
      <c r="H254" s="59" t="s">
        <v>2802</v>
      </c>
      <c r="I254" s="60"/>
      <c r="J254" s="60"/>
      <c r="K254" s="61">
        <v>703579</v>
      </c>
      <c r="L254" s="62" t="s">
        <v>2649</v>
      </c>
      <c r="M254" s="56" t="s">
        <v>2648</v>
      </c>
    </row>
    <row r="255" spans="1:13" x14ac:dyDescent="0.2">
      <c r="A255" s="55" t="s">
        <v>2362</v>
      </c>
      <c r="B255" s="56" t="s">
        <v>1459</v>
      </c>
      <c r="C255" s="56" t="s">
        <v>1460</v>
      </c>
      <c r="D255" s="56" t="s">
        <v>1461</v>
      </c>
      <c r="E255" s="57">
        <v>2756</v>
      </c>
      <c r="F255" s="58" t="s">
        <v>1462</v>
      </c>
      <c r="G255" s="58" t="s">
        <v>315</v>
      </c>
      <c r="H255" s="59" t="s">
        <v>90</v>
      </c>
      <c r="I255" s="60" t="s">
        <v>1463</v>
      </c>
      <c r="J255" s="60" t="s">
        <v>1464</v>
      </c>
      <c r="K255" s="61">
        <v>2756</v>
      </c>
      <c r="L255" s="62" t="s">
        <v>1465</v>
      </c>
      <c r="M255" s="56"/>
    </row>
    <row r="256" spans="1:13" x14ac:dyDescent="0.2">
      <c r="A256" s="55" t="s">
        <v>2945</v>
      </c>
      <c r="B256" s="56" t="s">
        <v>1466</v>
      </c>
      <c r="C256" s="56" t="s">
        <v>1467</v>
      </c>
      <c r="D256" s="56" t="s">
        <v>1468</v>
      </c>
      <c r="E256" s="57">
        <v>908</v>
      </c>
      <c r="F256" s="58" t="s">
        <v>1469</v>
      </c>
      <c r="G256" s="58" t="s">
        <v>285</v>
      </c>
      <c r="H256" s="59">
        <v>341</v>
      </c>
      <c r="I256" s="60">
        <v>6892</v>
      </c>
      <c r="J256" s="60" t="s">
        <v>1470</v>
      </c>
      <c r="K256" s="61">
        <v>908</v>
      </c>
      <c r="L256" s="62" t="s">
        <v>1471</v>
      </c>
      <c r="M256" s="56" t="s">
        <v>2793</v>
      </c>
    </row>
    <row r="257" spans="1:13" x14ac:dyDescent="0.2">
      <c r="A257" s="55" t="s">
        <v>2946</v>
      </c>
      <c r="B257" s="56" t="s">
        <v>2740</v>
      </c>
      <c r="C257" s="56" t="s">
        <v>2650</v>
      </c>
      <c r="D257" s="56" t="s">
        <v>2651</v>
      </c>
      <c r="E257" s="57">
        <v>703997</v>
      </c>
      <c r="F257" s="58" t="s">
        <v>2652</v>
      </c>
      <c r="G257" s="58"/>
      <c r="H257" s="59" t="s">
        <v>2802</v>
      </c>
      <c r="I257" s="60"/>
      <c r="J257" s="60"/>
      <c r="K257" s="61">
        <v>703997</v>
      </c>
      <c r="L257" s="62" t="s">
        <v>2653</v>
      </c>
      <c r="M257" s="56"/>
    </row>
    <row r="258" spans="1:13" x14ac:dyDescent="0.2">
      <c r="A258" s="55" t="s">
        <v>2528</v>
      </c>
      <c r="B258" s="56" t="s">
        <v>2415</v>
      </c>
      <c r="C258" s="56" t="s">
        <v>2416</v>
      </c>
      <c r="D258" s="56" t="s">
        <v>2417</v>
      </c>
      <c r="E258" s="57">
        <v>703910</v>
      </c>
      <c r="F258" s="58" t="s">
        <v>2418</v>
      </c>
      <c r="G258" s="58" t="s">
        <v>315</v>
      </c>
      <c r="H258" s="59" t="s">
        <v>90</v>
      </c>
      <c r="I258" s="60" t="s">
        <v>2654</v>
      </c>
      <c r="J258" s="60" t="s">
        <v>2655</v>
      </c>
      <c r="K258" s="61">
        <v>703910</v>
      </c>
      <c r="L258" s="62" t="s">
        <v>2656</v>
      </c>
      <c r="M258" s="56"/>
    </row>
    <row r="259" spans="1:13" x14ac:dyDescent="0.2">
      <c r="A259" s="55" t="s">
        <v>225</v>
      </c>
      <c r="B259" s="56" t="s">
        <v>1472</v>
      </c>
      <c r="C259" s="56" t="s">
        <v>2741</v>
      </c>
      <c r="D259" s="56" t="s">
        <v>2742</v>
      </c>
      <c r="E259" s="57">
        <v>1229</v>
      </c>
      <c r="F259" s="58" t="s">
        <v>1474</v>
      </c>
      <c r="G259" s="58" t="s">
        <v>24</v>
      </c>
      <c r="H259" s="59" t="s">
        <v>94</v>
      </c>
      <c r="I259" s="60" t="s">
        <v>566</v>
      </c>
      <c r="J259" s="60" t="s">
        <v>2773</v>
      </c>
      <c r="K259" s="61">
        <v>1229</v>
      </c>
      <c r="L259" s="62" t="s">
        <v>1475</v>
      </c>
      <c r="M259" s="56"/>
    </row>
    <row r="260" spans="1:13" x14ac:dyDescent="0.2">
      <c r="A260" s="55" t="s">
        <v>227</v>
      </c>
      <c r="B260" s="56" t="s">
        <v>1476</v>
      </c>
      <c r="C260" s="56" t="s">
        <v>1477</v>
      </c>
      <c r="D260" s="56" t="s">
        <v>1478</v>
      </c>
      <c r="E260" s="57">
        <v>700214</v>
      </c>
      <c r="F260" s="58" t="s">
        <v>1479</v>
      </c>
      <c r="G260" s="58" t="s">
        <v>315</v>
      </c>
      <c r="H260" s="59" t="s">
        <v>90</v>
      </c>
      <c r="I260" s="60" t="s">
        <v>1480</v>
      </c>
      <c r="J260" s="60" t="s">
        <v>1481</v>
      </c>
      <c r="K260" s="61">
        <v>700214</v>
      </c>
      <c r="L260" s="62" t="s">
        <v>1482</v>
      </c>
      <c r="M260" s="56"/>
    </row>
    <row r="261" spans="1:13" x14ac:dyDescent="0.2">
      <c r="A261" s="55" t="s">
        <v>2947</v>
      </c>
      <c r="B261" s="82" t="s">
        <v>1483</v>
      </c>
      <c r="C261" s="82"/>
      <c r="D261" s="82"/>
      <c r="E261" s="84">
        <v>702875</v>
      </c>
      <c r="F261" s="85" t="s">
        <v>1484</v>
      </c>
      <c r="G261" s="85" t="s">
        <v>285</v>
      </c>
      <c r="H261" s="59">
        <v>341</v>
      </c>
      <c r="I261" s="86" t="s">
        <v>1485</v>
      </c>
      <c r="J261" s="86" t="s">
        <v>1486</v>
      </c>
      <c r="K261" s="87">
        <v>702875</v>
      </c>
      <c r="L261" s="88" t="s">
        <v>1487</v>
      </c>
      <c r="M261" s="56"/>
    </row>
    <row r="262" spans="1:13" x14ac:dyDescent="0.2">
      <c r="A262" s="55" t="s">
        <v>219</v>
      </c>
      <c r="B262" s="56" t="s">
        <v>1488</v>
      </c>
      <c r="C262" s="56" t="s">
        <v>1489</v>
      </c>
      <c r="D262" s="56" t="s">
        <v>1490</v>
      </c>
      <c r="E262" s="57">
        <v>701542</v>
      </c>
      <c r="F262" s="58" t="s">
        <v>1491</v>
      </c>
      <c r="G262" s="58" t="s">
        <v>24</v>
      </c>
      <c r="H262" s="59" t="s">
        <v>94</v>
      </c>
      <c r="I262" s="60" t="s">
        <v>1492</v>
      </c>
      <c r="J262" s="60" t="s">
        <v>1493</v>
      </c>
      <c r="K262" s="61">
        <v>701542</v>
      </c>
      <c r="L262" s="62" t="s">
        <v>1494</v>
      </c>
      <c r="M262" s="56"/>
    </row>
    <row r="263" spans="1:13" x14ac:dyDescent="0.2">
      <c r="A263" s="55" t="s">
        <v>2948</v>
      </c>
      <c r="B263" s="56" t="s">
        <v>1495</v>
      </c>
      <c r="C263" s="56" t="s">
        <v>1496</v>
      </c>
      <c r="D263" s="56" t="s">
        <v>1497</v>
      </c>
      <c r="E263" s="57">
        <v>703016</v>
      </c>
      <c r="F263" s="58" t="s">
        <v>1498</v>
      </c>
      <c r="G263" s="58" t="s">
        <v>25</v>
      </c>
      <c r="H263" s="59">
        <v>104</v>
      </c>
      <c r="I263" s="60" t="s">
        <v>1499</v>
      </c>
      <c r="J263" s="60" t="s">
        <v>1500</v>
      </c>
      <c r="K263" s="61">
        <v>703016</v>
      </c>
      <c r="L263" s="62" t="s">
        <v>1501</v>
      </c>
      <c r="M263" s="56"/>
    </row>
    <row r="264" spans="1:13" x14ac:dyDescent="0.2">
      <c r="A264" s="55" t="s">
        <v>247</v>
      </c>
      <c r="B264" s="56" t="s">
        <v>1502</v>
      </c>
      <c r="C264" s="56" t="s">
        <v>1503</v>
      </c>
      <c r="D264" s="56" t="s">
        <v>1504</v>
      </c>
      <c r="E264" s="61">
        <v>703641</v>
      </c>
      <c r="F264" s="58" t="s">
        <v>1505</v>
      </c>
      <c r="G264" s="58" t="s">
        <v>29</v>
      </c>
      <c r="H264" s="59">
        <v>756</v>
      </c>
      <c r="I264" s="60" t="s">
        <v>1243</v>
      </c>
      <c r="J264" s="60" t="s">
        <v>1506</v>
      </c>
      <c r="K264" s="61">
        <v>703641</v>
      </c>
      <c r="L264" s="62" t="s">
        <v>1507</v>
      </c>
      <c r="M264" s="56"/>
    </row>
    <row r="265" spans="1:13" x14ac:dyDescent="0.2">
      <c r="A265" s="55" t="s">
        <v>2949</v>
      </c>
      <c r="B265" s="56" t="s">
        <v>2480</v>
      </c>
      <c r="C265" s="56" t="s">
        <v>2481</v>
      </c>
      <c r="D265" s="56" t="s">
        <v>2482</v>
      </c>
      <c r="E265" s="57">
        <v>702884</v>
      </c>
      <c r="F265" s="58" t="s">
        <v>2483</v>
      </c>
      <c r="G265" s="58" t="s">
        <v>315</v>
      </c>
      <c r="H265" s="59" t="s">
        <v>90</v>
      </c>
      <c r="I265" s="60" t="s">
        <v>2484</v>
      </c>
      <c r="J265" s="60" t="s">
        <v>2485</v>
      </c>
      <c r="K265" s="61">
        <v>702884</v>
      </c>
      <c r="L265" s="62" t="s">
        <v>2486</v>
      </c>
      <c r="M265" s="56"/>
    </row>
    <row r="266" spans="1:13" x14ac:dyDescent="0.2">
      <c r="A266" s="55" t="s">
        <v>2950</v>
      </c>
      <c r="B266" s="56" t="s">
        <v>1508</v>
      </c>
      <c r="C266" s="56" t="s">
        <v>1317</v>
      </c>
      <c r="D266" s="56" t="s">
        <v>1509</v>
      </c>
      <c r="E266" s="57">
        <v>702570</v>
      </c>
      <c r="F266" s="58" t="s">
        <v>1510</v>
      </c>
      <c r="G266" s="58" t="s">
        <v>26</v>
      </c>
      <c r="H266" s="59" t="s">
        <v>96</v>
      </c>
      <c r="I266" s="60" t="s">
        <v>1511</v>
      </c>
      <c r="J266" s="60" t="s">
        <v>1512</v>
      </c>
      <c r="K266" s="61">
        <v>702570</v>
      </c>
      <c r="L266" s="62" t="s">
        <v>2743</v>
      </c>
      <c r="M266" s="56"/>
    </row>
    <row r="267" spans="1:13" x14ac:dyDescent="0.2">
      <c r="A267" s="55" t="s">
        <v>2744</v>
      </c>
      <c r="B267" s="56" t="s">
        <v>2745</v>
      </c>
      <c r="C267" s="56" t="s">
        <v>2657</v>
      </c>
      <c r="D267" s="56" t="s">
        <v>2784</v>
      </c>
      <c r="E267" s="57">
        <v>703463</v>
      </c>
      <c r="F267" s="58" t="s">
        <v>2658</v>
      </c>
      <c r="G267" s="58" t="s">
        <v>28</v>
      </c>
      <c r="H267" s="59" t="s">
        <v>90</v>
      </c>
      <c r="I267" s="60" t="s">
        <v>2746</v>
      </c>
      <c r="J267" s="60" t="s">
        <v>2747</v>
      </c>
      <c r="K267" s="61">
        <v>703463</v>
      </c>
      <c r="L267" s="62" t="s">
        <v>2748</v>
      </c>
      <c r="M267" s="56"/>
    </row>
    <row r="268" spans="1:13" x14ac:dyDescent="0.2">
      <c r="A268" s="55" t="s">
        <v>2363</v>
      </c>
      <c r="B268" s="56" t="s">
        <v>1513</v>
      </c>
      <c r="C268" s="56" t="s">
        <v>2785</v>
      </c>
      <c r="D268" s="56" t="s">
        <v>2786</v>
      </c>
      <c r="E268" s="57">
        <v>701879</v>
      </c>
      <c r="F268" s="58" t="s">
        <v>1514</v>
      </c>
      <c r="G268" s="58" t="s">
        <v>315</v>
      </c>
      <c r="H268" s="59" t="s">
        <v>90</v>
      </c>
      <c r="I268" s="60" t="s">
        <v>1515</v>
      </c>
      <c r="J268" s="60" t="s">
        <v>1516</v>
      </c>
      <c r="K268" s="61">
        <v>701879</v>
      </c>
      <c r="L268" s="62" t="s">
        <v>1517</v>
      </c>
      <c r="M268" s="56"/>
    </row>
    <row r="269" spans="1:13" x14ac:dyDescent="0.2">
      <c r="A269" s="55" t="s">
        <v>2951</v>
      </c>
      <c r="B269" s="56" t="s">
        <v>2487</v>
      </c>
      <c r="C269" s="56" t="s">
        <v>2488</v>
      </c>
      <c r="D269" s="56" t="s">
        <v>2489</v>
      </c>
      <c r="E269" s="57"/>
      <c r="F269" s="58" t="s">
        <v>2490</v>
      </c>
      <c r="G269" s="58" t="s">
        <v>24</v>
      </c>
      <c r="H269" s="59" t="s">
        <v>94</v>
      </c>
      <c r="I269" s="60" t="s">
        <v>2491</v>
      </c>
      <c r="J269" s="60" t="s">
        <v>2492</v>
      </c>
      <c r="K269" s="61"/>
      <c r="L269" s="62" t="s">
        <v>2493</v>
      </c>
      <c r="M269" s="56"/>
    </row>
    <row r="270" spans="1:13" x14ac:dyDescent="0.2">
      <c r="A270" s="55" t="s">
        <v>2364</v>
      </c>
      <c r="B270" s="56" t="s">
        <v>1518</v>
      </c>
      <c r="C270" s="56" t="s">
        <v>1519</v>
      </c>
      <c r="D270" s="56" t="s">
        <v>1520</v>
      </c>
      <c r="E270" s="57">
        <v>700669</v>
      </c>
      <c r="F270" s="58" t="s">
        <v>1521</v>
      </c>
      <c r="G270" s="58" t="s">
        <v>315</v>
      </c>
      <c r="H270" s="59" t="s">
        <v>90</v>
      </c>
      <c r="I270" s="60" t="s">
        <v>1522</v>
      </c>
      <c r="J270" s="60" t="s">
        <v>1523</v>
      </c>
      <c r="K270" s="61">
        <v>700669</v>
      </c>
      <c r="L270" s="62" t="s">
        <v>1524</v>
      </c>
      <c r="M270" s="56"/>
    </row>
    <row r="271" spans="1:13" x14ac:dyDescent="0.2">
      <c r="A271" s="55" t="s">
        <v>2952</v>
      </c>
      <c r="B271" s="56" t="s">
        <v>1525</v>
      </c>
      <c r="C271" s="56" t="s">
        <v>365</v>
      </c>
      <c r="D271" s="56" t="s">
        <v>1526</v>
      </c>
      <c r="E271" s="57">
        <v>703261</v>
      </c>
      <c r="F271" s="58" t="s">
        <v>1527</v>
      </c>
      <c r="G271" s="58" t="s">
        <v>315</v>
      </c>
      <c r="H271" s="59" t="s">
        <v>90</v>
      </c>
      <c r="I271" s="60" t="s">
        <v>1528</v>
      </c>
      <c r="J271" s="60" t="s">
        <v>1529</v>
      </c>
      <c r="K271" s="61">
        <v>703261</v>
      </c>
      <c r="L271" s="62" t="s">
        <v>1530</v>
      </c>
      <c r="M271" s="56"/>
    </row>
    <row r="272" spans="1:13" x14ac:dyDescent="0.2">
      <c r="A272" s="55" t="s">
        <v>136</v>
      </c>
      <c r="B272" s="56" t="s">
        <v>1531</v>
      </c>
      <c r="C272" s="56" t="s">
        <v>1532</v>
      </c>
      <c r="D272" s="56" t="s">
        <v>1533</v>
      </c>
      <c r="E272" s="57">
        <v>701878</v>
      </c>
      <c r="F272" s="58" t="s">
        <v>1534</v>
      </c>
      <c r="G272" s="58" t="s">
        <v>315</v>
      </c>
      <c r="H272" s="59" t="s">
        <v>90</v>
      </c>
      <c r="I272" s="60" t="s">
        <v>975</v>
      </c>
      <c r="J272" s="60" t="s">
        <v>2659</v>
      </c>
      <c r="K272" s="61">
        <v>701878</v>
      </c>
      <c r="L272" s="62" t="s">
        <v>1535</v>
      </c>
      <c r="M272" s="56"/>
    </row>
    <row r="273" spans="1:32" x14ac:dyDescent="0.2">
      <c r="A273" s="55" t="s">
        <v>2953</v>
      </c>
      <c r="B273" s="56" t="s">
        <v>1536</v>
      </c>
      <c r="C273" s="56" t="s">
        <v>1537</v>
      </c>
      <c r="D273" s="56" t="s">
        <v>1538</v>
      </c>
      <c r="E273" s="57">
        <v>2653</v>
      </c>
      <c r="F273" s="58" t="s">
        <v>1539</v>
      </c>
      <c r="G273" s="58"/>
      <c r="H273" s="59" t="s">
        <v>2802</v>
      </c>
      <c r="I273" s="60"/>
      <c r="J273" s="60"/>
      <c r="K273" s="61">
        <v>2653</v>
      </c>
      <c r="L273" s="62" t="s">
        <v>1540</v>
      </c>
      <c r="M273" s="56"/>
    </row>
    <row r="274" spans="1:32" x14ac:dyDescent="0.2">
      <c r="A274" s="55" t="s">
        <v>2954</v>
      </c>
      <c r="B274" s="56" t="s">
        <v>1541</v>
      </c>
      <c r="C274" s="56" t="s">
        <v>1542</v>
      </c>
      <c r="D274" s="56" t="s">
        <v>1543</v>
      </c>
      <c r="E274" s="57">
        <v>703140</v>
      </c>
      <c r="F274" s="58" t="s">
        <v>1544</v>
      </c>
      <c r="G274" s="58" t="s">
        <v>27</v>
      </c>
      <c r="H274" s="59">
        <v>237</v>
      </c>
      <c r="I274" s="60" t="s">
        <v>1545</v>
      </c>
      <c r="J274" s="60" t="s">
        <v>1546</v>
      </c>
      <c r="K274" s="61">
        <v>703140</v>
      </c>
      <c r="L274" s="62" t="s">
        <v>1547</v>
      </c>
      <c r="M274" s="56"/>
    </row>
    <row r="275" spans="1:32" x14ac:dyDescent="0.2">
      <c r="A275" s="55" t="s">
        <v>177</v>
      </c>
      <c r="B275" s="56" t="s">
        <v>1548</v>
      </c>
      <c r="C275" s="56" t="s">
        <v>1549</v>
      </c>
      <c r="D275" s="56" t="s">
        <v>1550</v>
      </c>
      <c r="E275" s="57">
        <v>703430</v>
      </c>
      <c r="F275" s="58" t="s">
        <v>1551</v>
      </c>
      <c r="G275" s="58" t="s">
        <v>315</v>
      </c>
      <c r="H275" s="59" t="s">
        <v>90</v>
      </c>
      <c r="I275" s="60" t="s">
        <v>1552</v>
      </c>
      <c r="J275" s="60" t="s">
        <v>1553</v>
      </c>
      <c r="K275" s="61">
        <v>703430</v>
      </c>
      <c r="L275" s="62" t="s">
        <v>1554</v>
      </c>
      <c r="M275" s="56"/>
    </row>
    <row r="276" spans="1:32" x14ac:dyDescent="0.2">
      <c r="A276" s="55" t="s">
        <v>2365</v>
      </c>
      <c r="B276" s="56" t="s">
        <v>1555</v>
      </c>
      <c r="C276" s="56" t="s">
        <v>1556</v>
      </c>
      <c r="D276" s="56" t="s">
        <v>1557</v>
      </c>
      <c r="E276" s="57">
        <v>384</v>
      </c>
      <c r="F276" s="58" t="s">
        <v>1558</v>
      </c>
      <c r="G276" s="58" t="s">
        <v>24</v>
      </c>
      <c r="H276" s="59" t="s">
        <v>94</v>
      </c>
      <c r="I276" s="60" t="s">
        <v>2660</v>
      </c>
      <c r="J276" s="60" t="s">
        <v>2661</v>
      </c>
      <c r="K276" s="61">
        <v>384</v>
      </c>
      <c r="L276" s="62" t="s">
        <v>1559</v>
      </c>
      <c r="M276" s="56"/>
    </row>
    <row r="277" spans="1:32" x14ac:dyDescent="0.2">
      <c r="A277" s="55" t="s">
        <v>2955</v>
      </c>
      <c r="B277" s="56" t="s">
        <v>1560</v>
      </c>
      <c r="C277" s="56" t="s">
        <v>1561</v>
      </c>
      <c r="D277" s="56" t="s">
        <v>1562</v>
      </c>
      <c r="E277" s="57">
        <v>701665</v>
      </c>
      <c r="F277" s="58" t="s">
        <v>1563</v>
      </c>
      <c r="G277" s="58"/>
      <c r="H277" s="59" t="s">
        <v>2802</v>
      </c>
      <c r="I277" s="60"/>
      <c r="J277" s="60"/>
      <c r="K277" s="61">
        <v>701665</v>
      </c>
      <c r="L277" s="62" t="s">
        <v>1564</v>
      </c>
      <c r="M277" s="56"/>
    </row>
    <row r="278" spans="1:32" x14ac:dyDescent="0.2">
      <c r="A278" s="55" t="s">
        <v>2956</v>
      </c>
      <c r="B278" s="56" t="s">
        <v>1565</v>
      </c>
      <c r="C278" s="56" t="s">
        <v>1566</v>
      </c>
      <c r="D278" s="56" t="s">
        <v>835</v>
      </c>
      <c r="E278" s="57">
        <v>1063</v>
      </c>
      <c r="F278" s="58" t="s">
        <v>1567</v>
      </c>
      <c r="G278" s="58" t="s">
        <v>91</v>
      </c>
      <c r="H278" s="59" t="s">
        <v>2802</v>
      </c>
      <c r="I278" s="60" t="s">
        <v>1568</v>
      </c>
      <c r="J278" s="60" t="s">
        <v>1569</v>
      </c>
      <c r="K278" s="61">
        <v>1063</v>
      </c>
      <c r="L278" s="62" t="s">
        <v>1570</v>
      </c>
      <c r="M278" s="56"/>
    </row>
    <row r="279" spans="1:32" x14ac:dyDescent="0.2">
      <c r="A279" s="55" t="s">
        <v>2957</v>
      </c>
      <c r="B279" s="56" t="s">
        <v>1571</v>
      </c>
      <c r="C279" s="56" t="s">
        <v>1572</v>
      </c>
      <c r="D279" s="56" t="s">
        <v>1573</v>
      </c>
      <c r="E279" s="57">
        <v>700753</v>
      </c>
      <c r="F279" s="58" t="s">
        <v>1574</v>
      </c>
      <c r="G279" s="58"/>
      <c r="H279" s="59" t="s">
        <v>2802</v>
      </c>
      <c r="I279" s="60"/>
      <c r="J279" s="60"/>
      <c r="K279" s="61">
        <v>700753</v>
      </c>
      <c r="L279" s="62" t="s">
        <v>1575</v>
      </c>
      <c r="M279" s="56"/>
    </row>
    <row r="280" spans="1:32" x14ac:dyDescent="0.2">
      <c r="A280" s="55" t="s">
        <v>2958</v>
      </c>
      <c r="B280" s="56" t="s">
        <v>1576</v>
      </c>
      <c r="C280" s="56" t="s">
        <v>1577</v>
      </c>
      <c r="D280" s="56" t="s">
        <v>1578</v>
      </c>
      <c r="E280" s="57">
        <v>701487</v>
      </c>
      <c r="F280" s="58" t="s">
        <v>1579</v>
      </c>
      <c r="G280" s="58" t="s">
        <v>27</v>
      </c>
      <c r="H280" s="59">
        <v>237</v>
      </c>
      <c r="I280" s="60" t="s">
        <v>1580</v>
      </c>
      <c r="J280" s="60" t="s">
        <v>1581</v>
      </c>
      <c r="K280" s="61">
        <v>701487</v>
      </c>
      <c r="L280" s="62" t="s">
        <v>1582</v>
      </c>
      <c r="M280" s="56"/>
    </row>
    <row r="281" spans="1:32" x14ac:dyDescent="0.2">
      <c r="A281" s="55" t="s">
        <v>2959</v>
      </c>
      <c r="B281" s="56" t="s">
        <v>1583</v>
      </c>
      <c r="C281" s="56" t="s">
        <v>1584</v>
      </c>
      <c r="D281" s="56" t="s">
        <v>1585</v>
      </c>
      <c r="E281" s="57">
        <v>700864</v>
      </c>
      <c r="F281" s="58" t="s">
        <v>1586</v>
      </c>
      <c r="G281" s="58"/>
      <c r="H281" s="59" t="s">
        <v>2802</v>
      </c>
      <c r="I281" s="60"/>
      <c r="J281" s="60"/>
      <c r="K281" s="61">
        <v>700864</v>
      </c>
      <c r="L281" s="62" t="s">
        <v>1587</v>
      </c>
      <c r="M281" s="56"/>
    </row>
    <row r="282" spans="1:32" x14ac:dyDescent="0.2">
      <c r="A282" s="55" t="s">
        <v>152</v>
      </c>
      <c r="B282" s="56" t="s">
        <v>1588</v>
      </c>
      <c r="C282" s="56" t="s">
        <v>1589</v>
      </c>
      <c r="D282" s="56" t="s">
        <v>1590</v>
      </c>
      <c r="E282" s="57">
        <v>702210</v>
      </c>
      <c r="F282" s="58" t="s">
        <v>1591</v>
      </c>
      <c r="G282" s="58" t="s">
        <v>315</v>
      </c>
      <c r="H282" s="59" t="s">
        <v>90</v>
      </c>
      <c r="I282" s="60" t="s">
        <v>1592</v>
      </c>
      <c r="J282" s="60" t="s">
        <v>1593</v>
      </c>
      <c r="K282" s="61">
        <v>702210</v>
      </c>
      <c r="L282" s="62" t="s">
        <v>1594</v>
      </c>
      <c r="M282" s="56"/>
    </row>
    <row r="283" spans="1:32" x14ac:dyDescent="0.2">
      <c r="A283" s="55" t="s">
        <v>2960</v>
      </c>
      <c r="B283" s="56" t="s">
        <v>1595</v>
      </c>
      <c r="C283" s="56" t="s">
        <v>1596</v>
      </c>
      <c r="D283" s="56" t="s">
        <v>1597</v>
      </c>
      <c r="E283" s="57">
        <v>701866</v>
      </c>
      <c r="F283" s="58" t="s">
        <v>1598</v>
      </c>
      <c r="G283" s="58" t="s">
        <v>27</v>
      </c>
      <c r="H283" s="59">
        <v>237</v>
      </c>
      <c r="I283" s="60" t="s">
        <v>1599</v>
      </c>
      <c r="J283" s="60" t="s">
        <v>1600</v>
      </c>
      <c r="K283" s="61">
        <v>701866</v>
      </c>
      <c r="L283" s="62" t="s">
        <v>1601</v>
      </c>
      <c r="M283" s="56"/>
    </row>
    <row r="284" spans="1:32" s="89" customFormat="1" x14ac:dyDescent="0.2">
      <c r="A284" s="55" t="s">
        <v>2961</v>
      </c>
      <c r="B284" s="56" t="s">
        <v>2749</v>
      </c>
      <c r="C284" s="56" t="s">
        <v>2750</v>
      </c>
      <c r="D284" s="56" t="s">
        <v>2751</v>
      </c>
      <c r="E284" s="57"/>
      <c r="F284" s="58" t="s">
        <v>2801</v>
      </c>
      <c r="G284" s="58" t="s">
        <v>783</v>
      </c>
      <c r="H284" s="59">
        <v>237</v>
      </c>
      <c r="I284" s="60" t="s">
        <v>2752</v>
      </c>
      <c r="J284" s="60" t="s">
        <v>2753</v>
      </c>
      <c r="K284" s="61"/>
      <c r="L284" s="62" t="s">
        <v>2754</v>
      </c>
      <c r="M284" s="82"/>
      <c r="AF284" s="63"/>
    </row>
    <row r="285" spans="1:32" x14ac:dyDescent="0.2">
      <c r="A285" s="55" t="s">
        <v>2962</v>
      </c>
      <c r="B285" s="56" t="s">
        <v>1602</v>
      </c>
      <c r="C285" s="56" t="s">
        <v>1603</v>
      </c>
      <c r="D285" s="56" t="s">
        <v>1604</v>
      </c>
      <c r="E285" s="57">
        <v>1423</v>
      </c>
      <c r="F285" s="58" t="s">
        <v>1605</v>
      </c>
      <c r="G285" s="58"/>
      <c r="H285" s="59" t="s">
        <v>2802</v>
      </c>
      <c r="I285" s="60"/>
      <c r="J285" s="60"/>
      <c r="K285" s="61">
        <v>1423</v>
      </c>
      <c r="L285" s="62" t="s">
        <v>1606</v>
      </c>
      <c r="M285" s="56"/>
    </row>
    <row r="286" spans="1:32" x14ac:dyDescent="0.2">
      <c r="A286" s="55" t="s">
        <v>105</v>
      </c>
      <c r="B286" s="56" t="s">
        <v>1607</v>
      </c>
      <c r="C286" s="56" t="s">
        <v>1608</v>
      </c>
      <c r="D286" s="56" t="s">
        <v>1609</v>
      </c>
      <c r="E286" s="57">
        <v>700773</v>
      </c>
      <c r="F286" s="58" t="s">
        <v>1610</v>
      </c>
      <c r="G286" s="58" t="s">
        <v>315</v>
      </c>
      <c r="H286" s="59" t="s">
        <v>90</v>
      </c>
      <c r="I286" s="60" t="s">
        <v>1611</v>
      </c>
      <c r="J286" s="60" t="s">
        <v>1612</v>
      </c>
      <c r="K286" s="61">
        <v>700773</v>
      </c>
      <c r="L286" s="62" t="s">
        <v>1613</v>
      </c>
      <c r="M286" s="56"/>
    </row>
    <row r="287" spans="1:32" x14ac:dyDescent="0.2">
      <c r="A287" s="55" t="s">
        <v>2963</v>
      </c>
      <c r="B287" s="56" t="s">
        <v>1614</v>
      </c>
      <c r="C287" s="56" t="s">
        <v>1615</v>
      </c>
      <c r="D287" s="56" t="s">
        <v>1616</v>
      </c>
      <c r="E287" s="57">
        <v>701604</v>
      </c>
      <c r="F287" s="58" t="s">
        <v>1617</v>
      </c>
      <c r="G287" s="58"/>
      <c r="H287" s="59" t="s">
        <v>2802</v>
      </c>
      <c r="I287" s="60"/>
      <c r="J287" s="60"/>
      <c r="K287" s="61">
        <v>701604</v>
      </c>
      <c r="L287" s="62" t="s">
        <v>1618</v>
      </c>
      <c r="M287" s="56"/>
    </row>
    <row r="288" spans="1:32" x14ac:dyDescent="0.2">
      <c r="A288" s="55" t="s">
        <v>2964</v>
      </c>
      <c r="B288" s="82" t="s">
        <v>1619</v>
      </c>
      <c r="C288" s="82" t="s">
        <v>1620</v>
      </c>
      <c r="D288" s="82" t="s">
        <v>1621</v>
      </c>
      <c r="E288" s="84">
        <v>701001</v>
      </c>
      <c r="F288" s="85" t="s">
        <v>1622</v>
      </c>
      <c r="G288" s="85"/>
      <c r="H288" s="59" t="s">
        <v>2802</v>
      </c>
      <c r="I288" s="86"/>
      <c r="J288" s="86"/>
      <c r="K288" s="87">
        <v>701001</v>
      </c>
      <c r="L288" s="88" t="s">
        <v>1623</v>
      </c>
      <c r="M288" s="56"/>
    </row>
    <row r="289" spans="1:13" x14ac:dyDescent="0.2">
      <c r="A289" s="55" t="s">
        <v>2965</v>
      </c>
      <c r="B289" s="56" t="s">
        <v>1624</v>
      </c>
      <c r="C289" s="56"/>
      <c r="D289" s="56"/>
      <c r="E289" s="57">
        <v>702923</v>
      </c>
      <c r="F289" s="58" t="s">
        <v>1625</v>
      </c>
      <c r="G289" s="58"/>
      <c r="H289" s="59" t="s">
        <v>2802</v>
      </c>
      <c r="I289" s="60"/>
      <c r="J289" s="60"/>
      <c r="K289" s="61">
        <v>702923</v>
      </c>
      <c r="L289" s="62" t="s">
        <v>1626</v>
      </c>
      <c r="M289" s="56"/>
    </row>
    <row r="290" spans="1:13" x14ac:dyDescent="0.2">
      <c r="A290" s="55" t="s">
        <v>2966</v>
      </c>
      <c r="B290" s="56" t="s">
        <v>2755</v>
      </c>
      <c r="C290" s="56" t="s">
        <v>1627</v>
      </c>
      <c r="D290" s="56" t="s">
        <v>1628</v>
      </c>
      <c r="E290" s="57">
        <v>700820</v>
      </c>
      <c r="F290" s="58" t="s">
        <v>1629</v>
      </c>
      <c r="G290" s="58" t="s">
        <v>315</v>
      </c>
      <c r="H290" s="59" t="s">
        <v>90</v>
      </c>
      <c r="I290" s="60" t="s">
        <v>1630</v>
      </c>
      <c r="J290" s="60" t="s">
        <v>1631</v>
      </c>
      <c r="K290" s="61">
        <v>700820</v>
      </c>
      <c r="L290" s="62" t="s">
        <v>2756</v>
      </c>
      <c r="M290" s="56"/>
    </row>
    <row r="291" spans="1:13" x14ac:dyDescent="0.2">
      <c r="A291" s="55" t="s">
        <v>2967</v>
      </c>
      <c r="B291" s="56" t="s">
        <v>1632</v>
      </c>
      <c r="C291" s="56" t="s">
        <v>1633</v>
      </c>
      <c r="D291" s="56" t="s">
        <v>1634</v>
      </c>
      <c r="E291" s="57">
        <v>2135</v>
      </c>
      <c r="F291" s="58" t="s">
        <v>1635</v>
      </c>
      <c r="G291" s="58"/>
      <c r="H291" s="59" t="s">
        <v>2802</v>
      </c>
      <c r="I291" s="60"/>
      <c r="J291" s="60"/>
      <c r="K291" s="61">
        <v>2135</v>
      </c>
      <c r="L291" s="62" t="s">
        <v>1636</v>
      </c>
      <c r="M291" s="56"/>
    </row>
    <row r="292" spans="1:13" x14ac:dyDescent="0.2">
      <c r="A292" s="55" t="s">
        <v>2968</v>
      </c>
      <c r="B292" s="56" t="s">
        <v>1644</v>
      </c>
      <c r="C292" s="56" t="s">
        <v>1645</v>
      </c>
      <c r="D292" s="56" t="s">
        <v>1646</v>
      </c>
      <c r="E292" s="57">
        <v>701397</v>
      </c>
      <c r="F292" s="58" t="s">
        <v>1647</v>
      </c>
      <c r="G292" s="58" t="s">
        <v>285</v>
      </c>
      <c r="H292" s="59">
        <v>341</v>
      </c>
      <c r="I292" s="60" t="s">
        <v>1648</v>
      </c>
      <c r="J292" s="60" t="s">
        <v>1649</v>
      </c>
      <c r="K292" s="61">
        <v>701397</v>
      </c>
      <c r="L292" s="62" t="s">
        <v>2757</v>
      </c>
      <c r="M292" s="56"/>
    </row>
    <row r="293" spans="1:13" x14ac:dyDescent="0.2">
      <c r="A293" s="55" t="s">
        <v>2969</v>
      </c>
      <c r="B293" s="56" t="s">
        <v>1637</v>
      </c>
      <c r="C293" s="56" t="s">
        <v>1638</v>
      </c>
      <c r="D293" s="56" t="s">
        <v>1639</v>
      </c>
      <c r="E293" s="57">
        <v>702094</v>
      </c>
      <c r="F293" s="58" t="s">
        <v>1640</v>
      </c>
      <c r="G293" s="58" t="s">
        <v>315</v>
      </c>
      <c r="H293" s="59" t="s">
        <v>90</v>
      </c>
      <c r="I293" s="60" t="s">
        <v>1641</v>
      </c>
      <c r="J293" s="60" t="s">
        <v>1642</v>
      </c>
      <c r="K293" s="61">
        <v>702094</v>
      </c>
      <c r="L293" s="62" t="s">
        <v>1643</v>
      </c>
      <c r="M293" s="56"/>
    </row>
    <row r="294" spans="1:13" x14ac:dyDescent="0.2">
      <c r="A294" s="55" t="s">
        <v>2970</v>
      </c>
      <c r="B294" s="56" t="s">
        <v>1650</v>
      </c>
      <c r="C294" s="56" t="s">
        <v>1651</v>
      </c>
      <c r="D294" s="56" t="s">
        <v>1652</v>
      </c>
      <c r="E294" s="57">
        <v>700754</v>
      </c>
      <c r="F294" s="58" t="s">
        <v>1653</v>
      </c>
      <c r="G294" s="58" t="s">
        <v>24</v>
      </c>
      <c r="H294" s="59" t="s">
        <v>94</v>
      </c>
      <c r="I294" s="60" t="s">
        <v>1654</v>
      </c>
      <c r="J294" s="60" t="s">
        <v>1655</v>
      </c>
      <c r="K294" s="61">
        <v>700754</v>
      </c>
      <c r="L294" s="62" t="s">
        <v>1656</v>
      </c>
      <c r="M294" s="56"/>
    </row>
    <row r="295" spans="1:13" x14ac:dyDescent="0.2">
      <c r="A295" s="55" t="s">
        <v>2366</v>
      </c>
      <c r="B295" s="56" t="s">
        <v>1657</v>
      </c>
      <c r="C295" s="56" t="s">
        <v>2662</v>
      </c>
      <c r="D295" s="56" t="s">
        <v>2774</v>
      </c>
      <c r="E295" s="57">
        <v>702924</v>
      </c>
      <c r="F295" s="58" t="s">
        <v>3146</v>
      </c>
      <c r="G295" s="58" t="s">
        <v>25</v>
      </c>
      <c r="H295" s="59">
        <v>104</v>
      </c>
      <c r="I295" s="60" t="s">
        <v>906</v>
      </c>
      <c r="J295" s="60" t="s">
        <v>907</v>
      </c>
      <c r="K295" s="61">
        <v>702924</v>
      </c>
      <c r="L295" s="62" t="s">
        <v>1658</v>
      </c>
      <c r="M295" s="56"/>
    </row>
    <row r="296" spans="1:13" x14ac:dyDescent="0.2">
      <c r="A296" s="55" t="s">
        <v>150</v>
      </c>
      <c r="B296" s="56" t="s">
        <v>1659</v>
      </c>
      <c r="C296" s="56" t="s">
        <v>2662</v>
      </c>
      <c r="D296" s="56" t="s">
        <v>2775</v>
      </c>
      <c r="E296" s="57">
        <v>703435</v>
      </c>
      <c r="F296" s="58" t="s">
        <v>1660</v>
      </c>
      <c r="G296" s="58" t="s">
        <v>25</v>
      </c>
      <c r="H296" s="59">
        <v>104</v>
      </c>
      <c r="I296" s="60" t="s">
        <v>906</v>
      </c>
      <c r="J296" s="60" t="s">
        <v>1661</v>
      </c>
      <c r="K296" s="61">
        <v>703435</v>
      </c>
      <c r="L296" s="62" t="s">
        <v>1662</v>
      </c>
      <c r="M296" s="56"/>
    </row>
    <row r="297" spans="1:13" x14ac:dyDescent="0.2">
      <c r="A297" s="55" t="s">
        <v>2971</v>
      </c>
      <c r="B297" s="56" t="s">
        <v>1663</v>
      </c>
      <c r="C297" s="56" t="s">
        <v>1664</v>
      </c>
      <c r="D297" s="56" t="s">
        <v>1665</v>
      </c>
      <c r="E297" s="57">
        <v>701015</v>
      </c>
      <c r="F297" s="58" t="s">
        <v>1666</v>
      </c>
      <c r="G297" s="58" t="s">
        <v>315</v>
      </c>
      <c r="H297" s="59" t="s">
        <v>90</v>
      </c>
      <c r="I297" s="60" t="s">
        <v>1667</v>
      </c>
      <c r="J297" s="60" t="s">
        <v>1668</v>
      </c>
      <c r="K297" s="61">
        <v>701015</v>
      </c>
      <c r="L297" s="62" t="s">
        <v>1669</v>
      </c>
      <c r="M297" s="56"/>
    </row>
    <row r="298" spans="1:13" x14ac:dyDescent="0.2">
      <c r="A298" s="55" t="s">
        <v>2972</v>
      </c>
      <c r="B298" s="56" t="s">
        <v>1670</v>
      </c>
      <c r="C298" s="56" t="s">
        <v>1671</v>
      </c>
      <c r="D298" s="56" t="s">
        <v>1672</v>
      </c>
      <c r="E298" s="57">
        <v>701215</v>
      </c>
      <c r="F298" s="58" t="s">
        <v>1673</v>
      </c>
      <c r="G298" s="58" t="s">
        <v>27</v>
      </c>
      <c r="H298" s="59">
        <v>237</v>
      </c>
      <c r="I298" s="60" t="s">
        <v>688</v>
      </c>
      <c r="J298" s="60" t="s">
        <v>1674</v>
      </c>
      <c r="K298" s="61">
        <v>701215</v>
      </c>
      <c r="L298" s="62" t="s">
        <v>1675</v>
      </c>
      <c r="M298" s="56"/>
    </row>
    <row r="299" spans="1:13" x14ac:dyDescent="0.2">
      <c r="A299" s="55" t="s">
        <v>2973</v>
      </c>
      <c r="B299" s="56" t="s">
        <v>1676</v>
      </c>
      <c r="C299" s="56" t="s">
        <v>1677</v>
      </c>
      <c r="D299" s="56" t="s">
        <v>1678</v>
      </c>
      <c r="E299" s="57"/>
      <c r="F299" s="58"/>
      <c r="G299" s="58"/>
      <c r="H299" s="59" t="s">
        <v>2802</v>
      </c>
      <c r="I299" s="60"/>
      <c r="J299" s="60"/>
      <c r="K299" s="61"/>
      <c r="L299" s="62" t="s">
        <v>1679</v>
      </c>
      <c r="M299" s="56"/>
    </row>
    <row r="300" spans="1:13" x14ac:dyDescent="0.2">
      <c r="A300" s="55" t="s">
        <v>2974</v>
      </c>
      <c r="B300" s="56" t="s">
        <v>1680</v>
      </c>
      <c r="C300" s="56" t="s">
        <v>1681</v>
      </c>
      <c r="D300" s="56" t="s">
        <v>1682</v>
      </c>
      <c r="E300" s="57">
        <v>701311</v>
      </c>
      <c r="F300" s="58" t="s">
        <v>1683</v>
      </c>
      <c r="G300" s="58"/>
      <c r="H300" s="59" t="s">
        <v>2802</v>
      </c>
      <c r="I300" s="60"/>
      <c r="J300" s="60"/>
      <c r="K300" s="61">
        <v>701311</v>
      </c>
      <c r="L300" s="62" t="s">
        <v>1684</v>
      </c>
      <c r="M300" s="56"/>
    </row>
    <row r="301" spans="1:13" x14ac:dyDescent="0.2">
      <c r="A301" s="55" t="s">
        <v>145</v>
      </c>
      <c r="B301" s="56" t="s">
        <v>1685</v>
      </c>
      <c r="C301" s="56" t="s">
        <v>1686</v>
      </c>
      <c r="D301" s="56" t="s">
        <v>1687</v>
      </c>
      <c r="E301" s="57">
        <v>703410</v>
      </c>
      <c r="F301" s="58" t="s">
        <v>1688</v>
      </c>
      <c r="G301" s="58" t="s">
        <v>27</v>
      </c>
      <c r="H301" s="59">
        <v>237</v>
      </c>
      <c r="I301" s="60" t="s">
        <v>1689</v>
      </c>
      <c r="J301" s="60" t="s">
        <v>1690</v>
      </c>
      <c r="K301" s="61">
        <v>703410</v>
      </c>
      <c r="L301" s="62" t="s">
        <v>1691</v>
      </c>
      <c r="M301" s="56"/>
    </row>
    <row r="302" spans="1:13" x14ac:dyDescent="0.2">
      <c r="A302" s="55" t="s">
        <v>2975</v>
      </c>
      <c r="B302" s="56" t="s">
        <v>1692</v>
      </c>
      <c r="C302" s="56" t="s">
        <v>1693</v>
      </c>
      <c r="D302" s="56" t="s">
        <v>1694</v>
      </c>
      <c r="E302" s="57">
        <v>702098</v>
      </c>
      <c r="F302" s="58" t="s">
        <v>1695</v>
      </c>
      <c r="G302" s="58" t="s">
        <v>315</v>
      </c>
      <c r="H302" s="59" t="s">
        <v>90</v>
      </c>
      <c r="I302" s="60" t="s">
        <v>1696</v>
      </c>
      <c r="J302" s="60" t="s">
        <v>1697</v>
      </c>
      <c r="K302" s="56">
        <v>702098</v>
      </c>
      <c r="L302" s="62" t="s">
        <v>1698</v>
      </c>
      <c r="M302" s="56"/>
    </row>
    <row r="303" spans="1:13" x14ac:dyDescent="0.2">
      <c r="A303" s="55" t="s">
        <v>2976</v>
      </c>
      <c r="B303" s="56" t="s">
        <v>1699</v>
      </c>
      <c r="C303" s="56" t="s">
        <v>1700</v>
      </c>
      <c r="D303" s="56" t="s">
        <v>1701</v>
      </c>
      <c r="E303" s="57">
        <v>702056</v>
      </c>
      <c r="F303" s="58" t="s">
        <v>1702</v>
      </c>
      <c r="G303" s="58"/>
      <c r="H303" s="59" t="s">
        <v>2802</v>
      </c>
      <c r="I303" s="60"/>
      <c r="J303" s="60"/>
      <c r="K303" s="61">
        <v>702056</v>
      </c>
      <c r="L303" s="62" t="s">
        <v>1699</v>
      </c>
      <c r="M303" s="56"/>
    </row>
    <row r="304" spans="1:13" x14ac:dyDescent="0.2">
      <c r="A304" s="55" t="s">
        <v>234</v>
      </c>
      <c r="B304" s="56" t="s">
        <v>1703</v>
      </c>
      <c r="C304" s="56" t="s">
        <v>358</v>
      </c>
      <c r="D304" s="56" t="s">
        <v>1704</v>
      </c>
      <c r="E304" s="57">
        <v>701094</v>
      </c>
      <c r="F304" s="58" t="s">
        <v>1705</v>
      </c>
      <c r="G304" s="58" t="s">
        <v>25</v>
      </c>
      <c r="H304" s="59">
        <v>104</v>
      </c>
      <c r="I304" s="60" t="s">
        <v>1706</v>
      </c>
      <c r="J304" s="60" t="s">
        <v>1707</v>
      </c>
      <c r="K304" s="61">
        <v>701094</v>
      </c>
      <c r="L304" s="62" t="s">
        <v>1708</v>
      </c>
      <c r="M304" s="56"/>
    </row>
    <row r="305" spans="1:32" x14ac:dyDescent="0.2">
      <c r="A305" s="55" t="s">
        <v>2977</v>
      </c>
      <c r="B305" s="56" t="s">
        <v>1709</v>
      </c>
      <c r="C305" s="56" t="s">
        <v>1710</v>
      </c>
      <c r="D305" s="56" t="s">
        <v>1711</v>
      </c>
      <c r="E305" s="57">
        <v>700860</v>
      </c>
      <c r="F305" s="58" t="s">
        <v>1712</v>
      </c>
      <c r="G305" s="58" t="s">
        <v>24</v>
      </c>
      <c r="H305" s="59" t="s">
        <v>94</v>
      </c>
      <c r="I305" s="60" t="s">
        <v>1713</v>
      </c>
      <c r="J305" s="60" t="s">
        <v>1714</v>
      </c>
      <c r="K305" s="61">
        <v>700860</v>
      </c>
      <c r="L305" s="62" t="s">
        <v>1715</v>
      </c>
      <c r="M305" s="56"/>
    </row>
    <row r="306" spans="1:32" x14ac:dyDescent="0.2">
      <c r="A306" s="55" t="s">
        <v>2978</v>
      </c>
      <c r="B306" s="56" t="s">
        <v>1716</v>
      </c>
      <c r="C306" s="56" t="s">
        <v>1717</v>
      </c>
      <c r="D306" s="56" t="s">
        <v>1718</v>
      </c>
      <c r="E306" s="57"/>
      <c r="F306" s="58"/>
      <c r="G306" s="58"/>
      <c r="H306" s="59" t="s">
        <v>2802</v>
      </c>
      <c r="I306" s="60"/>
      <c r="J306" s="60"/>
      <c r="K306" s="61"/>
      <c r="L306" s="62" t="s">
        <v>1719</v>
      </c>
      <c r="M306" s="56"/>
    </row>
    <row r="307" spans="1:32" s="67" customFormat="1" ht="15" x14ac:dyDescent="0.25">
      <c r="A307" s="55" t="s">
        <v>2979</v>
      </c>
      <c r="B307" s="90" t="s">
        <v>1720</v>
      </c>
      <c r="C307" s="104" t="s">
        <v>1721</v>
      </c>
      <c r="D307" s="104" t="s">
        <v>1722</v>
      </c>
      <c r="E307" s="105"/>
      <c r="F307" s="106"/>
      <c r="G307" s="106"/>
      <c r="H307" s="59" t="s">
        <v>2802</v>
      </c>
      <c r="I307" s="107"/>
      <c r="J307" s="107"/>
      <c r="K307" s="108"/>
      <c r="L307" s="109" t="s">
        <v>1723</v>
      </c>
      <c r="M307" s="53"/>
      <c r="AF307" s="63"/>
    </row>
    <row r="308" spans="1:32" x14ac:dyDescent="0.2">
      <c r="A308" s="55" t="s">
        <v>2980</v>
      </c>
      <c r="B308" s="56" t="s">
        <v>2494</v>
      </c>
      <c r="C308" s="56"/>
      <c r="D308" s="56"/>
      <c r="E308" s="57"/>
      <c r="F308" s="58"/>
      <c r="G308" s="58"/>
      <c r="H308" s="59" t="s">
        <v>2802</v>
      </c>
      <c r="I308" s="60"/>
      <c r="J308" s="60"/>
      <c r="K308" s="61"/>
      <c r="L308" s="62" t="s">
        <v>2494</v>
      </c>
      <c r="M308" s="56"/>
    </row>
    <row r="309" spans="1:32" x14ac:dyDescent="0.2">
      <c r="A309" s="55" t="s">
        <v>165</v>
      </c>
      <c r="B309" s="56" t="s">
        <v>1724</v>
      </c>
      <c r="C309" s="56" t="s">
        <v>365</v>
      </c>
      <c r="D309" s="56" t="s">
        <v>1725</v>
      </c>
      <c r="E309" s="57">
        <v>702720</v>
      </c>
      <c r="F309" s="58" t="s">
        <v>1726</v>
      </c>
      <c r="G309" s="58" t="s">
        <v>27</v>
      </c>
      <c r="H309" s="59">
        <v>237</v>
      </c>
      <c r="I309" s="60" t="s">
        <v>2663</v>
      </c>
      <c r="J309" s="60" t="s">
        <v>1727</v>
      </c>
      <c r="K309" s="61">
        <v>702720</v>
      </c>
      <c r="L309" s="62" t="s">
        <v>1728</v>
      </c>
      <c r="M309" s="56"/>
    </row>
    <row r="310" spans="1:32" ht="15" x14ac:dyDescent="0.25">
      <c r="A310" s="55" t="s">
        <v>2981</v>
      </c>
      <c r="B310" s="53" t="s">
        <v>1729</v>
      </c>
      <c r="C310" s="82"/>
      <c r="D310" s="82"/>
      <c r="E310" s="110">
        <v>703003</v>
      </c>
      <c r="F310" s="53" t="s">
        <v>1730</v>
      </c>
      <c r="G310" s="58" t="s">
        <v>315</v>
      </c>
      <c r="H310" s="59" t="s">
        <v>90</v>
      </c>
      <c r="I310" s="60" t="s">
        <v>1731</v>
      </c>
      <c r="J310" s="60" t="s">
        <v>1732</v>
      </c>
      <c r="K310" s="61">
        <v>703003</v>
      </c>
      <c r="L310" s="53" t="s">
        <v>1733</v>
      </c>
      <c r="M310" s="56"/>
    </row>
    <row r="311" spans="1:32" x14ac:dyDescent="0.2">
      <c r="A311" s="55" t="s">
        <v>2982</v>
      </c>
      <c r="B311" s="56" t="s">
        <v>1734</v>
      </c>
      <c r="C311" s="56" t="s">
        <v>1735</v>
      </c>
      <c r="D311" s="56" t="s">
        <v>1736</v>
      </c>
      <c r="E311" s="57">
        <v>701862</v>
      </c>
      <c r="F311" s="58" t="s">
        <v>1737</v>
      </c>
      <c r="G311" s="58" t="s">
        <v>315</v>
      </c>
      <c r="H311" s="59" t="s">
        <v>90</v>
      </c>
      <c r="I311" s="60" t="s">
        <v>1738</v>
      </c>
      <c r="J311" s="60" t="s">
        <v>1739</v>
      </c>
      <c r="K311" s="61">
        <v>701862</v>
      </c>
      <c r="L311" s="62" t="s">
        <v>1740</v>
      </c>
      <c r="M311" s="56"/>
    </row>
    <row r="312" spans="1:32" x14ac:dyDescent="0.2">
      <c r="A312" s="55" t="s">
        <v>2983</v>
      </c>
      <c r="B312" s="56" t="s">
        <v>1741</v>
      </c>
      <c r="C312" s="56" t="s">
        <v>1742</v>
      </c>
      <c r="D312" s="56" t="s">
        <v>1743</v>
      </c>
      <c r="E312" s="57">
        <v>701331</v>
      </c>
      <c r="F312" s="58" t="s">
        <v>1744</v>
      </c>
      <c r="G312" s="58" t="s">
        <v>315</v>
      </c>
      <c r="H312" s="59" t="s">
        <v>90</v>
      </c>
      <c r="I312" s="60" t="s">
        <v>1745</v>
      </c>
      <c r="J312" s="60" t="s">
        <v>1746</v>
      </c>
      <c r="K312" s="61">
        <v>701331</v>
      </c>
      <c r="L312" s="62" t="s">
        <v>1747</v>
      </c>
      <c r="M312" s="56"/>
    </row>
    <row r="313" spans="1:32" x14ac:dyDescent="0.2">
      <c r="A313" s="55" t="s">
        <v>131</v>
      </c>
      <c r="B313" s="56" t="s">
        <v>1748</v>
      </c>
      <c r="C313" s="56" t="s">
        <v>1749</v>
      </c>
      <c r="D313" s="56" t="s">
        <v>1750</v>
      </c>
      <c r="E313" s="57">
        <v>701093</v>
      </c>
      <c r="F313" s="58" t="s">
        <v>1751</v>
      </c>
      <c r="G313" s="58" t="s">
        <v>315</v>
      </c>
      <c r="H313" s="59" t="s">
        <v>90</v>
      </c>
      <c r="I313" s="60" t="s">
        <v>1752</v>
      </c>
      <c r="J313" s="60" t="s">
        <v>1753</v>
      </c>
      <c r="K313" s="61">
        <v>701093</v>
      </c>
      <c r="L313" s="62" t="s">
        <v>1754</v>
      </c>
      <c r="M313" s="56"/>
    </row>
    <row r="314" spans="1:32" x14ac:dyDescent="0.2">
      <c r="A314" s="55" t="s">
        <v>80</v>
      </c>
      <c r="B314" s="56" t="s">
        <v>1755</v>
      </c>
      <c r="C314" s="56" t="s">
        <v>2664</v>
      </c>
      <c r="D314" s="56" t="s">
        <v>1756</v>
      </c>
      <c r="E314" s="57">
        <v>702085</v>
      </c>
      <c r="F314" s="58" t="s">
        <v>1757</v>
      </c>
      <c r="G314" s="58" t="s">
        <v>315</v>
      </c>
      <c r="H314" s="59" t="s">
        <v>90</v>
      </c>
      <c r="I314" s="60" t="s">
        <v>1580</v>
      </c>
      <c r="J314" s="60" t="s">
        <v>1758</v>
      </c>
      <c r="K314" s="61">
        <v>702085</v>
      </c>
      <c r="L314" s="62" t="s">
        <v>1759</v>
      </c>
      <c r="M314" s="56"/>
    </row>
    <row r="315" spans="1:32" x14ac:dyDescent="0.2">
      <c r="A315" s="55" t="s">
        <v>140</v>
      </c>
      <c r="B315" s="56" t="s">
        <v>1760</v>
      </c>
      <c r="C315" s="56" t="s">
        <v>1761</v>
      </c>
      <c r="D315" s="56" t="s">
        <v>1762</v>
      </c>
      <c r="E315" s="57">
        <v>2303</v>
      </c>
      <c r="F315" s="58" t="s">
        <v>1763</v>
      </c>
      <c r="G315" s="58" t="s">
        <v>315</v>
      </c>
      <c r="H315" s="59" t="s">
        <v>90</v>
      </c>
      <c r="I315" s="60" t="s">
        <v>335</v>
      </c>
      <c r="J315" s="60" t="s">
        <v>1764</v>
      </c>
      <c r="K315" s="61">
        <v>2303</v>
      </c>
      <c r="L315" s="62" t="s">
        <v>1765</v>
      </c>
      <c r="M315" s="56"/>
    </row>
    <row r="316" spans="1:32" x14ac:dyDescent="0.2">
      <c r="A316" s="55" t="s">
        <v>182</v>
      </c>
      <c r="B316" s="56" t="s">
        <v>1766</v>
      </c>
      <c r="C316" s="56" t="s">
        <v>1767</v>
      </c>
      <c r="D316" s="56" t="s">
        <v>1768</v>
      </c>
      <c r="E316" s="57">
        <v>3537</v>
      </c>
      <c r="F316" s="58" t="s">
        <v>1769</v>
      </c>
      <c r="G316" s="58" t="s">
        <v>28</v>
      </c>
      <c r="H316" s="59" t="s">
        <v>90</v>
      </c>
      <c r="I316" s="60" t="s">
        <v>1770</v>
      </c>
      <c r="J316" s="60" t="s">
        <v>1771</v>
      </c>
      <c r="K316" s="61">
        <v>3537</v>
      </c>
      <c r="L316" s="62" t="s">
        <v>1772</v>
      </c>
      <c r="M316" s="56"/>
    </row>
    <row r="317" spans="1:32" x14ac:dyDescent="0.2">
      <c r="A317" s="55" t="s">
        <v>2665</v>
      </c>
      <c r="B317" s="56" t="s">
        <v>2666</v>
      </c>
      <c r="C317" s="56" t="s">
        <v>2667</v>
      </c>
      <c r="D317" s="56" t="s">
        <v>2668</v>
      </c>
      <c r="E317" s="57">
        <v>703634</v>
      </c>
      <c r="F317" s="58" t="s">
        <v>2669</v>
      </c>
      <c r="G317" s="58" t="s">
        <v>27</v>
      </c>
      <c r="H317" s="59">
        <v>237</v>
      </c>
      <c r="I317" s="60" t="s">
        <v>2670</v>
      </c>
      <c r="J317" s="60" t="s">
        <v>2671</v>
      </c>
      <c r="K317" s="61">
        <v>703634</v>
      </c>
      <c r="L317" s="62" t="s">
        <v>2672</v>
      </c>
      <c r="M317" s="56"/>
    </row>
    <row r="318" spans="1:32" x14ac:dyDescent="0.2">
      <c r="A318" s="55" t="s">
        <v>174</v>
      </c>
      <c r="B318" s="56" t="s">
        <v>1773</v>
      </c>
      <c r="C318" s="56" t="s">
        <v>1774</v>
      </c>
      <c r="D318" s="56" t="s">
        <v>1775</v>
      </c>
      <c r="E318" s="57">
        <v>347</v>
      </c>
      <c r="F318" s="58" t="s">
        <v>1776</v>
      </c>
      <c r="G318" s="58" t="s">
        <v>315</v>
      </c>
      <c r="H318" s="59" t="s">
        <v>90</v>
      </c>
      <c r="I318" s="60" t="s">
        <v>1777</v>
      </c>
      <c r="J318" s="60" t="s">
        <v>1778</v>
      </c>
      <c r="K318" s="61">
        <v>347</v>
      </c>
      <c r="L318" s="62" t="s">
        <v>1779</v>
      </c>
      <c r="M318" s="56"/>
    </row>
    <row r="319" spans="1:32" x14ac:dyDescent="0.2">
      <c r="A319" s="55" t="s">
        <v>2984</v>
      </c>
      <c r="B319" s="56" t="s">
        <v>1780</v>
      </c>
      <c r="C319" s="56" t="s">
        <v>1781</v>
      </c>
      <c r="D319" s="56" t="s">
        <v>1782</v>
      </c>
      <c r="E319" s="57">
        <v>1357</v>
      </c>
      <c r="F319" s="58" t="s">
        <v>1783</v>
      </c>
      <c r="G319" s="58" t="s">
        <v>27</v>
      </c>
      <c r="H319" s="59">
        <v>237</v>
      </c>
      <c r="I319" s="60" t="s">
        <v>1784</v>
      </c>
      <c r="J319" s="60" t="s">
        <v>1785</v>
      </c>
      <c r="K319" s="61">
        <v>1357</v>
      </c>
      <c r="L319" s="62" t="s">
        <v>1786</v>
      </c>
      <c r="M319" s="56"/>
    </row>
    <row r="320" spans="1:32" x14ac:dyDescent="0.2">
      <c r="A320" s="55" t="s">
        <v>2985</v>
      </c>
      <c r="B320" s="56" t="s">
        <v>1787</v>
      </c>
      <c r="C320" s="56" t="s">
        <v>1788</v>
      </c>
      <c r="D320" s="56" t="s">
        <v>1789</v>
      </c>
      <c r="E320" s="57">
        <v>2649</v>
      </c>
      <c r="F320" s="58" t="s">
        <v>1790</v>
      </c>
      <c r="G320" s="58" t="s">
        <v>24</v>
      </c>
      <c r="H320" s="59" t="s">
        <v>94</v>
      </c>
      <c r="I320" s="60" t="s">
        <v>1791</v>
      </c>
      <c r="J320" s="60" t="s">
        <v>1792</v>
      </c>
      <c r="K320" s="61">
        <v>2649</v>
      </c>
      <c r="L320" s="62" t="s">
        <v>1793</v>
      </c>
      <c r="M320" s="56"/>
    </row>
    <row r="321" spans="1:16375" x14ac:dyDescent="0.2">
      <c r="A321" s="55" t="s">
        <v>248</v>
      </c>
      <c r="B321" s="56" t="s">
        <v>1794</v>
      </c>
      <c r="C321" s="56" t="s">
        <v>1795</v>
      </c>
      <c r="D321" s="56" t="s">
        <v>1796</v>
      </c>
      <c r="E321" s="57">
        <v>3815</v>
      </c>
      <c r="F321" s="58" t="s">
        <v>1797</v>
      </c>
      <c r="G321" s="58" t="s">
        <v>315</v>
      </c>
      <c r="H321" s="59" t="s">
        <v>90</v>
      </c>
      <c r="I321" s="60" t="s">
        <v>1798</v>
      </c>
      <c r="J321" s="60" t="s">
        <v>1799</v>
      </c>
      <c r="K321" s="61">
        <v>3815</v>
      </c>
      <c r="L321" s="62" t="s">
        <v>1800</v>
      </c>
      <c r="M321" s="56"/>
    </row>
    <row r="322" spans="1:16375" x14ac:dyDescent="0.2">
      <c r="A322" s="55" t="s">
        <v>2986</v>
      </c>
      <c r="B322" s="56" t="s">
        <v>1801</v>
      </c>
      <c r="C322" s="56" t="s">
        <v>1445</v>
      </c>
      <c r="D322" s="56" t="s">
        <v>1802</v>
      </c>
      <c r="E322" s="57">
        <v>352</v>
      </c>
      <c r="F322" s="58" t="s">
        <v>1803</v>
      </c>
      <c r="G322" s="58" t="s">
        <v>315</v>
      </c>
      <c r="H322" s="59" t="s">
        <v>90</v>
      </c>
      <c r="I322" s="60" t="s">
        <v>1804</v>
      </c>
      <c r="J322" s="60" t="s">
        <v>1805</v>
      </c>
      <c r="K322" s="61">
        <v>352</v>
      </c>
      <c r="L322" s="62" t="s">
        <v>1806</v>
      </c>
      <c r="M322" s="56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G322" s="90"/>
      <c r="AH322" s="90"/>
      <c r="AI322" s="90"/>
      <c r="AJ322" s="90"/>
      <c r="AK322" s="90"/>
      <c r="AL322" s="90"/>
      <c r="AM322" s="90"/>
      <c r="AN322" s="90"/>
      <c r="AO322" s="90"/>
      <c r="AP322" s="90"/>
      <c r="AQ322" s="90"/>
      <c r="AR322" s="90"/>
      <c r="AS322" s="90"/>
      <c r="AT322" s="90"/>
      <c r="AU322" s="90"/>
      <c r="AV322" s="90"/>
      <c r="AW322" s="90"/>
      <c r="AX322" s="90"/>
      <c r="AY322" s="90"/>
      <c r="AZ322" s="90"/>
      <c r="BA322" s="90"/>
      <c r="BB322" s="90"/>
      <c r="BC322" s="90"/>
      <c r="BD322" s="90"/>
      <c r="BE322" s="90"/>
      <c r="BF322" s="90"/>
      <c r="BG322" s="90"/>
      <c r="BH322" s="90"/>
      <c r="BI322" s="90"/>
      <c r="BJ322" s="90"/>
      <c r="BK322" s="90"/>
      <c r="BL322" s="90"/>
      <c r="BM322" s="90"/>
      <c r="BN322" s="90"/>
      <c r="BO322" s="90"/>
      <c r="BP322" s="90"/>
      <c r="BQ322" s="90"/>
      <c r="BR322" s="90"/>
      <c r="BS322" s="90"/>
      <c r="BT322" s="90"/>
      <c r="BU322" s="90"/>
      <c r="BV322" s="90"/>
      <c r="BW322" s="90"/>
      <c r="BX322" s="90"/>
      <c r="BY322" s="90"/>
      <c r="BZ322" s="90"/>
      <c r="CA322" s="90"/>
      <c r="CB322" s="90"/>
      <c r="CC322" s="90"/>
      <c r="CD322" s="90"/>
      <c r="CE322" s="90"/>
      <c r="CF322" s="90"/>
      <c r="CG322" s="90"/>
      <c r="CH322" s="90"/>
      <c r="CI322" s="90"/>
      <c r="CJ322" s="90"/>
      <c r="CK322" s="90"/>
      <c r="CL322" s="90"/>
      <c r="CM322" s="90"/>
      <c r="CN322" s="90"/>
      <c r="CO322" s="90"/>
      <c r="CP322" s="90"/>
      <c r="CQ322" s="90"/>
      <c r="CR322" s="90"/>
      <c r="CS322" s="90"/>
      <c r="CT322" s="90"/>
      <c r="CU322" s="90"/>
      <c r="CV322" s="90"/>
      <c r="CW322" s="90"/>
      <c r="CX322" s="90"/>
      <c r="CY322" s="90"/>
      <c r="CZ322" s="90"/>
      <c r="DA322" s="90"/>
      <c r="DB322" s="90"/>
      <c r="DC322" s="90"/>
      <c r="DD322" s="90"/>
      <c r="DE322" s="90"/>
      <c r="DF322" s="90"/>
      <c r="DG322" s="90"/>
      <c r="DH322" s="90"/>
      <c r="DI322" s="90"/>
      <c r="DJ322" s="90"/>
      <c r="DK322" s="90"/>
      <c r="DL322" s="90"/>
      <c r="DM322" s="90"/>
      <c r="DN322" s="90"/>
      <c r="DO322" s="90"/>
      <c r="DP322" s="90"/>
      <c r="DQ322" s="90"/>
      <c r="DR322" s="90"/>
      <c r="DS322" s="90"/>
      <c r="DT322" s="90"/>
      <c r="DU322" s="90"/>
      <c r="DV322" s="90"/>
      <c r="DW322" s="90"/>
      <c r="DX322" s="90"/>
      <c r="DY322" s="90"/>
      <c r="DZ322" s="90"/>
      <c r="EA322" s="90"/>
      <c r="EB322" s="90"/>
      <c r="EC322" s="90"/>
      <c r="ED322" s="90"/>
      <c r="EE322" s="90"/>
      <c r="EF322" s="90"/>
      <c r="EG322" s="90"/>
      <c r="EH322" s="90"/>
      <c r="EI322" s="90"/>
      <c r="EJ322" s="90"/>
      <c r="EK322" s="90"/>
      <c r="EL322" s="90"/>
      <c r="EM322" s="90"/>
      <c r="EN322" s="90"/>
      <c r="EO322" s="90"/>
      <c r="EP322" s="90"/>
      <c r="EQ322" s="90"/>
      <c r="ER322" s="90"/>
      <c r="ES322" s="90"/>
      <c r="ET322" s="90"/>
      <c r="EU322" s="90"/>
      <c r="EV322" s="90"/>
      <c r="EW322" s="90"/>
      <c r="EX322" s="90"/>
      <c r="EY322" s="90"/>
      <c r="EZ322" s="90"/>
      <c r="FA322" s="90"/>
      <c r="FB322" s="90"/>
      <c r="FC322" s="90"/>
      <c r="FD322" s="90"/>
      <c r="FE322" s="90"/>
      <c r="FF322" s="90"/>
      <c r="FG322" s="90"/>
      <c r="FH322" s="90"/>
      <c r="FI322" s="90"/>
      <c r="FJ322" s="90"/>
      <c r="FK322" s="90"/>
      <c r="FL322" s="90"/>
      <c r="FM322" s="90"/>
      <c r="FN322" s="90"/>
      <c r="FO322" s="90"/>
      <c r="FP322" s="90"/>
      <c r="FQ322" s="90"/>
      <c r="FR322" s="90"/>
      <c r="FS322" s="90"/>
      <c r="FT322" s="90"/>
      <c r="FU322" s="90"/>
      <c r="FV322" s="90"/>
      <c r="FW322" s="90"/>
      <c r="FX322" s="90"/>
      <c r="FY322" s="90"/>
      <c r="FZ322" s="90"/>
      <c r="GA322" s="90"/>
      <c r="GB322" s="90"/>
      <c r="GC322" s="90"/>
      <c r="GD322" s="90"/>
      <c r="GE322" s="90"/>
      <c r="GF322" s="90"/>
      <c r="GG322" s="90"/>
      <c r="GH322" s="90"/>
      <c r="GI322" s="90"/>
      <c r="GJ322" s="90"/>
      <c r="GK322" s="90"/>
      <c r="GL322" s="90"/>
      <c r="GM322" s="90"/>
      <c r="GN322" s="90"/>
      <c r="GO322" s="90"/>
      <c r="GP322" s="90"/>
      <c r="GQ322" s="90"/>
      <c r="GR322" s="90"/>
      <c r="GS322" s="90"/>
      <c r="GT322" s="90"/>
      <c r="GU322" s="90"/>
      <c r="GV322" s="90"/>
      <c r="GW322" s="90"/>
      <c r="GX322" s="90"/>
      <c r="GY322" s="90"/>
      <c r="GZ322" s="90"/>
      <c r="HA322" s="90"/>
      <c r="HB322" s="90"/>
      <c r="HC322" s="90"/>
      <c r="HD322" s="90"/>
      <c r="HE322" s="90"/>
      <c r="HF322" s="90"/>
      <c r="HG322" s="90"/>
      <c r="HH322" s="90"/>
      <c r="HI322" s="90"/>
      <c r="HJ322" s="90"/>
      <c r="HK322" s="90"/>
      <c r="HL322" s="90"/>
      <c r="HM322" s="90"/>
      <c r="HN322" s="90"/>
      <c r="HO322" s="90"/>
      <c r="HP322" s="90"/>
      <c r="HQ322" s="90"/>
      <c r="HR322" s="90"/>
      <c r="HS322" s="90"/>
      <c r="HT322" s="90"/>
      <c r="HU322" s="90"/>
      <c r="HV322" s="90"/>
      <c r="HW322" s="90"/>
      <c r="HX322" s="90"/>
      <c r="HY322" s="90"/>
      <c r="HZ322" s="90"/>
      <c r="IA322" s="90"/>
      <c r="IB322" s="90"/>
      <c r="IC322" s="90"/>
      <c r="ID322" s="90"/>
      <c r="IE322" s="90"/>
      <c r="IF322" s="90"/>
      <c r="IG322" s="90"/>
      <c r="IH322" s="90"/>
      <c r="II322" s="90"/>
      <c r="IJ322" s="90"/>
      <c r="IK322" s="90"/>
      <c r="IL322" s="90"/>
      <c r="IM322" s="90"/>
      <c r="IN322" s="90"/>
      <c r="IO322" s="90"/>
      <c r="IP322" s="90"/>
      <c r="IQ322" s="90"/>
      <c r="IR322" s="90"/>
      <c r="IS322" s="90"/>
      <c r="IT322" s="90"/>
      <c r="IU322" s="90"/>
      <c r="IV322" s="90"/>
      <c r="IW322" s="90"/>
      <c r="IX322" s="90"/>
      <c r="IY322" s="90"/>
      <c r="IZ322" s="90"/>
      <c r="JA322" s="90"/>
      <c r="JB322" s="90"/>
      <c r="JC322" s="90"/>
      <c r="JD322" s="90"/>
      <c r="JE322" s="90"/>
      <c r="JF322" s="90"/>
      <c r="JG322" s="90"/>
      <c r="JH322" s="90"/>
      <c r="JI322" s="90"/>
      <c r="JJ322" s="90"/>
      <c r="JK322" s="90"/>
      <c r="JL322" s="90"/>
      <c r="JM322" s="90"/>
      <c r="JN322" s="90"/>
      <c r="JO322" s="90"/>
      <c r="JP322" s="90"/>
      <c r="JQ322" s="90"/>
      <c r="JR322" s="90"/>
      <c r="JS322" s="90"/>
      <c r="JT322" s="90"/>
      <c r="JU322" s="90"/>
      <c r="JV322" s="90"/>
      <c r="JW322" s="90"/>
      <c r="JX322" s="90"/>
      <c r="JY322" s="90"/>
      <c r="JZ322" s="90"/>
      <c r="KA322" s="90"/>
      <c r="KB322" s="90"/>
      <c r="KC322" s="90"/>
      <c r="KD322" s="90"/>
      <c r="KE322" s="90"/>
      <c r="KF322" s="90"/>
      <c r="KG322" s="90"/>
      <c r="KH322" s="90"/>
      <c r="KI322" s="90"/>
      <c r="KJ322" s="90"/>
      <c r="KK322" s="90"/>
      <c r="KL322" s="90"/>
      <c r="KM322" s="90"/>
      <c r="KN322" s="90"/>
      <c r="KO322" s="90"/>
      <c r="KP322" s="90"/>
      <c r="KQ322" s="90"/>
      <c r="KR322" s="90"/>
      <c r="KS322" s="90"/>
      <c r="KT322" s="90"/>
      <c r="KU322" s="90"/>
      <c r="KV322" s="90"/>
      <c r="KW322" s="90"/>
      <c r="KX322" s="90"/>
      <c r="KY322" s="90"/>
      <c r="KZ322" s="90"/>
      <c r="LA322" s="90"/>
      <c r="LB322" s="90"/>
      <c r="LC322" s="90"/>
      <c r="LD322" s="90"/>
      <c r="LE322" s="90"/>
      <c r="LF322" s="90"/>
      <c r="LG322" s="90"/>
      <c r="LH322" s="90"/>
      <c r="LI322" s="90"/>
      <c r="LJ322" s="90"/>
      <c r="LK322" s="90"/>
      <c r="LL322" s="90"/>
      <c r="LM322" s="90"/>
      <c r="LN322" s="90"/>
      <c r="LO322" s="90"/>
      <c r="LP322" s="90"/>
      <c r="LQ322" s="90"/>
      <c r="LR322" s="90"/>
      <c r="LS322" s="90"/>
      <c r="LT322" s="90"/>
      <c r="LU322" s="90"/>
      <c r="LV322" s="90"/>
      <c r="LW322" s="90"/>
      <c r="LX322" s="90"/>
      <c r="LY322" s="90"/>
      <c r="LZ322" s="90"/>
      <c r="MA322" s="90"/>
      <c r="MB322" s="90"/>
      <c r="MC322" s="90"/>
      <c r="MD322" s="90"/>
      <c r="ME322" s="90"/>
      <c r="MF322" s="90"/>
      <c r="MG322" s="90"/>
      <c r="MH322" s="90"/>
      <c r="MI322" s="90"/>
      <c r="MJ322" s="90"/>
      <c r="MK322" s="90"/>
      <c r="ML322" s="90"/>
      <c r="MM322" s="90"/>
      <c r="MN322" s="90"/>
      <c r="MO322" s="90"/>
      <c r="MP322" s="90"/>
      <c r="MQ322" s="90"/>
      <c r="MR322" s="90"/>
      <c r="MS322" s="90"/>
      <c r="MT322" s="90"/>
      <c r="MU322" s="90"/>
      <c r="MV322" s="90"/>
      <c r="MW322" s="90"/>
      <c r="MX322" s="90"/>
      <c r="MY322" s="90"/>
      <c r="MZ322" s="90"/>
      <c r="NA322" s="90"/>
      <c r="NB322" s="90"/>
      <c r="NC322" s="90"/>
      <c r="ND322" s="90"/>
      <c r="NE322" s="90"/>
      <c r="NF322" s="90"/>
      <c r="NG322" s="90"/>
      <c r="NH322" s="90"/>
      <c r="NI322" s="90"/>
      <c r="NJ322" s="90"/>
      <c r="NK322" s="90"/>
      <c r="NL322" s="90"/>
      <c r="NM322" s="90"/>
      <c r="NN322" s="90"/>
      <c r="NO322" s="90"/>
      <c r="NP322" s="90"/>
      <c r="NQ322" s="90"/>
      <c r="NR322" s="90"/>
      <c r="NS322" s="90"/>
      <c r="NT322" s="90"/>
      <c r="NU322" s="90"/>
      <c r="NV322" s="90"/>
      <c r="NW322" s="90"/>
      <c r="NX322" s="90"/>
      <c r="NY322" s="90"/>
      <c r="NZ322" s="90"/>
      <c r="OA322" s="90"/>
      <c r="OB322" s="90"/>
      <c r="OC322" s="90"/>
      <c r="OD322" s="90"/>
      <c r="OE322" s="90"/>
      <c r="OF322" s="90"/>
      <c r="OG322" s="90"/>
      <c r="OH322" s="90"/>
      <c r="OI322" s="90"/>
      <c r="OJ322" s="90"/>
      <c r="OK322" s="90"/>
      <c r="OL322" s="90"/>
      <c r="OM322" s="90"/>
      <c r="ON322" s="90"/>
      <c r="OO322" s="90"/>
      <c r="OP322" s="90"/>
      <c r="OQ322" s="90"/>
      <c r="OR322" s="90"/>
      <c r="OS322" s="90"/>
      <c r="OT322" s="90"/>
      <c r="OU322" s="90"/>
      <c r="OV322" s="90"/>
      <c r="OW322" s="90"/>
      <c r="OX322" s="90"/>
      <c r="OY322" s="90"/>
      <c r="OZ322" s="90"/>
      <c r="PA322" s="90"/>
      <c r="PB322" s="90"/>
      <c r="PC322" s="90"/>
      <c r="PD322" s="90"/>
      <c r="PE322" s="90"/>
      <c r="PF322" s="90"/>
      <c r="PG322" s="90"/>
      <c r="PH322" s="90"/>
      <c r="PI322" s="90"/>
      <c r="PJ322" s="90"/>
      <c r="PK322" s="90"/>
      <c r="PL322" s="90"/>
      <c r="PM322" s="90"/>
      <c r="PN322" s="90"/>
      <c r="PO322" s="90"/>
      <c r="PP322" s="90"/>
      <c r="PQ322" s="90"/>
      <c r="PR322" s="90"/>
      <c r="PS322" s="90"/>
      <c r="PT322" s="90"/>
      <c r="PU322" s="90"/>
      <c r="PV322" s="90"/>
      <c r="PW322" s="90"/>
      <c r="PX322" s="90"/>
      <c r="PY322" s="90"/>
      <c r="PZ322" s="90"/>
      <c r="QA322" s="90"/>
      <c r="QB322" s="90"/>
      <c r="QC322" s="90"/>
      <c r="QD322" s="90"/>
      <c r="QE322" s="90"/>
      <c r="QF322" s="90"/>
      <c r="QG322" s="90"/>
      <c r="QH322" s="90"/>
      <c r="QI322" s="90"/>
      <c r="QJ322" s="90"/>
      <c r="QK322" s="90"/>
      <c r="QL322" s="90"/>
      <c r="QM322" s="90"/>
      <c r="QN322" s="90"/>
      <c r="QO322" s="90"/>
      <c r="QP322" s="90"/>
      <c r="QQ322" s="90"/>
      <c r="QR322" s="90"/>
      <c r="QS322" s="90"/>
      <c r="QT322" s="90"/>
      <c r="QU322" s="90"/>
      <c r="QV322" s="90"/>
      <c r="QW322" s="90"/>
      <c r="QX322" s="90"/>
      <c r="QY322" s="90"/>
      <c r="QZ322" s="90"/>
      <c r="RA322" s="90"/>
      <c r="RB322" s="90"/>
      <c r="RC322" s="90"/>
      <c r="RD322" s="90"/>
      <c r="RE322" s="90"/>
      <c r="RF322" s="90"/>
      <c r="RG322" s="90"/>
      <c r="RH322" s="90"/>
      <c r="RI322" s="90"/>
      <c r="RJ322" s="90"/>
      <c r="RK322" s="90"/>
      <c r="RL322" s="90"/>
      <c r="RM322" s="90"/>
      <c r="RN322" s="90"/>
      <c r="RO322" s="90"/>
      <c r="RP322" s="90"/>
      <c r="RQ322" s="90"/>
      <c r="RR322" s="90"/>
      <c r="RS322" s="90"/>
      <c r="RT322" s="90"/>
      <c r="RU322" s="90"/>
      <c r="RV322" s="90"/>
      <c r="RW322" s="90"/>
      <c r="RX322" s="90"/>
      <c r="RY322" s="90"/>
      <c r="RZ322" s="90"/>
      <c r="SA322" s="90"/>
      <c r="SB322" s="90"/>
      <c r="SC322" s="90"/>
      <c r="SD322" s="90"/>
      <c r="SE322" s="90"/>
      <c r="SF322" s="90"/>
      <c r="SG322" s="90"/>
      <c r="SH322" s="90"/>
      <c r="SI322" s="90"/>
      <c r="SJ322" s="90"/>
      <c r="SK322" s="90"/>
      <c r="SL322" s="90"/>
      <c r="SM322" s="90"/>
      <c r="SN322" s="90"/>
      <c r="SO322" s="90"/>
      <c r="SP322" s="90"/>
      <c r="SQ322" s="90"/>
      <c r="SR322" s="90"/>
      <c r="SS322" s="90"/>
      <c r="ST322" s="90"/>
      <c r="SU322" s="90"/>
      <c r="SV322" s="90"/>
      <c r="SW322" s="90"/>
      <c r="SX322" s="90"/>
      <c r="SY322" s="90"/>
      <c r="SZ322" s="90"/>
      <c r="TA322" s="90"/>
      <c r="TB322" s="90"/>
      <c r="TC322" s="90"/>
      <c r="TD322" s="90"/>
      <c r="TE322" s="90"/>
      <c r="TF322" s="90"/>
      <c r="TG322" s="90"/>
      <c r="TH322" s="90"/>
      <c r="TI322" s="90"/>
      <c r="TJ322" s="90"/>
      <c r="TK322" s="90"/>
      <c r="TL322" s="90"/>
      <c r="TM322" s="90"/>
      <c r="TN322" s="90"/>
      <c r="TO322" s="90"/>
      <c r="TP322" s="90"/>
      <c r="TQ322" s="90"/>
      <c r="TR322" s="90"/>
      <c r="TS322" s="90"/>
      <c r="TT322" s="90"/>
      <c r="TU322" s="90"/>
      <c r="TV322" s="90"/>
      <c r="TW322" s="90"/>
      <c r="TX322" s="90"/>
      <c r="TY322" s="90"/>
      <c r="TZ322" s="90"/>
      <c r="UA322" s="90"/>
      <c r="UB322" s="90"/>
      <c r="UC322" s="90"/>
      <c r="UD322" s="90"/>
      <c r="UE322" s="90"/>
      <c r="UF322" s="90"/>
      <c r="UG322" s="90"/>
      <c r="UH322" s="90"/>
      <c r="UI322" s="90"/>
      <c r="UJ322" s="90"/>
      <c r="UK322" s="90"/>
      <c r="UL322" s="90"/>
      <c r="UM322" s="90"/>
      <c r="UN322" s="90"/>
      <c r="UO322" s="90"/>
      <c r="UP322" s="90"/>
      <c r="UQ322" s="90"/>
      <c r="UR322" s="90"/>
      <c r="US322" s="90"/>
      <c r="UT322" s="90"/>
      <c r="UU322" s="90"/>
      <c r="UV322" s="90"/>
      <c r="UW322" s="90"/>
      <c r="UX322" s="90"/>
      <c r="UY322" s="90"/>
      <c r="UZ322" s="90"/>
      <c r="VA322" s="90"/>
      <c r="VB322" s="90"/>
      <c r="VC322" s="90"/>
      <c r="VD322" s="90"/>
      <c r="VE322" s="90"/>
      <c r="VF322" s="90"/>
      <c r="VG322" s="90"/>
      <c r="VH322" s="90"/>
      <c r="VI322" s="90"/>
      <c r="VJ322" s="90"/>
      <c r="VK322" s="90"/>
      <c r="VL322" s="90"/>
      <c r="VM322" s="90"/>
      <c r="VN322" s="90"/>
      <c r="VO322" s="90"/>
      <c r="VP322" s="90"/>
      <c r="VQ322" s="90"/>
      <c r="VR322" s="90"/>
      <c r="VS322" s="90"/>
      <c r="VT322" s="90"/>
      <c r="VU322" s="90"/>
      <c r="VV322" s="90"/>
      <c r="VW322" s="90"/>
      <c r="VX322" s="90"/>
      <c r="VY322" s="90"/>
      <c r="VZ322" s="90"/>
      <c r="WA322" s="90"/>
      <c r="WB322" s="90"/>
      <c r="WC322" s="90"/>
      <c r="WD322" s="90"/>
      <c r="WE322" s="90"/>
      <c r="WF322" s="90"/>
      <c r="WG322" s="90"/>
      <c r="WH322" s="90"/>
      <c r="WI322" s="90"/>
      <c r="WJ322" s="90"/>
      <c r="WK322" s="90"/>
      <c r="WL322" s="90"/>
      <c r="WM322" s="90"/>
      <c r="WN322" s="90"/>
      <c r="WO322" s="90"/>
      <c r="WP322" s="90"/>
      <c r="WQ322" s="90"/>
      <c r="WR322" s="90"/>
      <c r="WS322" s="90"/>
      <c r="WT322" s="90"/>
      <c r="WU322" s="90"/>
      <c r="WV322" s="90"/>
      <c r="WW322" s="90"/>
      <c r="WX322" s="90"/>
      <c r="WY322" s="90"/>
      <c r="WZ322" s="90"/>
      <c r="XA322" s="90"/>
      <c r="XB322" s="90"/>
      <c r="XC322" s="90"/>
      <c r="XD322" s="90"/>
      <c r="XE322" s="90"/>
      <c r="XF322" s="90"/>
      <c r="XG322" s="90"/>
      <c r="XH322" s="90"/>
      <c r="XI322" s="90"/>
      <c r="XJ322" s="90"/>
      <c r="XK322" s="90"/>
      <c r="XL322" s="90"/>
      <c r="XM322" s="90"/>
      <c r="XN322" s="90"/>
      <c r="XO322" s="90"/>
      <c r="XP322" s="90"/>
      <c r="XQ322" s="90"/>
      <c r="XR322" s="90"/>
      <c r="XS322" s="90"/>
      <c r="XT322" s="90"/>
      <c r="XU322" s="90"/>
      <c r="XV322" s="90"/>
      <c r="XW322" s="90"/>
      <c r="XX322" s="90"/>
      <c r="XY322" s="90"/>
      <c r="XZ322" s="90"/>
      <c r="YA322" s="90"/>
      <c r="YB322" s="90"/>
      <c r="YC322" s="90"/>
      <c r="YD322" s="90"/>
      <c r="YE322" s="90"/>
      <c r="YF322" s="90"/>
      <c r="YG322" s="90"/>
      <c r="YH322" s="90"/>
      <c r="YI322" s="90"/>
      <c r="YJ322" s="90"/>
      <c r="YK322" s="90"/>
      <c r="YL322" s="90"/>
      <c r="YM322" s="90"/>
      <c r="YN322" s="90"/>
      <c r="YO322" s="90"/>
      <c r="YP322" s="90"/>
      <c r="YQ322" s="90"/>
      <c r="YR322" s="90"/>
      <c r="YS322" s="90"/>
      <c r="YT322" s="90"/>
      <c r="YU322" s="90"/>
      <c r="YV322" s="90"/>
      <c r="YW322" s="90"/>
      <c r="YX322" s="90"/>
      <c r="YY322" s="90"/>
      <c r="YZ322" s="90"/>
      <c r="ZA322" s="90"/>
      <c r="ZB322" s="90"/>
      <c r="ZC322" s="90"/>
      <c r="ZD322" s="90"/>
      <c r="ZE322" s="90"/>
      <c r="ZF322" s="90"/>
      <c r="ZG322" s="90"/>
      <c r="ZH322" s="90"/>
      <c r="ZI322" s="90"/>
      <c r="ZJ322" s="90"/>
      <c r="ZK322" s="90"/>
      <c r="ZL322" s="90"/>
      <c r="ZM322" s="90"/>
      <c r="ZN322" s="90"/>
      <c r="ZO322" s="90"/>
      <c r="ZP322" s="90"/>
      <c r="ZQ322" s="90"/>
      <c r="ZR322" s="90"/>
      <c r="ZS322" s="90"/>
      <c r="ZT322" s="90"/>
      <c r="ZU322" s="90"/>
      <c r="ZV322" s="90"/>
      <c r="ZW322" s="90"/>
      <c r="ZX322" s="90"/>
      <c r="ZY322" s="90"/>
      <c r="ZZ322" s="90"/>
      <c r="AAA322" s="90"/>
      <c r="AAB322" s="90"/>
      <c r="AAC322" s="90"/>
      <c r="AAD322" s="90"/>
      <c r="AAE322" s="90"/>
      <c r="AAF322" s="90"/>
      <c r="AAG322" s="90"/>
      <c r="AAH322" s="90"/>
      <c r="AAI322" s="90"/>
      <c r="AAJ322" s="90"/>
      <c r="AAK322" s="90"/>
      <c r="AAL322" s="90"/>
      <c r="AAM322" s="90"/>
      <c r="AAN322" s="90"/>
      <c r="AAO322" s="90"/>
      <c r="AAP322" s="90"/>
      <c r="AAQ322" s="90"/>
      <c r="AAR322" s="90"/>
      <c r="AAS322" s="90"/>
      <c r="AAT322" s="90"/>
      <c r="AAU322" s="90"/>
      <c r="AAV322" s="90"/>
      <c r="AAW322" s="90"/>
      <c r="AAX322" s="90"/>
      <c r="AAY322" s="90"/>
      <c r="AAZ322" s="90"/>
      <c r="ABA322" s="90"/>
      <c r="ABB322" s="90"/>
      <c r="ABC322" s="90"/>
      <c r="ABD322" s="90"/>
      <c r="ABE322" s="90"/>
      <c r="ABF322" s="90"/>
      <c r="ABG322" s="90"/>
      <c r="ABH322" s="90"/>
      <c r="ABI322" s="90"/>
      <c r="ABJ322" s="90"/>
      <c r="ABK322" s="90"/>
      <c r="ABL322" s="90"/>
      <c r="ABM322" s="90"/>
      <c r="ABN322" s="90"/>
      <c r="ABO322" s="90"/>
      <c r="ABP322" s="90"/>
      <c r="ABQ322" s="90"/>
      <c r="ABR322" s="90"/>
      <c r="ABS322" s="90"/>
      <c r="ABT322" s="90"/>
      <c r="ABU322" s="90"/>
      <c r="ABV322" s="90"/>
      <c r="ABW322" s="90"/>
      <c r="ABX322" s="90"/>
      <c r="ABY322" s="90"/>
      <c r="ABZ322" s="90"/>
      <c r="ACA322" s="90"/>
      <c r="ACB322" s="90"/>
      <c r="ACC322" s="90"/>
      <c r="ACD322" s="90"/>
      <c r="ACE322" s="90"/>
      <c r="ACF322" s="90"/>
      <c r="ACG322" s="90"/>
      <c r="ACH322" s="90"/>
      <c r="ACI322" s="90"/>
      <c r="ACJ322" s="90"/>
      <c r="ACK322" s="90"/>
      <c r="ACL322" s="90"/>
      <c r="ACM322" s="90"/>
      <c r="ACN322" s="90"/>
      <c r="ACO322" s="90"/>
      <c r="ACP322" s="90"/>
      <c r="ACQ322" s="90"/>
      <c r="ACR322" s="90"/>
      <c r="ACS322" s="90"/>
      <c r="ACT322" s="90"/>
      <c r="ACU322" s="90"/>
      <c r="ACV322" s="90"/>
      <c r="ACW322" s="90"/>
      <c r="ACX322" s="90"/>
      <c r="ACY322" s="90"/>
      <c r="ACZ322" s="90"/>
      <c r="ADA322" s="90"/>
      <c r="ADB322" s="90"/>
      <c r="ADC322" s="90"/>
      <c r="ADD322" s="90"/>
      <c r="ADE322" s="90"/>
      <c r="ADF322" s="90"/>
      <c r="ADG322" s="90"/>
      <c r="ADH322" s="90"/>
      <c r="ADI322" s="90"/>
      <c r="ADJ322" s="90"/>
      <c r="ADK322" s="90"/>
      <c r="ADL322" s="90"/>
      <c r="ADM322" s="90"/>
      <c r="ADN322" s="90"/>
      <c r="ADO322" s="90"/>
      <c r="ADP322" s="90"/>
      <c r="ADQ322" s="90"/>
      <c r="ADR322" s="90"/>
      <c r="ADS322" s="90"/>
      <c r="ADT322" s="90"/>
      <c r="ADU322" s="90"/>
      <c r="ADV322" s="90"/>
      <c r="ADW322" s="90"/>
      <c r="ADX322" s="90"/>
      <c r="ADY322" s="90"/>
      <c r="ADZ322" s="90"/>
      <c r="AEA322" s="90"/>
      <c r="AEB322" s="90"/>
      <c r="AEC322" s="90"/>
      <c r="AED322" s="90"/>
      <c r="AEE322" s="90"/>
      <c r="AEF322" s="90"/>
      <c r="AEG322" s="90"/>
      <c r="AEH322" s="90"/>
      <c r="AEI322" s="90"/>
      <c r="AEJ322" s="90"/>
      <c r="AEK322" s="90"/>
      <c r="AEL322" s="90"/>
      <c r="AEM322" s="90"/>
      <c r="AEN322" s="90"/>
      <c r="AEO322" s="90"/>
      <c r="AEP322" s="90"/>
      <c r="AEQ322" s="90"/>
      <c r="AER322" s="90"/>
      <c r="AES322" s="90"/>
      <c r="AET322" s="90"/>
      <c r="AEU322" s="90"/>
      <c r="AEV322" s="90"/>
      <c r="AEW322" s="90"/>
      <c r="AEX322" s="90"/>
      <c r="AEY322" s="90"/>
      <c r="AEZ322" s="90"/>
      <c r="AFA322" s="90"/>
      <c r="AFB322" s="90"/>
      <c r="AFC322" s="90"/>
      <c r="AFD322" s="90"/>
      <c r="AFE322" s="90"/>
      <c r="AFF322" s="90"/>
      <c r="AFG322" s="90"/>
      <c r="AFH322" s="90"/>
      <c r="AFI322" s="90"/>
      <c r="AFJ322" s="90"/>
      <c r="AFK322" s="90"/>
      <c r="AFL322" s="90"/>
      <c r="AFM322" s="90"/>
      <c r="AFN322" s="90"/>
      <c r="AFO322" s="90"/>
      <c r="AFP322" s="90"/>
      <c r="AFQ322" s="90"/>
      <c r="AFR322" s="90"/>
      <c r="AFS322" s="90"/>
      <c r="AFT322" s="90"/>
      <c r="AFU322" s="90"/>
      <c r="AFV322" s="90"/>
      <c r="AFW322" s="90"/>
      <c r="AFX322" s="90"/>
      <c r="AFY322" s="90"/>
      <c r="AFZ322" s="90"/>
      <c r="AGA322" s="90"/>
      <c r="AGB322" s="90"/>
      <c r="AGC322" s="90"/>
      <c r="AGD322" s="90"/>
      <c r="AGE322" s="90"/>
      <c r="AGF322" s="90"/>
      <c r="AGG322" s="90"/>
      <c r="AGH322" s="90"/>
      <c r="AGI322" s="90"/>
      <c r="AGJ322" s="90"/>
      <c r="AGK322" s="90"/>
      <c r="AGL322" s="90"/>
      <c r="AGM322" s="90"/>
      <c r="AGN322" s="90"/>
      <c r="AGO322" s="90"/>
      <c r="AGP322" s="90"/>
      <c r="AGQ322" s="90"/>
      <c r="AGR322" s="90"/>
      <c r="AGS322" s="90"/>
      <c r="AGT322" s="90"/>
      <c r="AGU322" s="90"/>
      <c r="AGV322" s="90"/>
      <c r="AGW322" s="90"/>
      <c r="AGX322" s="90"/>
      <c r="AGY322" s="90"/>
      <c r="AGZ322" s="90"/>
      <c r="AHA322" s="90"/>
      <c r="AHB322" s="90"/>
      <c r="AHC322" s="90"/>
      <c r="AHD322" s="90"/>
      <c r="AHE322" s="90"/>
      <c r="AHF322" s="90"/>
      <c r="AHG322" s="90"/>
      <c r="AHH322" s="90"/>
      <c r="AHI322" s="90"/>
      <c r="AHJ322" s="90"/>
      <c r="AHK322" s="90"/>
      <c r="AHL322" s="90"/>
      <c r="AHM322" s="90"/>
      <c r="AHN322" s="90"/>
      <c r="AHO322" s="90"/>
      <c r="AHP322" s="90"/>
      <c r="AHQ322" s="90"/>
      <c r="AHR322" s="90"/>
      <c r="AHS322" s="90"/>
      <c r="AHT322" s="90"/>
      <c r="AHU322" s="90"/>
      <c r="AHV322" s="90"/>
      <c r="AHW322" s="90"/>
      <c r="AHX322" s="90"/>
      <c r="AHY322" s="90"/>
      <c r="AHZ322" s="90"/>
      <c r="AIA322" s="90"/>
      <c r="AIB322" s="90"/>
      <c r="AIC322" s="90"/>
      <c r="AID322" s="90"/>
      <c r="AIE322" s="90"/>
      <c r="AIF322" s="90"/>
      <c r="AIG322" s="90"/>
      <c r="AIH322" s="90"/>
      <c r="AII322" s="90"/>
      <c r="AIJ322" s="90"/>
      <c r="AIK322" s="90"/>
      <c r="AIL322" s="90"/>
      <c r="AIM322" s="90"/>
      <c r="AIN322" s="90"/>
      <c r="AIO322" s="90"/>
      <c r="AIP322" s="90"/>
      <c r="AIQ322" s="90"/>
      <c r="AIR322" s="90"/>
      <c r="AIS322" s="90"/>
      <c r="AIT322" s="90"/>
      <c r="AIU322" s="90"/>
      <c r="AIV322" s="90"/>
      <c r="AIW322" s="90"/>
      <c r="AIX322" s="90"/>
      <c r="AIY322" s="90"/>
      <c r="AIZ322" s="90"/>
      <c r="AJA322" s="90"/>
      <c r="AJB322" s="90"/>
      <c r="AJC322" s="90"/>
      <c r="AJD322" s="90"/>
      <c r="AJE322" s="90"/>
      <c r="AJF322" s="90"/>
      <c r="AJG322" s="90"/>
      <c r="AJH322" s="90"/>
      <c r="AJI322" s="90"/>
      <c r="AJJ322" s="90"/>
      <c r="AJK322" s="90"/>
      <c r="AJL322" s="90"/>
      <c r="AJM322" s="90"/>
      <c r="AJN322" s="90"/>
      <c r="AJO322" s="90"/>
      <c r="AJP322" s="90"/>
      <c r="AJQ322" s="90"/>
      <c r="AJR322" s="90"/>
      <c r="AJS322" s="90"/>
      <c r="AJT322" s="90"/>
      <c r="AJU322" s="90"/>
      <c r="AJV322" s="90"/>
      <c r="AJW322" s="90"/>
      <c r="AJX322" s="90"/>
      <c r="AJY322" s="90"/>
      <c r="AJZ322" s="90"/>
      <c r="AKA322" s="90"/>
      <c r="AKB322" s="90"/>
      <c r="AKC322" s="90"/>
      <c r="AKD322" s="90"/>
      <c r="AKE322" s="90"/>
      <c r="AKF322" s="90"/>
      <c r="AKG322" s="90"/>
      <c r="AKH322" s="90"/>
      <c r="AKI322" s="90"/>
      <c r="AKJ322" s="90"/>
      <c r="AKK322" s="90"/>
      <c r="AKL322" s="90"/>
      <c r="AKM322" s="90"/>
      <c r="AKN322" s="90"/>
      <c r="AKO322" s="90"/>
      <c r="AKP322" s="90"/>
      <c r="AKQ322" s="90"/>
      <c r="AKR322" s="90"/>
      <c r="AKS322" s="90"/>
      <c r="AKT322" s="90"/>
      <c r="AKU322" s="90"/>
      <c r="AKV322" s="90"/>
      <c r="AKW322" s="90"/>
      <c r="AKX322" s="90"/>
      <c r="AKY322" s="90"/>
      <c r="AKZ322" s="90"/>
      <c r="ALA322" s="90"/>
      <c r="ALB322" s="90"/>
      <c r="ALC322" s="90"/>
      <c r="ALD322" s="90"/>
      <c r="ALE322" s="90"/>
      <c r="ALF322" s="90"/>
      <c r="ALG322" s="90"/>
      <c r="ALH322" s="90"/>
      <c r="ALI322" s="90"/>
      <c r="ALJ322" s="90"/>
      <c r="ALK322" s="90"/>
      <c r="ALL322" s="90"/>
      <c r="ALM322" s="90"/>
      <c r="ALN322" s="90"/>
      <c r="ALO322" s="90"/>
      <c r="ALP322" s="90"/>
      <c r="ALQ322" s="90"/>
      <c r="ALR322" s="90"/>
      <c r="ALS322" s="90"/>
      <c r="ALT322" s="90"/>
      <c r="ALU322" s="90"/>
      <c r="ALV322" s="90"/>
      <c r="ALW322" s="90"/>
      <c r="ALX322" s="90"/>
      <c r="ALY322" s="90"/>
      <c r="ALZ322" s="90"/>
      <c r="AMA322" s="90"/>
      <c r="AMB322" s="90"/>
      <c r="AMC322" s="90"/>
      <c r="AMD322" s="90"/>
      <c r="AME322" s="90"/>
      <c r="AMF322" s="90"/>
      <c r="AMG322" s="90"/>
      <c r="AMH322" s="90"/>
      <c r="AMI322" s="90"/>
      <c r="AMJ322" s="90"/>
      <c r="AMK322" s="90"/>
      <c r="AML322" s="90"/>
      <c r="AMM322" s="90"/>
      <c r="AMN322" s="90"/>
      <c r="AMO322" s="90"/>
      <c r="AMP322" s="90"/>
      <c r="AMQ322" s="90"/>
      <c r="AMR322" s="90"/>
      <c r="AMS322" s="90"/>
      <c r="AMT322" s="90"/>
      <c r="AMU322" s="90"/>
      <c r="AMV322" s="90"/>
      <c r="AMW322" s="90"/>
      <c r="AMX322" s="90"/>
      <c r="AMY322" s="90"/>
      <c r="AMZ322" s="90"/>
      <c r="ANA322" s="90"/>
      <c r="ANB322" s="90"/>
      <c r="ANC322" s="90"/>
      <c r="AND322" s="90"/>
      <c r="ANE322" s="90"/>
      <c r="ANF322" s="90"/>
      <c r="ANG322" s="90"/>
      <c r="ANH322" s="90"/>
      <c r="ANI322" s="90"/>
      <c r="ANJ322" s="90"/>
      <c r="ANK322" s="90"/>
      <c r="ANL322" s="90"/>
      <c r="ANM322" s="90"/>
      <c r="ANN322" s="90"/>
      <c r="ANO322" s="90"/>
      <c r="ANP322" s="90"/>
      <c r="ANQ322" s="90"/>
      <c r="ANR322" s="90"/>
      <c r="ANS322" s="90"/>
      <c r="ANT322" s="90"/>
      <c r="ANU322" s="90"/>
      <c r="ANV322" s="90"/>
      <c r="ANW322" s="90"/>
      <c r="ANX322" s="90"/>
      <c r="ANY322" s="90"/>
      <c r="ANZ322" s="90"/>
      <c r="AOA322" s="90"/>
      <c r="AOB322" s="90"/>
      <c r="AOC322" s="90"/>
      <c r="AOD322" s="90"/>
      <c r="AOE322" s="90"/>
      <c r="AOF322" s="90"/>
      <c r="AOG322" s="90"/>
      <c r="AOH322" s="90"/>
      <c r="AOI322" s="90"/>
      <c r="AOJ322" s="90"/>
      <c r="AOK322" s="90"/>
      <c r="AOL322" s="90"/>
      <c r="AOM322" s="90"/>
      <c r="AON322" s="90"/>
      <c r="AOO322" s="90"/>
      <c r="AOP322" s="90"/>
      <c r="AOQ322" s="90"/>
      <c r="AOR322" s="90"/>
      <c r="AOS322" s="90"/>
      <c r="AOT322" s="90"/>
      <c r="AOU322" s="90"/>
      <c r="AOV322" s="90"/>
      <c r="AOW322" s="90"/>
      <c r="AOX322" s="90"/>
      <c r="AOY322" s="90"/>
      <c r="AOZ322" s="90"/>
      <c r="APA322" s="90"/>
      <c r="APB322" s="90"/>
      <c r="APC322" s="90"/>
      <c r="APD322" s="90"/>
      <c r="APE322" s="90"/>
      <c r="APF322" s="90"/>
      <c r="APG322" s="90"/>
      <c r="APH322" s="90"/>
      <c r="API322" s="90"/>
      <c r="APJ322" s="90"/>
      <c r="APK322" s="90"/>
      <c r="APL322" s="90"/>
      <c r="APM322" s="90"/>
      <c r="APN322" s="90"/>
      <c r="APO322" s="90"/>
      <c r="APP322" s="90"/>
      <c r="APQ322" s="90"/>
      <c r="APR322" s="90"/>
      <c r="APS322" s="90"/>
      <c r="APT322" s="90"/>
      <c r="APU322" s="90"/>
      <c r="APV322" s="90"/>
      <c r="APW322" s="90"/>
      <c r="APX322" s="90"/>
      <c r="APY322" s="90"/>
      <c r="APZ322" s="90"/>
      <c r="AQA322" s="90"/>
      <c r="AQB322" s="90"/>
      <c r="AQC322" s="90"/>
      <c r="AQD322" s="90"/>
      <c r="AQE322" s="90"/>
      <c r="AQF322" s="90"/>
      <c r="AQG322" s="90"/>
      <c r="AQH322" s="90"/>
      <c r="AQI322" s="90"/>
      <c r="AQJ322" s="90"/>
      <c r="AQK322" s="90"/>
      <c r="AQL322" s="90"/>
      <c r="AQM322" s="90"/>
      <c r="AQN322" s="90"/>
      <c r="AQO322" s="90"/>
      <c r="AQP322" s="90"/>
      <c r="AQQ322" s="90"/>
      <c r="AQR322" s="90"/>
      <c r="AQS322" s="90"/>
      <c r="AQT322" s="90"/>
      <c r="AQU322" s="90"/>
      <c r="AQV322" s="90"/>
      <c r="AQW322" s="90"/>
      <c r="AQX322" s="90"/>
      <c r="AQY322" s="90"/>
      <c r="AQZ322" s="90"/>
      <c r="ARA322" s="90"/>
      <c r="ARB322" s="90"/>
      <c r="ARC322" s="90"/>
      <c r="ARD322" s="90"/>
      <c r="ARE322" s="90"/>
      <c r="ARF322" s="90"/>
      <c r="ARG322" s="90"/>
      <c r="ARH322" s="90"/>
      <c r="ARI322" s="90"/>
      <c r="ARJ322" s="90"/>
      <c r="ARK322" s="90"/>
      <c r="ARL322" s="90"/>
      <c r="ARM322" s="90"/>
      <c r="ARN322" s="90"/>
      <c r="ARO322" s="90"/>
      <c r="ARP322" s="90"/>
      <c r="ARQ322" s="90"/>
      <c r="ARR322" s="90"/>
      <c r="ARS322" s="90"/>
      <c r="ART322" s="90"/>
      <c r="ARU322" s="90"/>
      <c r="ARV322" s="90"/>
      <c r="ARW322" s="90"/>
      <c r="ARX322" s="90"/>
      <c r="ARY322" s="90"/>
      <c r="ARZ322" s="90"/>
      <c r="ASA322" s="90"/>
      <c r="ASB322" s="90"/>
      <c r="ASC322" s="90"/>
      <c r="ASD322" s="90"/>
      <c r="ASE322" s="90"/>
      <c r="ASF322" s="90"/>
      <c r="ASG322" s="90"/>
      <c r="ASH322" s="90"/>
      <c r="ASI322" s="90"/>
      <c r="ASJ322" s="90"/>
      <c r="ASK322" s="90"/>
      <c r="ASL322" s="90"/>
      <c r="ASM322" s="90"/>
      <c r="ASN322" s="90"/>
      <c r="ASO322" s="90"/>
      <c r="ASP322" s="90"/>
      <c r="ASQ322" s="90"/>
      <c r="ASR322" s="90"/>
      <c r="ASS322" s="90"/>
      <c r="AST322" s="90"/>
      <c r="ASU322" s="90"/>
      <c r="ASV322" s="90"/>
      <c r="ASW322" s="90"/>
      <c r="ASX322" s="90"/>
      <c r="ASY322" s="90"/>
      <c r="ASZ322" s="90"/>
      <c r="ATA322" s="90"/>
      <c r="ATB322" s="90"/>
      <c r="ATC322" s="90"/>
      <c r="ATD322" s="90"/>
      <c r="ATE322" s="90"/>
      <c r="ATF322" s="90"/>
      <c r="ATG322" s="90"/>
      <c r="ATH322" s="90"/>
      <c r="ATI322" s="90"/>
      <c r="ATJ322" s="90"/>
      <c r="ATK322" s="90"/>
      <c r="ATL322" s="90"/>
      <c r="ATM322" s="90"/>
      <c r="ATN322" s="90"/>
      <c r="ATO322" s="90"/>
      <c r="ATP322" s="90"/>
      <c r="ATQ322" s="90"/>
      <c r="ATR322" s="90"/>
      <c r="ATS322" s="90"/>
      <c r="ATT322" s="90"/>
      <c r="ATU322" s="90"/>
      <c r="ATV322" s="90"/>
      <c r="ATW322" s="90"/>
      <c r="ATX322" s="90"/>
      <c r="ATY322" s="90"/>
      <c r="ATZ322" s="90"/>
      <c r="AUA322" s="90"/>
      <c r="AUB322" s="90"/>
      <c r="AUC322" s="90"/>
      <c r="AUD322" s="90"/>
      <c r="AUE322" s="90"/>
      <c r="AUF322" s="90"/>
      <c r="AUG322" s="90"/>
      <c r="AUH322" s="90"/>
      <c r="AUI322" s="90"/>
      <c r="AUJ322" s="90"/>
      <c r="AUK322" s="90"/>
      <c r="AUL322" s="90"/>
      <c r="AUM322" s="90"/>
      <c r="AUN322" s="90"/>
      <c r="AUO322" s="90"/>
      <c r="AUP322" s="90"/>
      <c r="AUQ322" s="90"/>
      <c r="AUR322" s="90"/>
      <c r="AUS322" s="90"/>
      <c r="AUT322" s="90"/>
      <c r="AUU322" s="90"/>
      <c r="AUV322" s="90"/>
      <c r="AUW322" s="90"/>
      <c r="AUX322" s="90"/>
      <c r="AUY322" s="90"/>
      <c r="AUZ322" s="90"/>
      <c r="AVA322" s="90"/>
      <c r="AVB322" s="90"/>
      <c r="AVC322" s="90"/>
      <c r="AVD322" s="90"/>
      <c r="AVE322" s="90"/>
      <c r="AVF322" s="90"/>
      <c r="AVG322" s="90"/>
      <c r="AVH322" s="90"/>
      <c r="AVI322" s="90"/>
      <c r="AVJ322" s="90"/>
      <c r="AVK322" s="90"/>
      <c r="AVL322" s="90"/>
      <c r="AVM322" s="90"/>
      <c r="AVN322" s="90"/>
      <c r="AVO322" s="90"/>
      <c r="AVP322" s="90"/>
      <c r="AVQ322" s="90"/>
      <c r="AVR322" s="90"/>
      <c r="AVS322" s="90"/>
      <c r="AVT322" s="90"/>
      <c r="AVU322" s="90"/>
      <c r="AVV322" s="90"/>
      <c r="AVW322" s="90"/>
      <c r="AVX322" s="90"/>
      <c r="AVY322" s="90"/>
      <c r="AVZ322" s="90"/>
      <c r="AWA322" s="90"/>
      <c r="AWB322" s="90"/>
      <c r="AWC322" s="90"/>
      <c r="AWD322" s="90"/>
      <c r="AWE322" s="90"/>
      <c r="AWF322" s="90"/>
      <c r="AWG322" s="90"/>
      <c r="AWH322" s="90"/>
      <c r="AWI322" s="90"/>
      <c r="AWJ322" s="90"/>
      <c r="AWK322" s="90"/>
      <c r="AWL322" s="90"/>
      <c r="AWM322" s="90"/>
      <c r="AWN322" s="90"/>
      <c r="AWO322" s="90"/>
      <c r="AWP322" s="90"/>
      <c r="AWQ322" s="90"/>
      <c r="AWR322" s="90"/>
      <c r="AWS322" s="90"/>
      <c r="AWT322" s="90"/>
      <c r="AWU322" s="90"/>
      <c r="AWV322" s="90"/>
      <c r="AWW322" s="90"/>
      <c r="AWX322" s="90"/>
      <c r="AWY322" s="90"/>
      <c r="AWZ322" s="90"/>
      <c r="AXA322" s="90"/>
      <c r="AXB322" s="90"/>
      <c r="AXC322" s="90"/>
      <c r="AXD322" s="90"/>
      <c r="AXE322" s="90"/>
      <c r="AXF322" s="90"/>
      <c r="AXG322" s="90"/>
      <c r="AXH322" s="90"/>
      <c r="AXI322" s="90"/>
      <c r="AXJ322" s="90"/>
      <c r="AXK322" s="90"/>
      <c r="AXL322" s="90"/>
      <c r="AXM322" s="90"/>
      <c r="AXN322" s="90"/>
      <c r="AXO322" s="90"/>
      <c r="AXP322" s="90"/>
      <c r="AXQ322" s="90"/>
      <c r="AXR322" s="90"/>
      <c r="AXS322" s="90"/>
      <c r="AXT322" s="90"/>
      <c r="AXU322" s="90"/>
      <c r="AXV322" s="90"/>
      <c r="AXW322" s="90"/>
      <c r="AXX322" s="90"/>
      <c r="AXY322" s="90"/>
      <c r="AXZ322" s="90"/>
      <c r="AYA322" s="90"/>
      <c r="AYB322" s="90"/>
      <c r="AYC322" s="90"/>
      <c r="AYD322" s="90"/>
      <c r="AYE322" s="90"/>
      <c r="AYF322" s="90"/>
      <c r="AYG322" s="90"/>
      <c r="AYH322" s="90"/>
      <c r="AYI322" s="90"/>
      <c r="AYJ322" s="90"/>
      <c r="AYK322" s="90"/>
      <c r="AYL322" s="90"/>
      <c r="AYM322" s="90"/>
      <c r="AYN322" s="90"/>
      <c r="AYO322" s="90"/>
      <c r="AYP322" s="90"/>
      <c r="AYQ322" s="90"/>
      <c r="AYR322" s="90"/>
      <c r="AYS322" s="90"/>
      <c r="AYT322" s="90"/>
      <c r="AYU322" s="90"/>
      <c r="AYV322" s="90"/>
      <c r="AYW322" s="90"/>
      <c r="AYX322" s="90"/>
      <c r="AYY322" s="90"/>
      <c r="AYZ322" s="90"/>
      <c r="AZA322" s="90"/>
      <c r="AZB322" s="90"/>
      <c r="AZC322" s="90"/>
      <c r="AZD322" s="90"/>
      <c r="AZE322" s="90"/>
      <c r="AZF322" s="90"/>
      <c r="AZG322" s="90"/>
      <c r="AZH322" s="90"/>
      <c r="AZI322" s="90"/>
      <c r="AZJ322" s="90"/>
      <c r="AZK322" s="90"/>
      <c r="AZL322" s="90"/>
      <c r="AZM322" s="90"/>
      <c r="AZN322" s="90"/>
      <c r="AZO322" s="90"/>
      <c r="AZP322" s="90"/>
      <c r="AZQ322" s="90"/>
      <c r="AZR322" s="90"/>
      <c r="AZS322" s="90"/>
      <c r="AZT322" s="90"/>
      <c r="AZU322" s="90"/>
      <c r="AZV322" s="90"/>
      <c r="AZW322" s="90"/>
      <c r="AZX322" s="90"/>
      <c r="AZY322" s="90"/>
      <c r="AZZ322" s="90"/>
      <c r="BAA322" s="90"/>
      <c r="BAB322" s="90"/>
      <c r="BAC322" s="90"/>
      <c r="BAD322" s="90"/>
      <c r="BAE322" s="90"/>
      <c r="BAF322" s="90"/>
      <c r="BAG322" s="90"/>
      <c r="BAH322" s="90"/>
      <c r="BAI322" s="90"/>
      <c r="BAJ322" s="90"/>
      <c r="BAK322" s="90"/>
      <c r="BAL322" s="90"/>
      <c r="BAM322" s="90"/>
      <c r="BAN322" s="90"/>
      <c r="BAO322" s="90"/>
      <c r="BAP322" s="90"/>
      <c r="BAQ322" s="90"/>
      <c r="BAR322" s="90"/>
      <c r="BAS322" s="90"/>
      <c r="BAT322" s="90"/>
      <c r="BAU322" s="90"/>
      <c r="BAV322" s="90"/>
      <c r="BAW322" s="90"/>
      <c r="BAX322" s="90"/>
      <c r="BAY322" s="90"/>
      <c r="BAZ322" s="90"/>
      <c r="BBA322" s="90"/>
      <c r="BBB322" s="90"/>
      <c r="BBC322" s="90"/>
      <c r="BBD322" s="90"/>
      <c r="BBE322" s="90"/>
      <c r="BBF322" s="90"/>
      <c r="BBG322" s="90"/>
      <c r="BBH322" s="90"/>
      <c r="BBI322" s="90"/>
      <c r="BBJ322" s="90"/>
      <c r="BBK322" s="90"/>
      <c r="BBL322" s="90"/>
      <c r="BBM322" s="90"/>
      <c r="BBN322" s="90"/>
      <c r="BBO322" s="90"/>
      <c r="BBP322" s="90"/>
      <c r="BBQ322" s="90"/>
      <c r="BBR322" s="90"/>
      <c r="BBS322" s="90"/>
      <c r="BBT322" s="90"/>
      <c r="BBU322" s="90"/>
      <c r="BBV322" s="90"/>
      <c r="BBW322" s="90"/>
      <c r="BBX322" s="90"/>
      <c r="BBY322" s="90"/>
      <c r="BBZ322" s="90"/>
      <c r="BCA322" s="90"/>
      <c r="BCB322" s="90"/>
      <c r="BCC322" s="90"/>
      <c r="BCD322" s="90"/>
      <c r="BCE322" s="90"/>
      <c r="BCF322" s="90"/>
      <c r="BCG322" s="90"/>
      <c r="BCH322" s="90"/>
      <c r="BCI322" s="90"/>
      <c r="BCJ322" s="90"/>
      <c r="BCK322" s="90"/>
      <c r="BCL322" s="90"/>
      <c r="BCM322" s="90"/>
      <c r="BCN322" s="90"/>
      <c r="BCO322" s="90"/>
      <c r="BCP322" s="90"/>
      <c r="BCQ322" s="90"/>
      <c r="BCR322" s="90"/>
      <c r="BCS322" s="90"/>
      <c r="BCT322" s="90"/>
      <c r="BCU322" s="90"/>
      <c r="BCV322" s="90"/>
      <c r="BCW322" s="90"/>
      <c r="BCX322" s="90"/>
      <c r="BCY322" s="90"/>
      <c r="BCZ322" s="90"/>
      <c r="BDA322" s="90"/>
      <c r="BDB322" s="90"/>
      <c r="BDC322" s="90"/>
      <c r="BDD322" s="90"/>
      <c r="BDE322" s="90"/>
      <c r="BDF322" s="90"/>
      <c r="BDG322" s="90"/>
      <c r="BDH322" s="90"/>
      <c r="BDI322" s="90"/>
      <c r="BDJ322" s="90"/>
      <c r="BDK322" s="90"/>
      <c r="BDL322" s="90"/>
      <c r="BDM322" s="90"/>
      <c r="BDN322" s="90"/>
      <c r="BDO322" s="90"/>
      <c r="BDP322" s="90"/>
      <c r="BDQ322" s="90"/>
      <c r="BDR322" s="90"/>
      <c r="BDS322" s="90"/>
      <c r="BDT322" s="90"/>
      <c r="BDU322" s="90"/>
      <c r="BDV322" s="90"/>
      <c r="BDW322" s="90"/>
      <c r="BDX322" s="90"/>
      <c r="BDY322" s="90"/>
      <c r="BDZ322" s="90"/>
      <c r="BEA322" s="90"/>
      <c r="BEB322" s="90"/>
      <c r="BEC322" s="90"/>
      <c r="BED322" s="90"/>
      <c r="BEE322" s="90"/>
      <c r="BEF322" s="90"/>
      <c r="BEG322" s="90"/>
      <c r="BEH322" s="90"/>
      <c r="BEI322" s="90"/>
      <c r="BEJ322" s="90"/>
      <c r="BEK322" s="90"/>
      <c r="BEL322" s="90"/>
      <c r="BEM322" s="90"/>
      <c r="BEN322" s="90"/>
      <c r="BEO322" s="90"/>
      <c r="BEP322" s="90"/>
      <c r="BEQ322" s="90"/>
      <c r="BER322" s="90"/>
      <c r="BES322" s="90"/>
      <c r="BET322" s="90"/>
      <c r="BEU322" s="90"/>
      <c r="BEV322" s="90"/>
      <c r="BEW322" s="90"/>
      <c r="BEX322" s="90"/>
      <c r="BEY322" s="90"/>
      <c r="BEZ322" s="90"/>
      <c r="BFA322" s="90"/>
      <c r="BFB322" s="90"/>
      <c r="BFC322" s="90"/>
      <c r="BFD322" s="90"/>
      <c r="BFE322" s="90"/>
      <c r="BFF322" s="90"/>
      <c r="BFG322" s="90"/>
      <c r="BFH322" s="90"/>
      <c r="BFI322" s="90"/>
      <c r="BFJ322" s="90"/>
      <c r="BFK322" s="90"/>
      <c r="BFL322" s="90"/>
      <c r="BFM322" s="90"/>
      <c r="BFN322" s="90"/>
      <c r="BFO322" s="90"/>
      <c r="BFP322" s="90"/>
      <c r="BFQ322" s="90"/>
      <c r="BFR322" s="90"/>
      <c r="BFS322" s="90"/>
      <c r="BFT322" s="90"/>
      <c r="BFU322" s="90"/>
      <c r="BFV322" s="90"/>
      <c r="BFW322" s="90"/>
      <c r="BFX322" s="90"/>
      <c r="BFY322" s="90"/>
      <c r="BFZ322" s="90"/>
      <c r="BGA322" s="90"/>
      <c r="BGB322" s="90"/>
      <c r="BGC322" s="90"/>
      <c r="BGD322" s="90"/>
      <c r="BGE322" s="90"/>
      <c r="BGF322" s="90"/>
      <c r="BGG322" s="90"/>
      <c r="BGH322" s="90"/>
      <c r="BGI322" s="90"/>
      <c r="BGJ322" s="90"/>
      <c r="BGK322" s="90"/>
      <c r="BGL322" s="90"/>
      <c r="BGM322" s="90"/>
      <c r="BGN322" s="90"/>
      <c r="BGO322" s="90"/>
      <c r="BGP322" s="90"/>
      <c r="BGQ322" s="90"/>
      <c r="BGR322" s="90"/>
      <c r="BGS322" s="90"/>
      <c r="BGT322" s="90"/>
      <c r="BGU322" s="90"/>
      <c r="BGV322" s="90"/>
      <c r="BGW322" s="90"/>
      <c r="BGX322" s="90"/>
      <c r="BGY322" s="90"/>
      <c r="BGZ322" s="90"/>
      <c r="BHA322" s="90"/>
      <c r="BHB322" s="90"/>
      <c r="BHC322" s="90"/>
      <c r="BHD322" s="90"/>
      <c r="BHE322" s="90"/>
      <c r="BHF322" s="90"/>
      <c r="BHG322" s="90"/>
      <c r="BHH322" s="90"/>
      <c r="BHI322" s="90"/>
      <c r="BHJ322" s="90"/>
      <c r="BHK322" s="90"/>
      <c r="BHL322" s="90"/>
      <c r="BHM322" s="90"/>
      <c r="BHN322" s="90"/>
      <c r="BHO322" s="90"/>
      <c r="BHP322" s="90"/>
      <c r="BHQ322" s="90"/>
      <c r="BHR322" s="90"/>
      <c r="BHS322" s="90"/>
      <c r="BHT322" s="90"/>
      <c r="BHU322" s="90"/>
      <c r="BHV322" s="90"/>
      <c r="BHW322" s="90"/>
      <c r="BHX322" s="90"/>
      <c r="BHY322" s="90"/>
      <c r="BHZ322" s="90"/>
      <c r="BIA322" s="90"/>
      <c r="BIB322" s="90"/>
      <c r="BIC322" s="90"/>
      <c r="BID322" s="90"/>
      <c r="BIE322" s="90"/>
      <c r="BIF322" s="90"/>
      <c r="BIG322" s="90"/>
      <c r="BIH322" s="90"/>
      <c r="BII322" s="90"/>
      <c r="BIJ322" s="90"/>
      <c r="BIK322" s="90"/>
      <c r="BIL322" s="90"/>
      <c r="BIM322" s="90"/>
      <c r="BIN322" s="90"/>
      <c r="BIO322" s="90"/>
      <c r="BIP322" s="90"/>
      <c r="BIQ322" s="90"/>
      <c r="BIR322" s="90"/>
      <c r="BIS322" s="90"/>
      <c r="BIT322" s="90"/>
      <c r="BIU322" s="90"/>
      <c r="BIV322" s="90"/>
      <c r="BIW322" s="90"/>
      <c r="BIX322" s="90"/>
      <c r="BIY322" s="90"/>
      <c r="BIZ322" s="90"/>
      <c r="BJA322" s="90"/>
      <c r="BJB322" s="90"/>
      <c r="BJC322" s="90"/>
      <c r="BJD322" s="90"/>
      <c r="BJE322" s="90"/>
      <c r="BJF322" s="90"/>
      <c r="BJG322" s="90"/>
      <c r="BJH322" s="90"/>
      <c r="BJI322" s="90"/>
      <c r="BJJ322" s="90"/>
      <c r="BJK322" s="90"/>
      <c r="BJL322" s="90"/>
      <c r="BJM322" s="90"/>
      <c r="BJN322" s="90"/>
      <c r="BJO322" s="90"/>
      <c r="BJP322" s="90"/>
      <c r="BJQ322" s="90"/>
      <c r="BJR322" s="90"/>
      <c r="BJS322" s="90"/>
      <c r="BJT322" s="90"/>
      <c r="BJU322" s="90"/>
      <c r="BJV322" s="90"/>
      <c r="BJW322" s="90"/>
      <c r="BJX322" s="90"/>
      <c r="BJY322" s="90"/>
      <c r="BJZ322" s="90"/>
      <c r="BKA322" s="90"/>
      <c r="BKB322" s="90"/>
      <c r="BKC322" s="90"/>
      <c r="BKD322" s="90"/>
      <c r="BKE322" s="90"/>
      <c r="BKF322" s="90"/>
      <c r="BKG322" s="90"/>
      <c r="BKH322" s="90"/>
      <c r="BKI322" s="90"/>
      <c r="BKJ322" s="90"/>
      <c r="BKK322" s="90"/>
      <c r="BKL322" s="90"/>
      <c r="BKM322" s="90"/>
      <c r="BKN322" s="90"/>
      <c r="BKO322" s="90"/>
      <c r="BKP322" s="90"/>
      <c r="BKQ322" s="90"/>
      <c r="BKR322" s="90"/>
      <c r="BKS322" s="90"/>
      <c r="BKT322" s="90"/>
      <c r="BKU322" s="90"/>
      <c r="BKV322" s="90"/>
      <c r="BKW322" s="90"/>
      <c r="BKX322" s="90"/>
      <c r="BKY322" s="90"/>
      <c r="BKZ322" s="90"/>
      <c r="BLA322" s="90"/>
      <c r="BLB322" s="90"/>
      <c r="BLC322" s="90"/>
      <c r="BLD322" s="90"/>
      <c r="BLE322" s="90"/>
      <c r="BLF322" s="90"/>
      <c r="BLG322" s="90"/>
      <c r="BLH322" s="90"/>
      <c r="BLI322" s="90"/>
      <c r="BLJ322" s="90"/>
      <c r="BLK322" s="90"/>
      <c r="BLL322" s="90"/>
      <c r="BLM322" s="90"/>
      <c r="BLN322" s="90"/>
      <c r="BLO322" s="90"/>
      <c r="BLP322" s="90"/>
      <c r="BLQ322" s="90"/>
      <c r="BLR322" s="90"/>
      <c r="BLS322" s="90"/>
      <c r="BLT322" s="90"/>
      <c r="BLU322" s="90"/>
      <c r="BLV322" s="90"/>
      <c r="BLW322" s="90"/>
      <c r="BLX322" s="90"/>
      <c r="BLY322" s="90"/>
      <c r="BLZ322" s="90"/>
      <c r="BMA322" s="90"/>
      <c r="BMB322" s="90"/>
      <c r="BMC322" s="90"/>
      <c r="BMD322" s="90"/>
      <c r="BME322" s="90"/>
      <c r="BMF322" s="90"/>
      <c r="BMG322" s="90"/>
      <c r="BMH322" s="90"/>
      <c r="BMI322" s="90"/>
      <c r="BMJ322" s="90"/>
      <c r="BMK322" s="90"/>
      <c r="BML322" s="90"/>
      <c r="BMM322" s="90"/>
      <c r="BMN322" s="90"/>
      <c r="BMO322" s="90"/>
      <c r="BMP322" s="90"/>
      <c r="BMQ322" s="90"/>
      <c r="BMR322" s="90"/>
      <c r="BMS322" s="90"/>
      <c r="BMT322" s="90"/>
      <c r="BMU322" s="90"/>
      <c r="BMV322" s="90"/>
      <c r="BMW322" s="90"/>
      <c r="BMX322" s="90"/>
      <c r="BMY322" s="90"/>
      <c r="BMZ322" s="90"/>
      <c r="BNA322" s="90"/>
      <c r="BNB322" s="90"/>
      <c r="BNC322" s="90"/>
      <c r="BND322" s="90"/>
      <c r="BNE322" s="90"/>
      <c r="BNF322" s="90"/>
      <c r="BNG322" s="90"/>
      <c r="BNH322" s="90"/>
      <c r="BNI322" s="90"/>
      <c r="BNJ322" s="90"/>
      <c r="BNK322" s="90"/>
      <c r="BNL322" s="90"/>
      <c r="BNM322" s="90"/>
      <c r="BNN322" s="90"/>
      <c r="BNO322" s="90"/>
      <c r="BNP322" s="90"/>
      <c r="BNQ322" s="90"/>
      <c r="BNR322" s="90"/>
      <c r="BNS322" s="90"/>
      <c r="BNT322" s="90"/>
      <c r="BNU322" s="90"/>
      <c r="BNV322" s="90"/>
      <c r="BNW322" s="90"/>
      <c r="BNX322" s="90"/>
      <c r="BNY322" s="90"/>
      <c r="BNZ322" s="90"/>
      <c r="BOA322" s="90"/>
      <c r="BOB322" s="90"/>
      <c r="BOC322" s="90"/>
      <c r="BOD322" s="90"/>
      <c r="BOE322" s="90"/>
      <c r="BOF322" s="90"/>
      <c r="BOG322" s="90"/>
      <c r="BOH322" s="90"/>
      <c r="BOI322" s="90"/>
      <c r="BOJ322" s="90"/>
      <c r="BOK322" s="90"/>
      <c r="BOL322" s="90"/>
      <c r="BOM322" s="90"/>
      <c r="BON322" s="90"/>
      <c r="BOO322" s="90"/>
      <c r="BOP322" s="90"/>
      <c r="BOQ322" s="90"/>
      <c r="BOR322" s="90"/>
      <c r="BOS322" s="90"/>
      <c r="BOT322" s="90"/>
      <c r="BOU322" s="90"/>
      <c r="BOV322" s="90"/>
      <c r="BOW322" s="90"/>
      <c r="BOX322" s="90"/>
      <c r="BOY322" s="90"/>
      <c r="BOZ322" s="90"/>
      <c r="BPA322" s="90"/>
      <c r="BPB322" s="90"/>
      <c r="BPC322" s="90"/>
      <c r="BPD322" s="90"/>
      <c r="BPE322" s="90"/>
      <c r="BPF322" s="90"/>
      <c r="BPG322" s="90"/>
      <c r="BPH322" s="90"/>
      <c r="BPI322" s="90"/>
      <c r="BPJ322" s="90"/>
      <c r="BPK322" s="90"/>
      <c r="BPL322" s="90"/>
      <c r="BPM322" s="90"/>
      <c r="BPN322" s="90"/>
      <c r="BPO322" s="90"/>
      <c r="BPP322" s="90"/>
      <c r="BPQ322" s="90"/>
      <c r="BPR322" s="90"/>
      <c r="BPS322" s="90"/>
      <c r="BPT322" s="90"/>
      <c r="BPU322" s="90"/>
      <c r="BPV322" s="90"/>
      <c r="BPW322" s="90"/>
      <c r="BPX322" s="90"/>
      <c r="BPY322" s="90"/>
      <c r="BPZ322" s="90"/>
      <c r="BQA322" s="90"/>
      <c r="BQB322" s="90"/>
      <c r="BQC322" s="90"/>
      <c r="BQD322" s="90"/>
      <c r="BQE322" s="90"/>
      <c r="BQF322" s="90"/>
      <c r="BQG322" s="90"/>
      <c r="BQH322" s="90"/>
      <c r="BQI322" s="90"/>
      <c r="BQJ322" s="90"/>
      <c r="BQK322" s="90"/>
      <c r="BQL322" s="90"/>
      <c r="BQM322" s="90"/>
      <c r="BQN322" s="90"/>
      <c r="BQO322" s="90"/>
      <c r="BQP322" s="90"/>
      <c r="BQQ322" s="90"/>
      <c r="BQR322" s="90"/>
      <c r="BQS322" s="90"/>
      <c r="BQT322" s="90"/>
      <c r="BQU322" s="90"/>
      <c r="BQV322" s="90"/>
      <c r="BQW322" s="90"/>
      <c r="BQX322" s="90"/>
      <c r="BQY322" s="90"/>
      <c r="BQZ322" s="90"/>
      <c r="BRA322" s="90"/>
      <c r="BRB322" s="90"/>
      <c r="BRC322" s="90"/>
      <c r="BRD322" s="90"/>
      <c r="BRE322" s="90"/>
      <c r="BRF322" s="90"/>
      <c r="BRG322" s="90"/>
      <c r="BRH322" s="90"/>
      <c r="BRI322" s="90"/>
      <c r="BRJ322" s="90"/>
      <c r="BRK322" s="90"/>
      <c r="BRL322" s="90"/>
      <c r="BRM322" s="90"/>
      <c r="BRN322" s="90"/>
      <c r="BRO322" s="90"/>
      <c r="BRP322" s="90"/>
      <c r="BRQ322" s="90"/>
      <c r="BRR322" s="90"/>
      <c r="BRS322" s="90"/>
      <c r="BRT322" s="90"/>
      <c r="BRU322" s="90"/>
      <c r="BRV322" s="90"/>
      <c r="BRW322" s="90"/>
      <c r="BRX322" s="90"/>
      <c r="BRY322" s="90"/>
      <c r="BRZ322" s="90"/>
      <c r="BSA322" s="90"/>
      <c r="BSB322" s="90"/>
      <c r="BSC322" s="90"/>
      <c r="BSD322" s="90"/>
      <c r="BSE322" s="90"/>
      <c r="BSF322" s="90"/>
      <c r="BSG322" s="90"/>
      <c r="BSH322" s="90"/>
      <c r="BSI322" s="90"/>
      <c r="BSJ322" s="90"/>
      <c r="BSK322" s="90"/>
      <c r="BSL322" s="90"/>
      <c r="BSM322" s="90"/>
      <c r="BSN322" s="90"/>
      <c r="BSO322" s="90"/>
      <c r="BSP322" s="90"/>
      <c r="BSQ322" s="90"/>
      <c r="BSR322" s="90"/>
      <c r="BSS322" s="90"/>
      <c r="BST322" s="90"/>
      <c r="BSU322" s="90"/>
      <c r="BSV322" s="90"/>
      <c r="BSW322" s="90"/>
      <c r="BSX322" s="90"/>
      <c r="BSY322" s="90"/>
      <c r="BSZ322" s="90"/>
      <c r="BTA322" s="90"/>
      <c r="BTB322" s="90"/>
      <c r="BTC322" s="90"/>
      <c r="BTD322" s="90"/>
      <c r="BTE322" s="90"/>
      <c r="BTF322" s="90"/>
      <c r="BTG322" s="90"/>
      <c r="BTH322" s="90"/>
      <c r="BTI322" s="90"/>
      <c r="BTJ322" s="90"/>
      <c r="BTK322" s="90"/>
      <c r="BTL322" s="90"/>
      <c r="BTM322" s="90"/>
      <c r="BTN322" s="90"/>
      <c r="BTO322" s="90"/>
      <c r="BTP322" s="90"/>
      <c r="BTQ322" s="90"/>
      <c r="BTR322" s="90"/>
      <c r="BTS322" s="90"/>
      <c r="BTT322" s="90"/>
      <c r="BTU322" s="90"/>
      <c r="BTV322" s="90"/>
      <c r="BTW322" s="90"/>
      <c r="BTX322" s="90"/>
      <c r="BTY322" s="90"/>
      <c r="BTZ322" s="90"/>
      <c r="BUA322" s="90"/>
      <c r="BUB322" s="90"/>
      <c r="BUC322" s="90"/>
      <c r="BUD322" s="90"/>
      <c r="BUE322" s="90"/>
      <c r="BUF322" s="90"/>
      <c r="BUG322" s="90"/>
      <c r="BUH322" s="90"/>
      <c r="BUI322" s="90"/>
      <c r="BUJ322" s="90"/>
      <c r="BUK322" s="90"/>
      <c r="BUL322" s="90"/>
      <c r="BUM322" s="90"/>
      <c r="BUN322" s="90"/>
      <c r="BUO322" s="90"/>
      <c r="BUP322" s="90"/>
      <c r="BUQ322" s="90"/>
      <c r="BUR322" s="90"/>
      <c r="BUS322" s="90"/>
      <c r="BUT322" s="90"/>
      <c r="BUU322" s="90"/>
      <c r="BUV322" s="90"/>
      <c r="BUW322" s="90"/>
      <c r="BUX322" s="90"/>
      <c r="BUY322" s="90"/>
      <c r="BUZ322" s="90"/>
      <c r="BVA322" s="90"/>
      <c r="BVB322" s="90"/>
      <c r="BVC322" s="90"/>
      <c r="BVD322" s="90"/>
      <c r="BVE322" s="90"/>
      <c r="BVF322" s="90"/>
      <c r="BVG322" s="90"/>
      <c r="BVH322" s="90"/>
      <c r="BVI322" s="90"/>
      <c r="BVJ322" s="90"/>
      <c r="BVK322" s="90"/>
      <c r="BVL322" s="90"/>
      <c r="BVM322" s="90"/>
      <c r="BVN322" s="90"/>
      <c r="BVO322" s="90"/>
      <c r="BVP322" s="90"/>
      <c r="BVQ322" s="90"/>
      <c r="BVR322" s="90"/>
      <c r="BVS322" s="90"/>
      <c r="BVT322" s="90"/>
      <c r="BVU322" s="90"/>
      <c r="BVV322" s="90"/>
      <c r="BVW322" s="90"/>
      <c r="BVX322" s="90"/>
      <c r="BVY322" s="90"/>
      <c r="BVZ322" s="90"/>
      <c r="BWA322" s="90"/>
      <c r="BWB322" s="90"/>
      <c r="BWC322" s="90"/>
      <c r="BWD322" s="90"/>
      <c r="BWE322" s="90"/>
      <c r="BWF322" s="90"/>
      <c r="BWG322" s="90"/>
      <c r="BWH322" s="90"/>
      <c r="BWI322" s="90"/>
      <c r="BWJ322" s="90"/>
      <c r="BWK322" s="90"/>
      <c r="BWL322" s="90"/>
      <c r="BWM322" s="90"/>
      <c r="BWN322" s="90"/>
      <c r="BWO322" s="90"/>
      <c r="BWP322" s="90"/>
      <c r="BWQ322" s="90"/>
      <c r="BWR322" s="90"/>
      <c r="BWS322" s="90"/>
      <c r="BWT322" s="90"/>
      <c r="BWU322" s="90"/>
      <c r="BWV322" s="90"/>
      <c r="BWW322" s="90"/>
      <c r="BWX322" s="90"/>
      <c r="BWY322" s="90"/>
      <c r="BWZ322" s="90"/>
      <c r="BXA322" s="90"/>
      <c r="BXB322" s="90"/>
      <c r="BXC322" s="90"/>
      <c r="BXD322" s="90"/>
      <c r="BXE322" s="90"/>
      <c r="BXF322" s="90"/>
      <c r="BXG322" s="90"/>
      <c r="BXH322" s="90"/>
      <c r="BXI322" s="90"/>
      <c r="BXJ322" s="90"/>
      <c r="BXK322" s="90"/>
      <c r="BXL322" s="90"/>
      <c r="BXM322" s="90"/>
      <c r="BXN322" s="90"/>
      <c r="BXO322" s="90"/>
      <c r="BXP322" s="90"/>
      <c r="BXQ322" s="90"/>
      <c r="BXR322" s="90"/>
      <c r="BXS322" s="90"/>
      <c r="BXT322" s="90"/>
      <c r="BXU322" s="90"/>
      <c r="BXV322" s="90"/>
      <c r="BXW322" s="90"/>
      <c r="BXX322" s="90"/>
      <c r="BXY322" s="90"/>
      <c r="BXZ322" s="90"/>
      <c r="BYA322" s="90"/>
      <c r="BYB322" s="90"/>
      <c r="BYC322" s="90"/>
      <c r="BYD322" s="90"/>
      <c r="BYE322" s="90"/>
      <c r="BYF322" s="90"/>
      <c r="BYG322" s="90"/>
      <c r="BYH322" s="90"/>
      <c r="BYI322" s="90"/>
      <c r="BYJ322" s="90"/>
      <c r="BYK322" s="90"/>
      <c r="BYL322" s="90"/>
      <c r="BYM322" s="90"/>
      <c r="BYN322" s="90"/>
      <c r="BYO322" s="90"/>
      <c r="BYP322" s="90"/>
      <c r="BYQ322" s="90"/>
      <c r="BYR322" s="90"/>
      <c r="BYS322" s="90"/>
      <c r="BYT322" s="90"/>
      <c r="BYU322" s="90"/>
      <c r="BYV322" s="90"/>
      <c r="BYW322" s="90"/>
      <c r="BYX322" s="90"/>
      <c r="BYY322" s="90"/>
      <c r="BYZ322" s="90"/>
      <c r="BZA322" s="90"/>
      <c r="BZB322" s="90"/>
      <c r="BZC322" s="90"/>
      <c r="BZD322" s="90"/>
      <c r="BZE322" s="90"/>
      <c r="BZF322" s="90"/>
      <c r="BZG322" s="90"/>
      <c r="BZH322" s="90"/>
      <c r="BZI322" s="90"/>
      <c r="BZJ322" s="90"/>
      <c r="BZK322" s="90"/>
      <c r="BZL322" s="90"/>
      <c r="BZM322" s="90"/>
      <c r="BZN322" s="90"/>
      <c r="BZO322" s="90"/>
      <c r="BZP322" s="90"/>
      <c r="BZQ322" s="90"/>
      <c r="BZR322" s="90"/>
      <c r="BZS322" s="90"/>
      <c r="BZT322" s="90"/>
      <c r="BZU322" s="90"/>
      <c r="BZV322" s="90"/>
      <c r="BZW322" s="90"/>
      <c r="BZX322" s="90"/>
      <c r="BZY322" s="90"/>
      <c r="BZZ322" s="90"/>
      <c r="CAA322" s="90"/>
      <c r="CAB322" s="90"/>
      <c r="CAC322" s="90"/>
      <c r="CAD322" s="90"/>
      <c r="CAE322" s="90"/>
      <c r="CAF322" s="90"/>
      <c r="CAG322" s="90"/>
      <c r="CAH322" s="90"/>
      <c r="CAI322" s="90"/>
      <c r="CAJ322" s="90"/>
      <c r="CAK322" s="90"/>
      <c r="CAL322" s="90"/>
      <c r="CAM322" s="90"/>
      <c r="CAN322" s="90"/>
      <c r="CAO322" s="90"/>
      <c r="CAP322" s="90"/>
      <c r="CAQ322" s="90"/>
      <c r="CAR322" s="90"/>
      <c r="CAS322" s="90"/>
      <c r="CAT322" s="90"/>
      <c r="CAU322" s="90"/>
      <c r="CAV322" s="90"/>
      <c r="CAW322" s="90"/>
      <c r="CAX322" s="90"/>
      <c r="CAY322" s="90"/>
      <c r="CAZ322" s="90"/>
      <c r="CBA322" s="90"/>
      <c r="CBB322" s="90"/>
      <c r="CBC322" s="90"/>
      <c r="CBD322" s="90"/>
      <c r="CBE322" s="90"/>
      <c r="CBF322" s="90"/>
      <c r="CBG322" s="90"/>
      <c r="CBH322" s="90"/>
      <c r="CBI322" s="90"/>
      <c r="CBJ322" s="90"/>
      <c r="CBK322" s="90"/>
      <c r="CBL322" s="90"/>
      <c r="CBM322" s="90"/>
      <c r="CBN322" s="90"/>
      <c r="CBO322" s="90"/>
      <c r="CBP322" s="90"/>
      <c r="CBQ322" s="90"/>
      <c r="CBR322" s="90"/>
      <c r="CBS322" s="90"/>
      <c r="CBT322" s="90"/>
      <c r="CBU322" s="90"/>
      <c r="CBV322" s="90"/>
      <c r="CBW322" s="90"/>
      <c r="CBX322" s="90"/>
      <c r="CBY322" s="90"/>
      <c r="CBZ322" s="90"/>
      <c r="CCA322" s="90"/>
      <c r="CCB322" s="90"/>
      <c r="CCC322" s="90"/>
      <c r="CCD322" s="90"/>
      <c r="CCE322" s="90"/>
      <c r="CCF322" s="90"/>
      <c r="CCG322" s="90"/>
      <c r="CCH322" s="90"/>
      <c r="CCI322" s="90"/>
      <c r="CCJ322" s="90"/>
      <c r="CCK322" s="90"/>
      <c r="CCL322" s="90"/>
      <c r="CCM322" s="90"/>
      <c r="CCN322" s="90"/>
      <c r="CCO322" s="90"/>
      <c r="CCP322" s="90"/>
      <c r="CCQ322" s="90"/>
      <c r="CCR322" s="90"/>
      <c r="CCS322" s="90"/>
      <c r="CCT322" s="90"/>
      <c r="CCU322" s="90"/>
      <c r="CCV322" s="90"/>
      <c r="CCW322" s="90"/>
      <c r="CCX322" s="90"/>
      <c r="CCY322" s="90"/>
      <c r="CCZ322" s="90"/>
      <c r="CDA322" s="90"/>
      <c r="CDB322" s="90"/>
      <c r="CDC322" s="90"/>
      <c r="CDD322" s="90"/>
      <c r="CDE322" s="90"/>
      <c r="CDF322" s="90"/>
      <c r="CDG322" s="90"/>
      <c r="CDH322" s="90"/>
      <c r="CDI322" s="90"/>
      <c r="CDJ322" s="90"/>
      <c r="CDK322" s="90"/>
      <c r="CDL322" s="90"/>
      <c r="CDM322" s="90"/>
      <c r="CDN322" s="90"/>
      <c r="CDO322" s="90"/>
      <c r="CDP322" s="90"/>
      <c r="CDQ322" s="90"/>
      <c r="CDR322" s="90"/>
      <c r="CDS322" s="90"/>
      <c r="CDT322" s="90"/>
      <c r="CDU322" s="90"/>
      <c r="CDV322" s="90"/>
      <c r="CDW322" s="90"/>
      <c r="CDX322" s="90"/>
      <c r="CDY322" s="90"/>
      <c r="CDZ322" s="90"/>
      <c r="CEA322" s="90"/>
      <c r="CEB322" s="90"/>
      <c r="CEC322" s="90"/>
      <c r="CED322" s="90"/>
      <c r="CEE322" s="90"/>
      <c r="CEF322" s="90"/>
      <c r="CEG322" s="90"/>
      <c r="CEH322" s="90"/>
      <c r="CEI322" s="90"/>
      <c r="CEJ322" s="90"/>
      <c r="CEK322" s="90"/>
      <c r="CEL322" s="90"/>
      <c r="CEM322" s="90"/>
      <c r="CEN322" s="90"/>
      <c r="CEO322" s="90"/>
      <c r="CEP322" s="90"/>
      <c r="CEQ322" s="90"/>
      <c r="CER322" s="90"/>
      <c r="CES322" s="90"/>
      <c r="CET322" s="90"/>
      <c r="CEU322" s="90"/>
      <c r="CEV322" s="90"/>
      <c r="CEW322" s="90"/>
      <c r="CEX322" s="90"/>
      <c r="CEY322" s="90"/>
      <c r="CEZ322" s="90"/>
      <c r="CFA322" s="90"/>
      <c r="CFB322" s="90"/>
      <c r="CFC322" s="90"/>
      <c r="CFD322" s="90"/>
      <c r="CFE322" s="90"/>
      <c r="CFF322" s="90"/>
      <c r="CFG322" s="90"/>
      <c r="CFH322" s="90"/>
      <c r="CFI322" s="90"/>
      <c r="CFJ322" s="90"/>
      <c r="CFK322" s="90"/>
      <c r="CFL322" s="90"/>
      <c r="CFM322" s="90"/>
      <c r="CFN322" s="90"/>
      <c r="CFO322" s="90"/>
      <c r="CFP322" s="90"/>
      <c r="CFQ322" s="90"/>
      <c r="CFR322" s="90"/>
      <c r="CFS322" s="90"/>
      <c r="CFT322" s="90"/>
      <c r="CFU322" s="90"/>
      <c r="CFV322" s="90"/>
      <c r="CFW322" s="90"/>
      <c r="CFX322" s="90"/>
      <c r="CFY322" s="90"/>
      <c r="CFZ322" s="90"/>
      <c r="CGA322" s="90"/>
      <c r="CGB322" s="90"/>
      <c r="CGC322" s="90"/>
      <c r="CGD322" s="90"/>
      <c r="CGE322" s="90"/>
      <c r="CGF322" s="90"/>
      <c r="CGG322" s="90"/>
      <c r="CGH322" s="90"/>
      <c r="CGI322" s="90"/>
      <c r="CGJ322" s="90"/>
      <c r="CGK322" s="90"/>
      <c r="CGL322" s="90"/>
      <c r="CGM322" s="90"/>
      <c r="CGN322" s="90"/>
      <c r="CGO322" s="90"/>
      <c r="CGP322" s="90"/>
      <c r="CGQ322" s="90"/>
      <c r="CGR322" s="90"/>
      <c r="CGS322" s="90"/>
      <c r="CGT322" s="90"/>
      <c r="CGU322" s="90"/>
      <c r="CGV322" s="90"/>
      <c r="CGW322" s="90"/>
      <c r="CGX322" s="90"/>
      <c r="CGY322" s="90"/>
      <c r="CGZ322" s="90"/>
      <c r="CHA322" s="90"/>
      <c r="CHB322" s="90"/>
      <c r="CHC322" s="90"/>
      <c r="CHD322" s="90"/>
      <c r="CHE322" s="90"/>
      <c r="CHF322" s="90"/>
      <c r="CHG322" s="90"/>
      <c r="CHH322" s="90"/>
      <c r="CHI322" s="90"/>
      <c r="CHJ322" s="90"/>
      <c r="CHK322" s="90"/>
      <c r="CHL322" s="90"/>
      <c r="CHM322" s="90"/>
      <c r="CHN322" s="90"/>
      <c r="CHO322" s="90"/>
      <c r="CHP322" s="90"/>
      <c r="CHQ322" s="90"/>
      <c r="CHR322" s="90"/>
      <c r="CHS322" s="90"/>
      <c r="CHT322" s="90"/>
      <c r="CHU322" s="90"/>
      <c r="CHV322" s="90"/>
      <c r="CHW322" s="90"/>
      <c r="CHX322" s="90"/>
      <c r="CHY322" s="90"/>
      <c r="CHZ322" s="90"/>
      <c r="CIA322" s="90"/>
      <c r="CIB322" s="90"/>
      <c r="CIC322" s="90"/>
      <c r="CID322" s="90"/>
      <c r="CIE322" s="90"/>
      <c r="CIF322" s="90"/>
      <c r="CIG322" s="90"/>
      <c r="CIH322" s="90"/>
      <c r="CII322" s="90"/>
      <c r="CIJ322" s="90"/>
      <c r="CIK322" s="90"/>
      <c r="CIL322" s="90"/>
      <c r="CIM322" s="90"/>
      <c r="CIN322" s="90"/>
      <c r="CIO322" s="90"/>
      <c r="CIP322" s="90"/>
      <c r="CIQ322" s="90"/>
      <c r="CIR322" s="90"/>
      <c r="CIS322" s="90"/>
      <c r="CIT322" s="90"/>
      <c r="CIU322" s="90"/>
      <c r="CIV322" s="90"/>
      <c r="CIW322" s="90"/>
      <c r="CIX322" s="90"/>
      <c r="CIY322" s="90"/>
      <c r="CIZ322" s="90"/>
      <c r="CJA322" s="90"/>
      <c r="CJB322" s="90"/>
      <c r="CJC322" s="90"/>
      <c r="CJD322" s="90"/>
      <c r="CJE322" s="90"/>
      <c r="CJF322" s="90"/>
      <c r="CJG322" s="90"/>
      <c r="CJH322" s="90"/>
      <c r="CJI322" s="90"/>
      <c r="CJJ322" s="90"/>
      <c r="CJK322" s="90"/>
      <c r="CJL322" s="90"/>
      <c r="CJM322" s="90"/>
      <c r="CJN322" s="90"/>
      <c r="CJO322" s="90"/>
      <c r="CJP322" s="90"/>
      <c r="CJQ322" s="90"/>
      <c r="CJR322" s="90"/>
      <c r="CJS322" s="90"/>
      <c r="CJT322" s="90"/>
      <c r="CJU322" s="90"/>
      <c r="CJV322" s="90"/>
      <c r="CJW322" s="90"/>
      <c r="CJX322" s="90"/>
      <c r="CJY322" s="90"/>
      <c r="CJZ322" s="90"/>
      <c r="CKA322" s="90"/>
      <c r="CKB322" s="90"/>
      <c r="CKC322" s="90"/>
      <c r="CKD322" s="90"/>
      <c r="CKE322" s="90"/>
      <c r="CKF322" s="90"/>
      <c r="CKG322" s="90"/>
      <c r="CKH322" s="90"/>
      <c r="CKI322" s="90"/>
      <c r="CKJ322" s="90"/>
      <c r="CKK322" s="90"/>
      <c r="CKL322" s="90"/>
      <c r="CKM322" s="90"/>
      <c r="CKN322" s="90"/>
      <c r="CKO322" s="90"/>
      <c r="CKP322" s="90"/>
      <c r="CKQ322" s="90"/>
      <c r="CKR322" s="90"/>
      <c r="CKS322" s="90"/>
      <c r="CKT322" s="90"/>
      <c r="CKU322" s="90"/>
      <c r="CKV322" s="90"/>
      <c r="CKW322" s="90"/>
      <c r="CKX322" s="90"/>
      <c r="CKY322" s="90"/>
      <c r="CKZ322" s="90"/>
      <c r="CLA322" s="90"/>
      <c r="CLB322" s="90"/>
      <c r="CLC322" s="90"/>
      <c r="CLD322" s="90"/>
      <c r="CLE322" s="90"/>
      <c r="CLF322" s="90"/>
      <c r="CLG322" s="90"/>
      <c r="CLH322" s="90"/>
      <c r="CLI322" s="90"/>
      <c r="CLJ322" s="90"/>
      <c r="CLK322" s="90"/>
      <c r="CLL322" s="90"/>
      <c r="CLM322" s="90"/>
      <c r="CLN322" s="90"/>
      <c r="CLO322" s="90"/>
      <c r="CLP322" s="90"/>
      <c r="CLQ322" s="90"/>
      <c r="CLR322" s="90"/>
      <c r="CLS322" s="90"/>
      <c r="CLT322" s="90"/>
      <c r="CLU322" s="90"/>
      <c r="CLV322" s="90"/>
      <c r="CLW322" s="90"/>
      <c r="CLX322" s="90"/>
      <c r="CLY322" s="90"/>
      <c r="CLZ322" s="90"/>
      <c r="CMA322" s="90"/>
      <c r="CMB322" s="90"/>
      <c r="CMC322" s="90"/>
      <c r="CMD322" s="90"/>
      <c r="CME322" s="90"/>
      <c r="CMF322" s="90"/>
      <c r="CMG322" s="90"/>
      <c r="CMH322" s="90"/>
      <c r="CMI322" s="90"/>
      <c r="CMJ322" s="90"/>
      <c r="CMK322" s="90"/>
      <c r="CML322" s="90"/>
      <c r="CMM322" s="90"/>
      <c r="CMN322" s="90"/>
      <c r="CMO322" s="90"/>
      <c r="CMP322" s="90"/>
      <c r="CMQ322" s="90"/>
      <c r="CMR322" s="90"/>
      <c r="CMS322" s="90"/>
      <c r="CMT322" s="90"/>
      <c r="CMU322" s="90"/>
      <c r="CMV322" s="90"/>
      <c r="CMW322" s="90"/>
      <c r="CMX322" s="90"/>
      <c r="CMY322" s="90"/>
      <c r="CMZ322" s="90"/>
      <c r="CNA322" s="90"/>
      <c r="CNB322" s="90"/>
      <c r="CNC322" s="90"/>
      <c r="CND322" s="90"/>
      <c r="CNE322" s="90"/>
      <c r="CNF322" s="90"/>
      <c r="CNG322" s="90"/>
      <c r="CNH322" s="90"/>
      <c r="CNI322" s="90"/>
      <c r="CNJ322" s="90"/>
      <c r="CNK322" s="90"/>
      <c r="CNL322" s="90"/>
      <c r="CNM322" s="90"/>
      <c r="CNN322" s="90"/>
      <c r="CNO322" s="90"/>
      <c r="CNP322" s="90"/>
      <c r="CNQ322" s="90"/>
      <c r="CNR322" s="90"/>
      <c r="CNS322" s="90"/>
      <c r="CNT322" s="90"/>
      <c r="CNU322" s="90"/>
      <c r="CNV322" s="90"/>
      <c r="CNW322" s="90"/>
      <c r="CNX322" s="90"/>
      <c r="CNY322" s="90"/>
      <c r="CNZ322" s="90"/>
      <c r="COA322" s="90"/>
      <c r="COB322" s="90"/>
      <c r="COC322" s="90"/>
      <c r="COD322" s="90"/>
      <c r="COE322" s="90"/>
      <c r="COF322" s="90"/>
      <c r="COG322" s="90"/>
      <c r="COH322" s="90"/>
      <c r="COI322" s="90"/>
      <c r="COJ322" s="90"/>
      <c r="COK322" s="90"/>
      <c r="COL322" s="90"/>
      <c r="COM322" s="90"/>
      <c r="CON322" s="90"/>
      <c r="COO322" s="90"/>
      <c r="COP322" s="90"/>
      <c r="COQ322" s="90"/>
      <c r="COR322" s="90"/>
      <c r="COS322" s="90"/>
      <c r="COT322" s="90"/>
      <c r="COU322" s="90"/>
      <c r="COV322" s="90"/>
      <c r="COW322" s="90"/>
      <c r="COX322" s="90"/>
      <c r="COY322" s="90"/>
      <c r="COZ322" s="90"/>
      <c r="CPA322" s="90"/>
      <c r="CPB322" s="90"/>
      <c r="CPC322" s="90"/>
      <c r="CPD322" s="90"/>
      <c r="CPE322" s="90"/>
      <c r="CPF322" s="90"/>
      <c r="CPG322" s="90"/>
      <c r="CPH322" s="90"/>
      <c r="CPI322" s="90"/>
      <c r="CPJ322" s="90"/>
      <c r="CPK322" s="90"/>
      <c r="CPL322" s="90"/>
      <c r="CPM322" s="90"/>
      <c r="CPN322" s="90"/>
      <c r="CPO322" s="90"/>
      <c r="CPP322" s="90"/>
      <c r="CPQ322" s="90"/>
      <c r="CPR322" s="90"/>
      <c r="CPS322" s="90"/>
      <c r="CPT322" s="90"/>
      <c r="CPU322" s="90"/>
      <c r="CPV322" s="90"/>
      <c r="CPW322" s="90"/>
      <c r="CPX322" s="90"/>
      <c r="CPY322" s="90"/>
      <c r="CPZ322" s="90"/>
      <c r="CQA322" s="90"/>
      <c r="CQB322" s="90"/>
      <c r="CQC322" s="90"/>
      <c r="CQD322" s="90"/>
      <c r="CQE322" s="90"/>
      <c r="CQF322" s="90"/>
      <c r="CQG322" s="90"/>
      <c r="CQH322" s="90"/>
      <c r="CQI322" s="90"/>
      <c r="CQJ322" s="90"/>
      <c r="CQK322" s="90"/>
      <c r="CQL322" s="90"/>
      <c r="CQM322" s="90"/>
      <c r="CQN322" s="90"/>
      <c r="CQO322" s="90"/>
      <c r="CQP322" s="90"/>
      <c r="CQQ322" s="90"/>
      <c r="CQR322" s="90"/>
      <c r="CQS322" s="90"/>
      <c r="CQT322" s="90"/>
      <c r="CQU322" s="90"/>
      <c r="CQV322" s="90"/>
      <c r="CQW322" s="90"/>
      <c r="CQX322" s="90"/>
      <c r="CQY322" s="90"/>
      <c r="CQZ322" s="90"/>
      <c r="CRA322" s="90"/>
      <c r="CRB322" s="90"/>
      <c r="CRC322" s="90"/>
      <c r="CRD322" s="90"/>
      <c r="CRE322" s="90"/>
      <c r="CRF322" s="90"/>
      <c r="CRG322" s="90"/>
      <c r="CRH322" s="90"/>
      <c r="CRI322" s="90"/>
      <c r="CRJ322" s="90"/>
      <c r="CRK322" s="90"/>
      <c r="CRL322" s="90"/>
      <c r="CRM322" s="90"/>
      <c r="CRN322" s="90"/>
      <c r="CRO322" s="90"/>
      <c r="CRP322" s="90"/>
      <c r="CRQ322" s="90"/>
      <c r="CRR322" s="90"/>
      <c r="CRS322" s="90"/>
      <c r="CRT322" s="90"/>
      <c r="CRU322" s="90"/>
      <c r="CRV322" s="90"/>
      <c r="CRW322" s="90"/>
      <c r="CRX322" s="90"/>
      <c r="CRY322" s="90"/>
      <c r="CRZ322" s="90"/>
      <c r="CSA322" s="90"/>
      <c r="CSB322" s="90"/>
      <c r="CSC322" s="90"/>
      <c r="CSD322" s="90"/>
      <c r="CSE322" s="90"/>
      <c r="CSF322" s="90"/>
      <c r="CSG322" s="90"/>
      <c r="CSH322" s="90"/>
      <c r="CSI322" s="90"/>
      <c r="CSJ322" s="90"/>
      <c r="CSK322" s="90"/>
      <c r="CSL322" s="90"/>
      <c r="CSM322" s="90"/>
      <c r="CSN322" s="90"/>
      <c r="CSO322" s="90"/>
      <c r="CSP322" s="90"/>
      <c r="CSQ322" s="90"/>
      <c r="CSR322" s="90"/>
      <c r="CSS322" s="90"/>
      <c r="CST322" s="90"/>
      <c r="CSU322" s="90"/>
      <c r="CSV322" s="90"/>
      <c r="CSW322" s="90"/>
      <c r="CSX322" s="90"/>
      <c r="CSY322" s="90"/>
      <c r="CSZ322" s="90"/>
      <c r="CTA322" s="90"/>
      <c r="CTB322" s="90"/>
      <c r="CTC322" s="90"/>
      <c r="CTD322" s="90"/>
      <c r="CTE322" s="90"/>
      <c r="CTF322" s="90"/>
      <c r="CTG322" s="90"/>
      <c r="CTH322" s="90"/>
      <c r="CTI322" s="90"/>
      <c r="CTJ322" s="90"/>
      <c r="CTK322" s="90"/>
      <c r="CTL322" s="90"/>
      <c r="CTM322" s="90"/>
      <c r="CTN322" s="90"/>
      <c r="CTO322" s="90"/>
      <c r="CTP322" s="90"/>
      <c r="CTQ322" s="90"/>
      <c r="CTR322" s="90"/>
      <c r="CTS322" s="90"/>
      <c r="CTT322" s="90"/>
      <c r="CTU322" s="90"/>
      <c r="CTV322" s="90"/>
      <c r="CTW322" s="90"/>
      <c r="CTX322" s="90"/>
      <c r="CTY322" s="90"/>
      <c r="CTZ322" s="90"/>
      <c r="CUA322" s="90"/>
      <c r="CUB322" s="90"/>
      <c r="CUC322" s="90"/>
      <c r="CUD322" s="90"/>
      <c r="CUE322" s="90"/>
      <c r="CUF322" s="90"/>
      <c r="CUG322" s="90"/>
      <c r="CUH322" s="90"/>
      <c r="CUI322" s="90"/>
      <c r="CUJ322" s="90"/>
      <c r="CUK322" s="90"/>
      <c r="CUL322" s="90"/>
      <c r="CUM322" s="90"/>
      <c r="CUN322" s="90"/>
      <c r="CUO322" s="90"/>
      <c r="CUP322" s="90"/>
      <c r="CUQ322" s="90"/>
      <c r="CUR322" s="90"/>
      <c r="CUS322" s="90"/>
      <c r="CUT322" s="90"/>
      <c r="CUU322" s="90"/>
      <c r="CUV322" s="90"/>
      <c r="CUW322" s="90"/>
      <c r="CUX322" s="90"/>
      <c r="CUY322" s="90"/>
      <c r="CUZ322" s="90"/>
      <c r="CVA322" s="90"/>
      <c r="CVB322" s="90"/>
      <c r="CVC322" s="90"/>
      <c r="CVD322" s="90"/>
      <c r="CVE322" s="90"/>
      <c r="CVF322" s="90"/>
      <c r="CVG322" s="90"/>
      <c r="CVH322" s="90"/>
      <c r="CVI322" s="90"/>
      <c r="CVJ322" s="90"/>
      <c r="CVK322" s="90"/>
      <c r="CVL322" s="90"/>
      <c r="CVM322" s="90"/>
      <c r="CVN322" s="90"/>
      <c r="CVO322" s="90"/>
      <c r="CVP322" s="90"/>
      <c r="CVQ322" s="90"/>
      <c r="CVR322" s="90"/>
      <c r="CVS322" s="90"/>
      <c r="CVT322" s="90"/>
      <c r="CVU322" s="90"/>
      <c r="CVV322" s="90"/>
      <c r="CVW322" s="90"/>
      <c r="CVX322" s="90"/>
      <c r="CVY322" s="90"/>
      <c r="CVZ322" s="90"/>
      <c r="CWA322" s="90"/>
      <c r="CWB322" s="90"/>
      <c r="CWC322" s="90"/>
      <c r="CWD322" s="90"/>
      <c r="CWE322" s="90"/>
      <c r="CWF322" s="90"/>
      <c r="CWG322" s="90"/>
      <c r="CWH322" s="90"/>
      <c r="CWI322" s="90"/>
      <c r="CWJ322" s="90"/>
      <c r="CWK322" s="90"/>
      <c r="CWL322" s="90"/>
      <c r="CWM322" s="90"/>
      <c r="CWN322" s="90"/>
      <c r="CWO322" s="90"/>
      <c r="CWP322" s="90"/>
      <c r="CWQ322" s="90"/>
      <c r="CWR322" s="90"/>
      <c r="CWS322" s="90"/>
      <c r="CWT322" s="90"/>
      <c r="CWU322" s="90"/>
      <c r="CWV322" s="90"/>
      <c r="CWW322" s="90"/>
      <c r="CWX322" s="90"/>
      <c r="CWY322" s="90"/>
      <c r="CWZ322" s="90"/>
      <c r="CXA322" s="90"/>
      <c r="CXB322" s="90"/>
      <c r="CXC322" s="90"/>
      <c r="CXD322" s="90"/>
      <c r="CXE322" s="90"/>
      <c r="CXF322" s="90"/>
      <c r="CXG322" s="90"/>
      <c r="CXH322" s="90"/>
      <c r="CXI322" s="90"/>
      <c r="CXJ322" s="90"/>
      <c r="CXK322" s="90"/>
      <c r="CXL322" s="90"/>
      <c r="CXM322" s="90"/>
      <c r="CXN322" s="90"/>
      <c r="CXO322" s="90"/>
      <c r="CXP322" s="90"/>
      <c r="CXQ322" s="90"/>
      <c r="CXR322" s="90"/>
      <c r="CXS322" s="90"/>
      <c r="CXT322" s="90"/>
      <c r="CXU322" s="90"/>
      <c r="CXV322" s="90"/>
      <c r="CXW322" s="90"/>
      <c r="CXX322" s="90"/>
      <c r="CXY322" s="90"/>
      <c r="CXZ322" s="90"/>
      <c r="CYA322" s="90"/>
      <c r="CYB322" s="90"/>
      <c r="CYC322" s="90"/>
      <c r="CYD322" s="90"/>
      <c r="CYE322" s="90"/>
      <c r="CYF322" s="90"/>
      <c r="CYG322" s="90"/>
      <c r="CYH322" s="90"/>
      <c r="CYI322" s="90"/>
      <c r="CYJ322" s="90"/>
      <c r="CYK322" s="90"/>
      <c r="CYL322" s="90"/>
      <c r="CYM322" s="90"/>
      <c r="CYN322" s="90"/>
      <c r="CYO322" s="90"/>
      <c r="CYP322" s="90"/>
      <c r="CYQ322" s="90"/>
      <c r="CYR322" s="90"/>
      <c r="CYS322" s="90"/>
      <c r="CYT322" s="90"/>
      <c r="CYU322" s="90"/>
      <c r="CYV322" s="90"/>
      <c r="CYW322" s="90"/>
      <c r="CYX322" s="90"/>
      <c r="CYY322" s="90"/>
      <c r="CYZ322" s="90"/>
      <c r="CZA322" s="90"/>
      <c r="CZB322" s="90"/>
      <c r="CZC322" s="90"/>
      <c r="CZD322" s="90"/>
      <c r="CZE322" s="90"/>
      <c r="CZF322" s="90"/>
      <c r="CZG322" s="90"/>
      <c r="CZH322" s="90"/>
      <c r="CZI322" s="90"/>
      <c r="CZJ322" s="90"/>
      <c r="CZK322" s="90"/>
      <c r="CZL322" s="90"/>
      <c r="CZM322" s="90"/>
      <c r="CZN322" s="90"/>
      <c r="CZO322" s="90"/>
      <c r="CZP322" s="90"/>
      <c r="CZQ322" s="90"/>
      <c r="CZR322" s="90"/>
      <c r="CZS322" s="90"/>
      <c r="CZT322" s="90"/>
      <c r="CZU322" s="90"/>
      <c r="CZV322" s="90"/>
      <c r="CZW322" s="90"/>
      <c r="CZX322" s="90"/>
      <c r="CZY322" s="90"/>
      <c r="CZZ322" s="90"/>
      <c r="DAA322" s="90"/>
      <c r="DAB322" s="90"/>
      <c r="DAC322" s="90"/>
      <c r="DAD322" s="90"/>
      <c r="DAE322" s="90"/>
      <c r="DAF322" s="90"/>
      <c r="DAG322" s="90"/>
      <c r="DAH322" s="90"/>
      <c r="DAI322" s="90"/>
      <c r="DAJ322" s="90"/>
      <c r="DAK322" s="90"/>
      <c r="DAL322" s="90"/>
      <c r="DAM322" s="90"/>
      <c r="DAN322" s="90"/>
      <c r="DAO322" s="90"/>
      <c r="DAP322" s="90"/>
      <c r="DAQ322" s="90"/>
      <c r="DAR322" s="90"/>
      <c r="DAS322" s="90"/>
      <c r="DAT322" s="90"/>
      <c r="DAU322" s="90"/>
      <c r="DAV322" s="90"/>
      <c r="DAW322" s="90"/>
      <c r="DAX322" s="90"/>
      <c r="DAY322" s="90"/>
      <c r="DAZ322" s="90"/>
      <c r="DBA322" s="90"/>
      <c r="DBB322" s="90"/>
      <c r="DBC322" s="90"/>
      <c r="DBD322" s="90"/>
      <c r="DBE322" s="90"/>
      <c r="DBF322" s="90"/>
      <c r="DBG322" s="90"/>
      <c r="DBH322" s="90"/>
      <c r="DBI322" s="90"/>
      <c r="DBJ322" s="90"/>
      <c r="DBK322" s="90"/>
      <c r="DBL322" s="90"/>
      <c r="DBM322" s="90"/>
      <c r="DBN322" s="90"/>
      <c r="DBO322" s="90"/>
      <c r="DBP322" s="90"/>
      <c r="DBQ322" s="90"/>
      <c r="DBR322" s="90"/>
      <c r="DBS322" s="90"/>
      <c r="DBT322" s="90"/>
      <c r="DBU322" s="90"/>
      <c r="DBV322" s="90"/>
      <c r="DBW322" s="90"/>
      <c r="DBX322" s="90"/>
      <c r="DBY322" s="90"/>
      <c r="DBZ322" s="90"/>
      <c r="DCA322" s="90"/>
      <c r="DCB322" s="90"/>
      <c r="DCC322" s="90"/>
      <c r="DCD322" s="90"/>
      <c r="DCE322" s="90"/>
      <c r="DCF322" s="90"/>
      <c r="DCG322" s="90"/>
      <c r="DCH322" s="90"/>
      <c r="DCI322" s="90"/>
      <c r="DCJ322" s="90"/>
      <c r="DCK322" s="90"/>
      <c r="DCL322" s="90"/>
      <c r="DCM322" s="90"/>
      <c r="DCN322" s="90"/>
      <c r="DCO322" s="90"/>
      <c r="DCP322" s="90"/>
      <c r="DCQ322" s="90"/>
      <c r="DCR322" s="90"/>
      <c r="DCS322" s="90"/>
      <c r="DCT322" s="90"/>
      <c r="DCU322" s="90"/>
      <c r="DCV322" s="90"/>
      <c r="DCW322" s="90"/>
      <c r="DCX322" s="90"/>
      <c r="DCY322" s="90"/>
      <c r="DCZ322" s="90"/>
      <c r="DDA322" s="90"/>
      <c r="DDB322" s="90"/>
      <c r="DDC322" s="90"/>
      <c r="DDD322" s="90"/>
      <c r="DDE322" s="90"/>
      <c r="DDF322" s="90"/>
      <c r="DDG322" s="90"/>
      <c r="DDH322" s="90"/>
      <c r="DDI322" s="90"/>
      <c r="DDJ322" s="90"/>
      <c r="DDK322" s="90"/>
      <c r="DDL322" s="90"/>
      <c r="DDM322" s="90"/>
      <c r="DDN322" s="90"/>
      <c r="DDO322" s="90"/>
      <c r="DDP322" s="90"/>
      <c r="DDQ322" s="90"/>
      <c r="DDR322" s="90"/>
      <c r="DDS322" s="90"/>
      <c r="DDT322" s="90"/>
      <c r="DDU322" s="90"/>
      <c r="DDV322" s="90"/>
      <c r="DDW322" s="90"/>
      <c r="DDX322" s="90"/>
      <c r="DDY322" s="90"/>
      <c r="DDZ322" s="90"/>
      <c r="DEA322" s="90"/>
      <c r="DEB322" s="90"/>
      <c r="DEC322" s="90"/>
      <c r="DED322" s="90"/>
      <c r="DEE322" s="90"/>
      <c r="DEF322" s="90"/>
      <c r="DEG322" s="90"/>
      <c r="DEH322" s="90"/>
      <c r="DEI322" s="90"/>
      <c r="DEJ322" s="90"/>
      <c r="DEK322" s="90"/>
      <c r="DEL322" s="90"/>
      <c r="DEM322" s="90"/>
      <c r="DEN322" s="90"/>
      <c r="DEO322" s="90"/>
      <c r="DEP322" s="90"/>
      <c r="DEQ322" s="90"/>
      <c r="DER322" s="90"/>
      <c r="DES322" s="90"/>
      <c r="DET322" s="90"/>
      <c r="DEU322" s="90"/>
      <c r="DEV322" s="90"/>
      <c r="DEW322" s="90"/>
      <c r="DEX322" s="90"/>
      <c r="DEY322" s="90"/>
      <c r="DEZ322" s="90"/>
      <c r="DFA322" s="90"/>
      <c r="DFB322" s="90"/>
      <c r="DFC322" s="90"/>
      <c r="DFD322" s="90"/>
      <c r="DFE322" s="90"/>
      <c r="DFF322" s="90"/>
      <c r="DFG322" s="90"/>
      <c r="DFH322" s="90"/>
      <c r="DFI322" s="90"/>
      <c r="DFJ322" s="90"/>
      <c r="DFK322" s="90"/>
      <c r="DFL322" s="90"/>
      <c r="DFM322" s="90"/>
      <c r="DFN322" s="90"/>
      <c r="DFO322" s="90"/>
      <c r="DFP322" s="90"/>
      <c r="DFQ322" s="90"/>
      <c r="DFR322" s="90"/>
      <c r="DFS322" s="90"/>
      <c r="DFT322" s="90"/>
      <c r="DFU322" s="90"/>
      <c r="DFV322" s="90"/>
      <c r="DFW322" s="90"/>
      <c r="DFX322" s="90"/>
      <c r="DFY322" s="90"/>
      <c r="DFZ322" s="90"/>
      <c r="DGA322" s="90"/>
      <c r="DGB322" s="90"/>
      <c r="DGC322" s="90"/>
      <c r="DGD322" s="90"/>
      <c r="DGE322" s="90"/>
      <c r="DGF322" s="90"/>
      <c r="DGG322" s="90"/>
      <c r="DGH322" s="90"/>
      <c r="DGI322" s="90"/>
      <c r="DGJ322" s="90"/>
      <c r="DGK322" s="90"/>
      <c r="DGL322" s="90"/>
      <c r="DGM322" s="90"/>
      <c r="DGN322" s="90"/>
      <c r="DGO322" s="90"/>
      <c r="DGP322" s="90"/>
      <c r="DGQ322" s="90"/>
      <c r="DGR322" s="90"/>
      <c r="DGS322" s="90"/>
      <c r="DGT322" s="90"/>
      <c r="DGU322" s="90"/>
      <c r="DGV322" s="90"/>
      <c r="DGW322" s="90"/>
      <c r="DGX322" s="90"/>
      <c r="DGY322" s="90"/>
      <c r="DGZ322" s="90"/>
      <c r="DHA322" s="90"/>
      <c r="DHB322" s="90"/>
      <c r="DHC322" s="90"/>
      <c r="DHD322" s="90"/>
      <c r="DHE322" s="90"/>
      <c r="DHF322" s="90"/>
      <c r="DHG322" s="90"/>
      <c r="DHH322" s="90"/>
      <c r="DHI322" s="90"/>
      <c r="DHJ322" s="90"/>
      <c r="DHK322" s="90"/>
      <c r="DHL322" s="90"/>
      <c r="DHM322" s="90"/>
      <c r="DHN322" s="90"/>
      <c r="DHO322" s="90"/>
      <c r="DHP322" s="90"/>
      <c r="DHQ322" s="90"/>
      <c r="DHR322" s="90"/>
      <c r="DHS322" s="90"/>
      <c r="DHT322" s="90"/>
      <c r="DHU322" s="90"/>
      <c r="DHV322" s="90"/>
      <c r="DHW322" s="90"/>
      <c r="DHX322" s="90"/>
      <c r="DHY322" s="90"/>
      <c r="DHZ322" s="90"/>
      <c r="DIA322" s="90"/>
      <c r="DIB322" s="90"/>
      <c r="DIC322" s="90"/>
      <c r="DID322" s="90"/>
      <c r="DIE322" s="90"/>
      <c r="DIF322" s="90"/>
      <c r="DIG322" s="90"/>
      <c r="DIH322" s="90"/>
      <c r="DII322" s="90"/>
      <c r="DIJ322" s="90"/>
      <c r="DIK322" s="90"/>
      <c r="DIL322" s="90"/>
      <c r="DIM322" s="90"/>
      <c r="DIN322" s="90"/>
      <c r="DIO322" s="90"/>
      <c r="DIP322" s="90"/>
      <c r="DIQ322" s="90"/>
      <c r="DIR322" s="90"/>
      <c r="DIS322" s="90"/>
      <c r="DIT322" s="90"/>
      <c r="DIU322" s="90"/>
      <c r="DIV322" s="90"/>
      <c r="DIW322" s="90"/>
      <c r="DIX322" s="90"/>
      <c r="DIY322" s="90"/>
      <c r="DIZ322" s="90"/>
      <c r="DJA322" s="90"/>
      <c r="DJB322" s="90"/>
      <c r="DJC322" s="90"/>
      <c r="DJD322" s="90"/>
      <c r="DJE322" s="90"/>
      <c r="DJF322" s="90"/>
      <c r="DJG322" s="90"/>
      <c r="DJH322" s="90"/>
      <c r="DJI322" s="90"/>
      <c r="DJJ322" s="90"/>
      <c r="DJK322" s="90"/>
      <c r="DJL322" s="90"/>
      <c r="DJM322" s="90"/>
      <c r="DJN322" s="90"/>
      <c r="DJO322" s="90"/>
      <c r="DJP322" s="90"/>
      <c r="DJQ322" s="90"/>
      <c r="DJR322" s="90"/>
      <c r="DJS322" s="90"/>
      <c r="DJT322" s="90"/>
      <c r="DJU322" s="90"/>
      <c r="DJV322" s="90"/>
      <c r="DJW322" s="90"/>
      <c r="DJX322" s="90"/>
      <c r="DJY322" s="90"/>
      <c r="DJZ322" s="90"/>
      <c r="DKA322" s="90"/>
      <c r="DKB322" s="90"/>
      <c r="DKC322" s="90"/>
      <c r="DKD322" s="90"/>
      <c r="DKE322" s="90"/>
      <c r="DKF322" s="90"/>
      <c r="DKG322" s="90"/>
      <c r="DKH322" s="90"/>
      <c r="DKI322" s="90"/>
      <c r="DKJ322" s="90"/>
      <c r="DKK322" s="90"/>
      <c r="DKL322" s="90"/>
      <c r="DKM322" s="90"/>
      <c r="DKN322" s="90"/>
      <c r="DKO322" s="90"/>
      <c r="DKP322" s="90"/>
      <c r="DKQ322" s="90"/>
      <c r="DKR322" s="90"/>
      <c r="DKS322" s="90"/>
      <c r="DKT322" s="90"/>
      <c r="DKU322" s="90"/>
      <c r="DKV322" s="90"/>
      <c r="DKW322" s="90"/>
      <c r="DKX322" s="90"/>
      <c r="DKY322" s="90"/>
      <c r="DKZ322" s="90"/>
      <c r="DLA322" s="90"/>
      <c r="DLB322" s="90"/>
      <c r="DLC322" s="90"/>
      <c r="DLD322" s="90"/>
      <c r="DLE322" s="90"/>
      <c r="DLF322" s="90"/>
      <c r="DLG322" s="90"/>
      <c r="DLH322" s="90"/>
      <c r="DLI322" s="90"/>
      <c r="DLJ322" s="90"/>
      <c r="DLK322" s="90"/>
      <c r="DLL322" s="90"/>
      <c r="DLM322" s="90"/>
      <c r="DLN322" s="90"/>
      <c r="DLO322" s="90"/>
      <c r="DLP322" s="90"/>
      <c r="DLQ322" s="90"/>
      <c r="DLR322" s="90"/>
      <c r="DLS322" s="90"/>
      <c r="DLT322" s="90"/>
      <c r="DLU322" s="90"/>
      <c r="DLV322" s="90"/>
      <c r="DLW322" s="90"/>
      <c r="DLX322" s="90"/>
      <c r="DLY322" s="90"/>
      <c r="DLZ322" s="90"/>
      <c r="DMA322" s="90"/>
      <c r="DMB322" s="90"/>
      <c r="DMC322" s="90"/>
      <c r="DMD322" s="90"/>
      <c r="DME322" s="90"/>
      <c r="DMF322" s="90"/>
      <c r="DMG322" s="90"/>
      <c r="DMH322" s="90"/>
      <c r="DMI322" s="90"/>
      <c r="DMJ322" s="90"/>
      <c r="DMK322" s="90"/>
      <c r="DML322" s="90"/>
      <c r="DMM322" s="90"/>
      <c r="DMN322" s="90"/>
      <c r="DMO322" s="90"/>
      <c r="DMP322" s="90"/>
      <c r="DMQ322" s="90"/>
      <c r="DMR322" s="90"/>
      <c r="DMS322" s="90"/>
      <c r="DMT322" s="90"/>
      <c r="DMU322" s="90"/>
      <c r="DMV322" s="90"/>
      <c r="DMW322" s="90"/>
      <c r="DMX322" s="90"/>
      <c r="DMY322" s="90"/>
      <c r="DMZ322" s="90"/>
      <c r="DNA322" s="90"/>
      <c r="DNB322" s="90"/>
      <c r="DNC322" s="90"/>
      <c r="DND322" s="90"/>
      <c r="DNE322" s="90"/>
      <c r="DNF322" s="90"/>
      <c r="DNG322" s="90"/>
      <c r="DNH322" s="90"/>
      <c r="DNI322" s="90"/>
      <c r="DNJ322" s="90"/>
      <c r="DNK322" s="90"/>
      <c r="DNL322" s="90"/>
      <c r="DNM322" s="90"/>
      <c r="DNN322" s="90"/>
      <c r="DNO322" s="90"/>
      <c r="DNP322" s="90"/>
      <c r="DNQ322" s="90"/>
      <c r="DNR322" s="90"/>
      <c r="DNS322" s="90"/>
      <c r="DNT322" s="90"/>
      <c r="DNU322" s="90"/>
      <c r="DNV322" s="90"/>
      <c r="DNW322" s="90"/>
      <c r="DNX322" s="90"/>
      <c r="DNY322" s="90"/>
      <c r="DNZ322" s="90"/>
      <c r="DOA322" s="90"/>
      <c r="DOB322" s="90"/>
      <c r="DOC322" s="90"/>
      <c r="DOD322" s="90"/>
      <c r="DOE322" s="90"/>
      <c r="DOF322" s="90"/>
      <c r="DOG322" s="90"/>
      <c r="DOH322" s="90"/>
      <c r="DOI322" s="90"/>
      <c r="DOJ322" s="90"/>
      <c r="DOK322" s="90"/>
      <c r="DOL322" s="90"/>
      <c r="DOM322" s="90"/>
      <c r="DON322" s="90"/>
      <c r="DOO322" s="90"/>
      <c r="DOP322" s="90"/>
      <c r="DOQ322" s="90"/>
      <c r="DOR322" s="90"/>
      <c r="DOS322" s="90"/>
      <c r="DOT322" s="90"/>
      <c r="DOU322" s="90"/>
      <c r="DOV322" s="90"/>
      <c r="DOW322" s="90"/>
      <c r="DOX322" s="90"/>
      <c r="DOY322" s="90"/>
      <c r="DOZ322" s="90"/>
      <c r="DPA322" s="90"/>
      <c r="DPB322" s="90"/>
      <c r="DPC322" s="90"/>
      <c r="DPD322" s="90"/>
      <c r="DPE322" s="90"/>
      <c r="DPF322" s="90"/>
      <c r="DPG322" s="90"/>
      <c r="DPH322" s="90"/>
      <c r="DPI322" s="90"/>
      <c r="DPJ322" s="90"/>
      <c r="DPK322" s="90"/>
      <c r="DPL322" s="90"/>
      <c r="DPM322" s="90"/>
      <c r="DPN322" s="90"/>
      <c r="DPO322" s="90"/>
      <c r="DPP322" s="90"/>
      <c r="DPQ322" s="90"/>
      <c r="DPR322" s="90"/>
      <c r="DPS322" s="90"/>
      <c r="DPT322" s="90"/>
      <c r="DPU322" s="90"/>
      <c r="DPV322" s="90"/>
      <c r="DPW322" s="90"/>
      <c r="DPX322" s="90"/>
      <c r="DPY322" s="90"/>
      <c r="DPZ322" s="90"/>
      <c r="DQA322" s="90"/>
      <c r="DQB322" s="90"/>
      <c r="DQC322" s="90"/>
      <c r="DQD322" s="90"/>
      <c r="DQE322" s="90"/>
      <c r="DQF322" s="90"/>
      <c r="DQG322" s="90"/>
      <c r="DQH322" s="90"/>
      <c r="DQI322" s="90"/>
      <c r="DQJ322" s="90"/>
      <c r="DQK322" s="90"/>
      <c r="DQL322" s="90"/>
      <c r="DQM322" s="90"/>
      <c r="DQN322" s="90"/>
      <c r="DQO322" s="90"/>
      <c r="DQP322" s="90"/>
      <c r="DQQ322" s="90"/>
      <c r="DQR322" s="90"/>
      <c r="DQS322" s="90"/>
      <c r="DQT322" s="90"/>
      <c r="DQU322" s="90"/>
      <c r="DQV322" s="90"/>
      <c r="DQW322" s="90"/>
      <c r="DQX322" s="90"/>
      <c r="DQY322" s="90"/>
      <c r="DQZ322" s="90"/>
      <c r="DRA322" s="90"/>
      <c r="DRB322" s="90"/>
      <c r="DRC322" s="90"/>
      <c r="DRD322" s="90"/>
      <c r="DRE322" s="90"/>
      <c r="DRF322" s="90"/>
      <c r="DRG322" s="90"/>
      <c r="DRH322" s="90"/>
      <c r="DRI322" s="90"/>
      <c r="DRJ322" s="90"/>
      <c r="DRK322" s="90"/>
      <c r="DRL322" s="90"/>
      <c r="DRM322" s="90"/>
      <c r="DRN322" s="90"/>
      <c r="DRO322" s="90"/>
      <c r="DRP322" s="90"/>
      <c r="DRQ322" s="90"/>
      <c r="DRR322" s="90"/>
      <c r="DRS322" s="90"/>
      <c r="DRT322" s="90"/>
      <c r="DRU322" s="90"/>
      <c r="DRV322" s="90"/>
      <c r="DRW322" s="90"/>
      <c r="DRX322" s="90"/>
      <c r="DRY322" s="90"/>
      <c r="DRZ322" s="90"/>
      <c r="DSA322" s="90"/>
      <c r="DSB322" s="90"/>
      <c r="DSC322" s="90"/>
      <c r="DSD322" s="90"/>
      <c r="DSE322" s="90"/>
      <c r="DSF322" s="90"/>
      <c r="DSG322" s="90"/>
      <c r="DSH322" s="90"/>
      <c r="DSI322" s="90"/>
      <c r="DSJ322" s="90"/>
      <c r="DSK322" s="90"/>
      <c r="DSL322" s="90"/>
      <c r="DSM322" s="90"/>
      <c r="DSN322" s="90"/>
      <c r="DSO322" s="90"/>
      <c r="DSP322" s="90"/>
      <c r="DSQ322" s="90"/>
      <c r="DSR322" s="90"/>
      <c r="DSS322" s="90"/>
      <c r="DST322" s="90"/>
      <c r="DSU322" s="90"/>
      <c r="DSV322" s="90"/>
      <c r="DSW322" s="90"/>
      <c r="DSX322" s="90"/>
      <c r="DSY322" s="90"/>
      <c r="DSZ322" s="90"/>
      <c r="DTA322" s="90"/>
      <c r="DTB322" s="90"/>
      <c r="DTC322" s="90"/>
      <c r="DTD322" s="90"/>
      <c r="DTE322" s="90"/>
      <c r="DTF322" s="90"/>
      <c r="DTG322" s="90"/>
      <c r="DTH322" s="90"/>
      <c r="DTI322" s="90"/>
      <c r="DTJ322" s="90"/>
      <c r="DTK322" s="90"/>
      <c r="DTL322" s="90"/>
      <c r="DTM322" s="90"/>
      <c r="DTN322" s="90"/>
      <c r="DTO322" s="90"/>
      <c r="DTP322" s="90"/>
      <c r="DTQ322" s="90"/>
      <c r="DTR322" s="90"/>
      <c r="DTS322" s="90"/>
      <c r="DTT322" s="90"/>
      <c r="DTU322" s="90"/>
      <c r="DTV322" s="90"/>
      <c r="DTW322" s="90"/>
      <c r="DTX322" s="90"/>
      <c r="DTY322" s="90"/>
      <c r="DTZ322" s="90"/>
      <c r="DUA322" s="90"/>
      <c r="DUB322" s="90"/>
      <c r="DUC322" s="90"/>
      <c r="DUD322" s="90"/>
      <c r="DUE322" s="90"/>
      <c r="DUF322" s="90"/>
      <c r="DUG322" s="90"/>
      <c r="DUH322" s="90"/>
      <c r="DUI322" s="90"/>
      <c r="DUJ322" s="90"/>
      <c r="DUK322" s="90"/>
      <c r="DUL322" s="90"/>
      <c r="DUM322" s="90"/>
      <c r="DUN322" s="90"/>
      <c r="DUO322" s="90"/>
      <c r="DUP322" s="90"/>
      <c r="DUQ322" s="90"/>
      <c r="DUR322" s="90"/>
      <c r="DUS322" s="90"/>
      <c r="DUT322" s="90"/>
      <c r="DUU322" s="90"/>
      <c r="DUV322" s="90"/>
      <c r="DUW322" s="90"/>
      <c r="DUX322" s="90"/>
      <c r="DUY322" s="90"/>
      <c r="DUZ322" s="90"/>
      <c r="DVA322" s="90"/>
      <c r="DVB322" s="90"/>
      <c r="DVC322" s="90"/>
      <c r="DVD322" s="90"/>
      <c r="DVE322" s="90"/>
      <c r="DVF322" s="90"/>
      <c r="DVG322" s="90"/>
      <c r="DVH322" s="90"/>
      <c r="DVI322" s="90"/>
      <c r="DVJ322" s="90"/>
      <c r="DVK322" s="90"/>
      <c r="DVL322" s="90"/>
      <c r="DVM322" s="90"/>
      <c r="DVN322" s="90"/>
      <c r="DVO322" s="90"/>
      <c r="DVP322" s="90"/>
      <c r="DVQ322" s="90"/>
      <c r="DVR322" s="90"/>
      <c r="DVS322" s="90"/>
      <c r="DVT322" s="90"/>
      <c r="DVU322" s="90"/>
      <c r="DVV322" s="90"/>
      <c r="DVW322" s="90"/>
      <c r="DVX322" s="90"/>
      <c r="DVY322" s="90"/>
      <c r="DVZ322" s="90"/>
      <c r="DWA322" s="90"/>
      <c r="DWB322" s="90"/>
      <c r="DWC322" s="90"/>
      <c r="DWD322" s="90"/>
      <c r="DWE322" s="90"/>
      <c r="DWF322" s="90"/>
      <c r="DWG322" s="90"/>
      <c r="DWH322" s="90"/>
      <c r="DWI322" s="90"/>
      <c r="DWJ322" s="90"/>
      <c r="DWK322" s="90"/>
      <c r="DWL322" s="90"/>
      <c r="DWM322" s="90"/>
      <c r="DWN322" s="90"/>
      <c r="DWO322" s="90"/>
      <c r="DWP322" s="90"/>
      <c r="DWQ322" s="90"/>
      <c r="DWR322" s="90"/>
      <c r="DWS322" s="90"/>
      <c r="DWT322" s="90"/>
      <c r="DWU322" s="90"/>
      <c r="DWV322" s="90"/>
      <c r="DWW322" s="90"/>
      <c r="DWX322" s="90"/>
      <c r="DWY322" s="90"/>
      <c r="DWZ322" s="90"/>
      <c r="DXA322" s="90"/>
      <c r="DXB322" s="90"/>
      <c r="DXC322" s="90"/>
      <c r="DXD322" s="90"/>
      <c r="DXE322" s="90"/>
      <c r="DXF322" s="90"/>
      <c r="DXG322" s="90"/>
      <c r="DXH322" s="90"/>
      <c r="DXI322" s="90"/>
      <c r="DXJ322" s="90"/>
      <c r="DXK322" s="90"/>
      <c r="DXL322" s="90"/>
      <c r="DXM322" s="90"/>
      <c r="DXN322" s="90"/>
      <c r="DXO322" s="90"/>
      <c r="DXP322" s="90"/>
      <c r="DXQ322" s="90"/>
      <c r="DXR322" s="90"/>
      <c r="DXS322" s="90"/>
      <c r="DXT322" s="90"/>
      <c r="DXU322" s="90"/>
      <c r="DXV322" s="90"/>
      <c r="DXW322" s="90"/>
      <c r="DXX322" s="90"/>
      <c r="DXY322" s="90"/>
      <c r="DXZ322" s="90"/>
      <c r="DYA322" s="90"/>
      <c r="DYB322" s="90"/>
      <c r="DYC322" s="90"/>
      <c r="DYD322" s="90"/>
      <c r="DYE322" s="90"/>
      <c r="DYF322" s="90"/>
      <c r="DYG322" s="90"/>
      <c r="DYH322" s="90"/>
      <c r="DYI322" s="90"/>
      <c r="DYJ322" s="90"/>
      <c r="DYK322" s="90"/>
      <c r="DYL322" s="90"/>
      <c r="DYM322" s="90"/>
      <c r="DYN322" s="90"/>
      <c r="DYO322" s="90"/>
      <c r="DYP322" s="90"/>
      <c r="DYQ322" s="90"/>
      <c r="DYR322" s="90"/>
      <c r="DYS322" s="90"/>
      <c r="DYT322" s="90"/>
      <c r="DYU322" s="90"/>
      <c r="DYV322" s="90"/>
      <c r="DYW322" s="90"/>
      <c r="DYX322" s="90"/>
      <c r="DYY322" s="90"/>
      <c r="DYZ322" s="90"/>
      <c r="DZA322" s="90"/>
      <c r="DZB322" s="90"/>
      <c r="DZC322" s="90"/>
      <c r="DZD322" s="90"/>
      <c r="DZE322" s="90"/>
      <c r="DZF322" s="90"/>
      <c r="DZG322" s="90"/>
      <c r="DZH322" s="90"/>
      <c r="DZI322" s="90"/>
      <c r="DZJ322" s="90"/>
      <c r="DZK322" s="90"/>
      <c r="DZL322" s="90"/>
      <c r="DZM322" s="90"/>
      <c r="DZN322" s="90"/>
      <c r="DZO322" s="90"/>
      <c r="DZP322" s="90"/>
      <c r="DZQ322" s="90"/>
      <c r="DZR322" s="90"/>
      <c r="DZS322" s="90"/>
      <c r="DZT322" s="90"/>
      <c r="DZU322" s="90"/>
      <c r="DZV322" s="90"/>
      <c r="DZW322" s="90"/>
      <c r="DZX322" s="90"/>
      <c r="DZY322" s="90"/>
      <c r="DZZ322" s="90"/>
      <c r="EAA322" s="90"/>
      <c r="EAB322" s="90"/>
      <c r="EAC322" s="90"/>
      <c r="EAD322" s="90"/>
      <c r="EAE322" s="90"/>
      <c r="EAF322" s="90"/>
      <c r="EAG322" s="90"/>
      <c r="EAH322" s="90"/>
      <c r="EAI322" s="90"/>
      <c r="EAJ322" s="90"/>
      <c r="EAK322" s="90"/>
      <c r="EAL322" s="90"/>
      <c r="EAM322" s="90"/>
      <c r="EAN322" s="90"/>
      <c r="EAO322" s="90"/>
      <c r="EAP322" s="90"/>
      <c r="EAQ322" s="90"/>
      <c r="EAR322" s="90"/>
      <c r="EAS322" s="90"/>
      <c r="EAT322" s="90"/>
      <c r="EAU322" s="90"/>
      <c r="EAV322" s="90"/>
      <c r="EAW322" s="90"/>
      <c r="EAX322" s="90"/>
      <c r="EAY322" s="90"/>
      <c r="EAZ322" s="90"/>
      <c r="EBA322" s="90"/>
      <c r="EBB322" s="90"/>
      <c r="EBC322" s="90"/>
      <c r="EBD322" s="90"/>
      <c r="EBE322" s="90"/>
      <c r="EBF322" s="90"/>
      <c r="EBG322" s="90"/>
      <c r="EBH322" s="90"/>
      <c r="EBI322" s="90"/>
      <c r="EBJ322" s="90"/>
      <c r="EBK322" s="90"/>
      <c r="EBL322" s="90"/>
      <c r="EBM322" s="90"/>
      <c r="EBN322" s="90"/>
      <c r="EBO322" s="90"/>
      <c r="EBP322" s="90"/>
      <c r="EBQ322" s="90"/>
      <c r="EBR322" s="90"/>
      <c r="EBS322" s="90"/>
      <c r="EBT322" s="90"/>
      <c r="EBU322" s="90"/>
      <c r="EBV322" s="90"/>
      <c r="EBW322" s="90"/>
      <c r="EBX322" s="90"/>
      <c r="EBY322" s="90"/>
      <c r="EBZ322" s="90"/>
      <c r="ECA322" s="90"/>
      <c r="ECB322" s="90"/>
      <c r="ECC322" s="90"/>
      <c r="ECD322" s="90"/>
      <c r="ECE322" s="90"/>
      <c r="ECF322" s="90"/>
      <c r="ECG322" s="90"/>
      <c r="ECH322" s="90"/>
      <c r="ECI322" s="90"/>
      <c r="ECJ322" s="90"/>
      <c r="ECK322" s="90"/>
      <c r="ECL322" s="90"/>
      <c r="ECM322" s="90"/>
      <c r="ECN322" s="90"/>
      <c r="ECO322" s="90"/>
      <c r="ECP322" s="90"/>
      <c r="ECQ322" s="90"/>
      <c r="ECR322" s="90"/>
      <c r="ECS322" s="90"/>
      <c r="ECT322" s="90"/>
      <c r="ECU322" s="90"/>
      <c r="ECV322" s="90"/>
      <c r="ECW322" s="90"/>
      <c r="ECX322" s="90"/>
      <c r="ECY322" s="90"/>
      <c r="ECZ322" s="90"/>
      <c r="EDA322" s="90"/>
      <c r="EDB322" s="90"/>
      <c r="EDC322" s="90"/>
      <c r="EDD322" s="90"/>
      <c r="EDE322" s="90"/>
      <c r="EDF322" s="90"/>
      <c r="EDG322" s="90"/>
      <c r="EDH322" s="90"/>
      <c r="EDI322" s="90"/>
      <c r="EDJ322" s="90"/>
      <c r="EDK322" s="90"/>
      <c r="EDL322" s="90"/>
      <c r="EDM322" s="90"/>
      <c r="EDN322" s="90"/>
      <c r="EDO322" s="90"/>
      <c r="EDP322" s="90"/>
      <c r="EDQ322" s="90"/>
      <c r="EDR322" s="90"/>
      <c r="EDS322" s="90"/>
      <c r="EDT322" s="90"/>
      <c r="EDU322" s="90"/>
      <c r="EDV322" s="90"/>
      <c r="EDW322" s="90"/>
      <c r="EDX322" s="90"/>
      <c r="EDY322" s="90"/>
      <c r="EDZ322" s="90"/>
      <c r="EEA322" s="90"/>
      <c r="EEB322" s="90"/>
      <c r="EEC322" s="90"/>
      <c r="EED322" s="90"/>
      <c r="EEE322" s="90"/>
      <c r="EEF322" s="90"/>
      <c r="EEG322" s="90"/>
      <c r="EEH322" s="90"/>
      <c r="EEI322" s="90"/>
      <c r="EEJ322" s="90"/>
      <c r="EEK322" s="90"/>
      <c r="EEL322" s="90"/>
      <c r="EEM322" s="90"/>
      <c r="EEN322" s="90"/>
      <c r="EEO322" s="90"/>
      <c r="EEP322" s="90"/>
      <c r="EEQ322" s="90"/>
      <c r="EER322" s="90"/>
      <c r="EES322" s="90"/>
      <c r="EET322" s="90"/>
      <c r="EEU322" s="90"/>
      <c r="EEV322" s="90"/>
      <c r="EEW322" s="90"/>
      <c r="EEX322" s="90"/>
      <c r="EEY322" s="90"/>
      <c r="EEZ322" s="90"/>
      <c r="EFA322" s="90"/>
      <c r="EFB322" s="90"/>
      <c r="EFC322" s="90"/>
      <c r="EFD322" s="90"/>
      <c r="EFE322" s="90"/>
      <c r="EFF322" s="90"/>
      <c r="EFG322" s="90"/>
      <c r="EFH322" s="90"/>
      <c r="EFI322" s="90"/>
      <c r="EFJ322" s="90"/>
      <c r="EFK322" s="90"/>
      <c r="EFL322" s="90"/>
      <c r="EFM322" s="90"/>
      <c r="EFN322" s="90"/>
      <c r="EFO322" s="90"/>
      <c r="EFP322" s="90"/>
      <c r="EFQ322" s="90"/>
      <c r="EFR322" s="90"/>
      <c r="EFS322" s="90"/>
      <c r="EFT322" s="90"/>
      <c r="EFU322" s="90"/>
      <c r="EFV322" s="90"/>
      <c r="EFW322" s="90"/>
      <c r="EFX322" s="90"/>
      <c r="EFY322" s="90"/>
      <c r="EFZ322" s="90"/>
      <c r="EGA322" s="90"/>
      <c r="EGB322" s="90"/>
      <c r="EGC322" s="90"/>
      <c r="EGD322" s="90"/>
      <c r="EGE322" s="90"/>
      <c r="EGF322" s="90"/>
      <c r="EGG322" s="90"/>
      <c r="EGH322" s="90"/>
      <c r="EGI322" s="90"/>
      <c r="EGJ322" s="90"/>
      <c r="EGK322" s="90"/>
      <c r="EGL322" s="90"/>
      <c r="EGM322" s="90"/>
      <c r="EGN322" s="90"/>
      <c r="EGO322" s="90"/>
      <c r="EGP322" s="90"/>
      <c r="EGQ322" s="90"/>
      <c r="EGR322" s="90"/>
      <c r="EGS322" s="90"/>
      <c r="EGT322" s="90"/>
      <c r="EGU322" s="90"/>
      <c r="EGV322" s="90"/>
      <c r="EGW322" s="90"/>
      <c r="EGX322" s="90"/>
      <c r="EGY322" s="90"/>
      <c r="EGZ322" s="90"/>
      <c r="EHA322" s="90"/>
      <c r="EHB322" s="90"/>
      <c r="EHC322" s="90"/>
      <c r="EHD322" s="90"/>
      <c r="EHE322" s="90"/>
      <c r="EHF322" s="90"/>
      <c r="EHG322" s="90"/>
      <c r="EHH322" s="90"/>
      <c r="EHI322" s="90"/>
      <c r="EHJ322" s="90"/>
      <c r="EHK322" s="90"/>
      <c r="EHL322" s="90"/>
      <c r="EHM322" s="90"/>
      <c r="EHN322" s="90"/>
      <c r="EHO322" s="90"/>
      <c r="EHP322" s="90"/>
      <c r="EHQ322" s="90"/>
      <c r="EHR322" s="90"/>
      <c r="EHS322" s="90"/>
      <c r="EHT322" s="90"/>
      <c r="EHU322" s="90"/>
      <c r="EHV322" s="90"/>
      <c r="EHW322" s="90"/>
      <c r="EHX322" s="90"/>
      <c r="EHY322" s="90"/>
      <c r="EHZ322" s="90"/>
      <c r="EIA322" s="90"/>
      <c r="EIB322" s="90"/>
      <c r="EIC322" s="90"/>
      <c r="EID322" s="90"/>
      <c r="EIE322" s="90"/>
      <c r="EIF322" s="90"/>
      <c r="EIG322" s="90"/>
      <c r="EIH322" s="90"/>
      <c r="EII322" s="90"/>
      <c r="EIJ322" s="90"/>
      <c r="EIK322" s="90"/>
      <c r="EIL322" s="90"/>
      <c r="EIM322" s="90"/>
      <c r="EIN322" s="90"/>
      <c r="EIO322" s="90"/>
      <c r="EIP322" s="90"/>
      <c r="EIQ322" s="90"/>
      <c r="EIR322" s="90"/>
      <c r="EIS322" s="90"/>
      <c r="EIT322" s="90"/>
      <c r="EIU322" s="90"/>
      <c r="EIV322" s="90"/>
      <c r="EIW322" s="90"/>
      <c r="EIX322" s="90"/>
      <c r="EIY322" s="90"/>
      <c r="EIZ322" s="90"/>
      <c r="EJA322" s="90"/>
      <c r="EJB322" s="90"/>
      <c r="EJC322" s="90"/>
      <c r="EJD322" s="90"/>
      <c r="EJE322" s="90"/>
      <c r="EJF322" s="90"/>
      <c r="EJG322" s="90"/>
      <c r="EJH322" s="90"/>
      <c r="EJI322" s="90"/>
      <c r="EJJ322" s="90"/>
      <c r="EJK322" s="90"/>
      <c r="EJL322" s="90"/>
      <c r="EJM322" s="90"/>
      <c r="EJN322" s="90"/>
      <c r="EJO322" s="90"/>
      <c r="EJP322" s="90"/>
      <c r="EJQ322" s="90"/>
      <c r="EJR322" s="90"/>
      <c r="EJS322" s="90"/>
      <c r="EJT322" s="90"/>
      <c r="EJU322" s="90"/>
      <c r="EJV322" s="90"/>
      <c r="EJW322" s="90"/>
      <c r="EJX322" s="90"/>
      <c r="EJY322" s="90"/>
      <c r="EJZ322" s="90"/>
      <c r="EKA322" s="90"/>
      <c r="EKB322" s="90"/>
      <c r="EKC322" s="90"/>
      <c r="EKD322" s="90"/>
      <c r="EKE322" s="90"/>
      <c r="EKF322" s="90"/>
      <c r="EKG322" s="90"/>
      <c r="EKH322" s="90"/>
      <c r="EKI322" s="90"/>
      <c r="EKJ322" s="90"/>
      <c r="EKK322" s="90"/>
      <c r="EKL322" s="90"/>
      <c r="EKM322" s="90"/>
      <c r="EKN322" s="90"/>
      <c r="EKO322" s="90"/>
      <c r="EKP322" s="90"/>
      <c r="EKQ322" s="90"/>
      <c r="EKR322" s="90"/>
      <c r="EKS322" s="90"/>
      <c r="EKT322" s="90"/>
      <c r="EKU322" s="90"/>
      <c r="EKV322" s="90"/>
      <c r="EKW322" s="90"/>
      <c r="EKX322" s="90"/>
      <c r="EKY322" s="90"/>
      <c r="EKZ322" s="90"/>
      <c r="ELA322" s="90"/>
      <c r="ELB322" s="90"/>
      <c r="ELC322" s="90"/>
      <c r="ELD322" s="90"/>
      <c r="ELE322" s="90"/>
      <c r="ELF322" s="90"/>
      <c r="ELG322" s="90"/>
      <c r="ELH322" s="90"/>
      <c r="ELI322" s="90"/>
      <c r="ELJ322" s="90"/>
      <c r="ELK322" s="90"/>
      <c r="ELL322" s="90"/>
      <c r="ELM322" s="90"/>
      <c r="ELN322" s="90"/>
      <c r="ELO322" s="90"/>
      <c r="ELP322" s="90"/>
      <c r="ELQ322" s="90"/>
      <c r="ELR322" s="90"/>
      <c r="ELS322" s="90"/>
      <c r="ELT322" s="90"/>
      <c r="ELU322" s="90"/>
      <c r="ELV322" s="90"/>
      <c r="ELW322" s="90"/>
      <c r="ELX322" s="90"/>
      <c r="ELY322" s="90"/>
      <c r="ELZ322" s="90"/>
      <c r="EMA322" s="90"/>
      <c r="EMB322" s="90"/>
      <c r="EMC322" s="90"/>
      <c r="EMD322" s="90"/>
      <c r="EME322" s="90"/>
      <c r="EMF322" s="90"/>
      <c r="EMG322" s="90"/>
      <c r="EMH322" s="90"/>
      <c r="EMI322" s="90"/>
      <c r="EMJ322" s="90"/>
      <c r="EMK322" s="90"/>
      <c r="EML322" s="90"/>
      <c r="EMM322" s="90"/>
      <c r="EMN322" s="90"/>
      <c r="EMO322" s="90"/>
      <c r="EMP322" s="90"/>
      <c r="EMQ322" s="90"/>
      <c r="EMR322" s="90"/>
      <c r="EMS322" s="90"/>
      <c r="EMT322" s="90"/>
      <c r="EMU322" s="90"/>
      <c r="EMV322" s="90"/>
      <c r="EMW322" s="90"/>
      <c r="EMX322" s="90"/>
      <c r="EMY322" s="90"/>
      <c r="EMZ322" s="90"/>
      <c r="ENA322" s="90"/>
      <c r="ENB322" s="90"/>
      <c r="ENC322" s="90"/>
      <c r="END322" s="90"/>
      <c r="ENE322" s="90"/>
      <c r="ENF322" s="90"/>
      <c r="ENG322" s="90"/>
      <c r="ENH322" s="90"/>
      <c r="ENI322" s="90"/>
      <c r="ENJ322" s="90"/>
      <c r="ENK322" s="90"/>
      <c r="ENL322" s="90"/>
      <c r="ENM322" s="90"/>
      <c r="ENN322" s="90"/>
      <c r="ENO322" s="90"/>
      <c r="ENP322" s="90"/>
      <c r="ENQ322" s="90"/>
      <c r="ENR322" s="90"/>
      <c r="ENS322" s="90"/>
      <c r="ENT322" s="90"/>
      <c r="ENU322" s="90"/>
      <c r="ENV322" s="90"/>
      <c r="ENW322" s="90"/>
      <c r="ENX322" s="90"/>
      <c r="ENY322" s="90"/>
      <c r="ENZ322" s="90"/>
      <c r="EOA322" s="90"/>
      <c r="EOB322" s="90"/>
      <c r="EOC322" s="90"/>
      <c r="EOD322" s="90"/>
      <c r="EOE322" s="90"/>
      <c r="EOF322" s="90"/>
      <c r="EOG322" s="90"/>
      <c r="EOH322" s="90"/>
      <c r="EOI322" s="90"/>
      <c r="EOJ322" s="90"/>
      <c r="EOK322" s="90"/>
      <c r="EOL322" s="90"/>
      <c r="EOM322" s="90"/>
      <c r="EON322" s="90"/>
      <c r="EOO322" s="90"/>
      <c r="EOP322" s="90"/>
      <c r="EOQ322" s="90"/>
      <c r="EOR322" s="90"/>
      <c r="EOS322" s="90"/>
      <c r="EOT322" s="90"/>
      <c r="EOU322" s="90"/>
      <c r="EOV322" s="90"/>
      <c r="EOW322" s="90"/>
      <c r="EOX322" s="90"/>
      <c r="EOY322" s="90"/>
      <c r="EOZ322" s="90"/>
      <c r="EPA322" s="90"/>
      <c r="EPB322" s="90"/>
      <c r="EPC322" s="90"/>
      <c r="EPD322" s="90"/>
      <c r="EPE322" s="90"/>
      <c r="EPF322" s="90"/>
      <c r="EPG322" s="90"/>
      <c r="EPH322" s="90"/>
      <c r="EPI322" s="90"/>
      <c r="EPJ322" s="90"/>
      <c r="EPK322" s="90"/>
      <c r="EPL322" s="90"/>
      <c r="EPM322" s="90"/>
      <c r="EPN322" s="90"/>
      <c r="EPO322" s="90"/>
      <c r="EPP322" s="90"/>
      <c r="EPQ322" s="90"/>
      <c r="EPR322" s="90"/>
      <c r="EPS322" s="90"/>
      <c r="EPT322" s="90"/>
      <c r="EPU322" s="90"/>
      <c r="EPV322" s="90"/>
      <c r="EPW322" s="90"/>
      <c r="EPX322" s="90"/>
      <c r="EPY322" s="90"/>
      <c r="EPZ322" s="90"/>
      <c r="EQA322" s="90"/>
      <c r="EQB322" s="90"/>
      <c r="EQC322" s="90"/>
      <c r="EQD322" s="90"/>
      <c r="EQE322" s="90"/>
      <c r="EQF322" s="90"/>
      <c r="EQG322" s="90"/>
      <c r="EQH322" s="90"/>
      <c r="EQI322" s="90"/>
      <c r="EQJ322" s="90"/>
      <c r="EQK322" s="90"/>
      <c r="EQL322" s="90"/>
      <c r="EQM322" s="90"/>
      <c r="EQN322" s="90"/>
      <c r="EQO322" s="90"/>
      <c r="EQP322" s="90"/>
      <c r="EQQ322" s="90"/>
      <c r="EQR322" s="90"/>
      <c r="EQS322" s="90"/>
      <c r="EQT322" s="90"/>
      <c r="EQU322" s="90"/>
      <c r="EQV322" s="90"/>
      <c r="EQW322" s="90"/>
      <c r="EQX322" s="90"/>
      <c r="EQY322" s="90"/>
      <c r="EQZ322" s="90"/>
      <c r="ERA322" s="90"/>
      <c r="ERB322" s="90"/>
      <c r="ERC322" s="90"/>
      <c r="ERD322" s="90"/>
      <c r="ERE322" s="90"/>
      <c r="ERF322" s="90"/>
      <c r="ERG322" s="90"/>
      <c r="ERH322" s="90"/>
      <c r="ERI322" s="90"/>
      <c r="ERJ322" s="90"/>
      <c r="ERK322" s="90"/>
      <c r="ERL322" s="90"/>
      <c r="ERM322" s="90"/>
      <c r="ERN322" s="90"/>
      <c r="ERO322" s="90"/>
      <c r="ERP322" s="90"/>
      <c r="ERQ322" s="90"/>
      <c r="ERR322" s="90"/>
      <c r="ERS322" s="90"/>
      <c r="ERT322" s="90"/>
      <c r="ERU322" s="90"/>
      <c r="ERV322" s="90"/>
      <c r="ERW322" s="90"/>
      <c r="ERX322" s="90"/>
      <c r="ERY322" s="90"/>
      <c r="ERZ322" s="90"/>
      <c r="ESA322" s="90"/>
      <c r="ESB322" s="90"/>
      <c r="ESC322" s="90"/>
      <c r="ESD322" s="90"/>
      <c r="ESE322" s="90"/>
      <c r="ESF322" s="90"/>
      <c r="ESG322" s="90"/>
      <c r="ESH322" s="90"/>
      <c r="ESI322" s="90"/>
      <c r="ESJ322" s="90"/>
      <c r="ESK322" s="90"/>
      <c r="ESL322" s="90"/>
      <c r="ESM322" s="90"/>
      <c r="ESN322" s="90"/>
      <c r="ESO322" s="90"/>
      <c r="ESP322" s="90"/>
      <c r="ESQ322" s="90"/>
      <c r="ESR322" s="90"/>
      <c r="ESS322" s="90"/>
      <c r="EST322" s="90"/>
      <c r="ESU322" s="90"/>
      <c r="ESV322" s="90"/>
      <c r="ESW322" s="90"/>
      <c r="ESX322" s="90"/>
      <c r="ESY322" s="90"/>
      <c r="ESZ322" s="90"/>
      <c r="ETA322" s="90"/>
      <c r="ETB322" s="90"/>
      <c r="ETC322" s="90"/>
      <c r="ETD322" s="90"/>
      <c r="ETE322" s="90"/>
      <c r="ETF322" s="90"/>
      <c r="ETG322" s="90"/>
      <c r="ETH322" s="90"/>
      <c r="ETI322" s="90"/>
      <c r="ETJ322" s="90"/>
      <c r="ETK322" s="90"/>
      <c r="ETL322" s="90"/>
      <c r="ETM322" s="90"/>
      <c r="ETN322" s="90"/>
      <c r="ETO322" s="90"/>
      <c r="ETP322" s="90"/>
      <c r="ETQ322" s="90"/>
      <c r="ETR322" s="90"/>
      <c r="ETS322" s="90"/>
      <c r="ETT322" s="90"/>
      <c r="ETU322" s="90"/>
      <c r="ETV322" s="90"/>
      <c r="ETW322" s="90"/>
      <c r="ETX322" s="90"/>
      <c r="ETY322" s="90"/>
      <c r="ETZ322" s="90"/>
      <c r="EUA322" s="90"/>
      <c r="EUB322" s="90"/>
      <c r="EUC322" s="90"/>
      <c r="EUD322" s="90"/>
      <c r="EUE322" s="90"/>
      <c r="EUF322" s="90"/>
      <c r="EUG322" s="90"/>
      <c r="EUH322" s="90"/>
      <c r="EUI322" s="90"/>
      <c r="EUJ322" s="90"/>
      <c r="EUK322" s="90"/>
      <c r="EUL322" s="90"/>
      <c r="EUM322" s="90"/>
      <c r="EUN322" s="90"/>
      <c r="EUO322" s="90"/>
      <c r="EUP322" s="90"/>
      <c r="EUQ322" s="90"/>
      <c r="EUR322" s="90"/>
      <c r="EUS322" s="90"/>
      <c r="EUT322" s="90"/>
      <c r="EUU322" s="90"/>
      <c r="EUV322" s="90"/>
      <c r="EUW322" s="90"/>
      <c r="EUX322" s="90"/>
      <c r="EUY322" s="90"/>
      <c r="EUZ322" s="90"/>
      <c r="EVA322" s="90"/>
      <c r="EVB322" s="90"/>
      <c r="EVC322" s="90"/>
      <c r="EVD322" s="90"/>
      <c r="EVE322" s="90"/>
      <c r="EVF322" s="90"/>
      <c r="EVG322" s="90"/>
      <c r="EVH322" s="90"/>
      <c r="EVI322" s="90"/>
      <c r="EVJ322" s="90"/>
      <c r="EVK322" s="90"/>
      <c r="EVL322" s="90"/>
      <c r="EVM322" s="90"/>
      <c r="EVN322" s="90"/>
      <c r="EVO322" s="90"/>
      <c r="EVP322" s="90"/>
      <c r="EVQ322" s="90"/>
      <c r="EVR322" s="90"/>
      <c r="EVS322" s="90"/>
      <c r="EVT322" s="90"/>
      <c r="EVU322" s="90"/>
      <c r="EVV322" s="90"/>
      <c r="EVW322" s="90"/>
      <c r="EVX322" s="90"/>
      <c r="EVY322" s="90"/>
      <c r="EVZ322" s="90"/>
      <c r="EWA322" s="90"/>
      <c r="EWB322" s="90"/>
      <c r="EWC322" s="90"/>
      <c r="EWD322" s="90"/>
      <c r="EWE322" s="90"/>
      <c r="EWF322" s="90"/>
      <c r="EWG322" s="90"/>
      <c r="EWH322" s="90"/>
      <c r="EWI322" s="90"/>
      <c r="EWJ322" s="90"/>
      <c r="EWK322" s="90"/>
      <c r="EWL322" s="90"/>
      <c r="EWM322" s="90"/>
      <c r="EWN322" s="90"/>
      <c r="EWO322" s="90"/>
      <c r="EWP322" s="90"/>
      <c r="EWQ322" s="90"/>
      <c r="EWR322" s="90"/>
      <c r="EWS322" s="90"/>
      <c r="EWT322" s="90"/>
      <c r="EWU322" s="90"/>
      <c r="EWV322" s="90"/>
      <c r="EWW322" s="90"/>
      <c r="EWX322" s="90"/>
      <c r="EWY322" s="90"/>
      <c r="EWZ322" s="90"/>
      <c r="EXA322" s="90"/>
      <c r="EXB322" s="90"/>
      <c r="EXC322" s="90"/>
      <c r="EXD322" s="90"/>
      <c r="EXE322" s="90"/>
      <c r="EXF322" s="90"/>
      <c r="EXG322" s="90"/>
      <c r="EXH322" s="90"/>
      <c r="EXI322" s="90"/>
      <c r="EXJ322" s="90"/>
      <c r="EXK322" s="90"/>
      <c r="EXL322" s="90"/>
      <c r="EXM322" s="90"/>
      <c r="EXN322" s="90"/>
      <c r="EXO322" s="90"/>
      <c r="EXP322" s="90"/>
      <c r="EXQ322" s="90"/>
      <c r="EXR322" s="90"/>
      <c r="EXS322" s="90"/>
      <c r="EXT322" s="90"/>
      <c r="EXU322" s="90"/>
      <c r="EXV322" s="90"/>
      <c r="EXW322" s="90"/>
      <c r="EXX322" s="90"/>
      <c r="EXY322" s="90"/>
      <c r="EXZ322" s="90"/>
      <c r="EYA322" s="90"/>
      <c r="EYB322" s="90"/>
      <c r="EYC322" s="90"/>
      <c r="EYD322" s="90"/>
      <c r="EYE322" s="90"/>
      <c r="EYF322" s="90"/>
      <c r="EYG322" s="90"/>
      <c r="EYH322" s="90"/>
      <c r="EYI322" s="90"/>
      <c r="EYJ322" s="90"/>
      <c r="EYK322" s="90"/>
      <c r="EYL322" s="90"/>
      <c r="EYM322" s="90"/>
      <c r="EYN322" s="90"/>
      <c r="EYO322" s="90"/>
      <c r="EYP322" s="90"/>
      <c r="EYQ322" s="90"/>
      <c r="EYR322" s="90"/>
      <c r="EYS322" s="90"/>
      <c r="EYT322" s="90"/>
      <c r="EYU322" s="90"/>
      <c r="EYV322" s="90"/>
      <c r="EYW322" s="90"/>
      <c r="EYX322" s="90"/>
      <c r="EYY322" s="90"/>
      <c r="EYZ322" s="90"/>
      <c r="EZA322" s="90"/>
      <c r="EZB322" s="90"/>
      <c r="EZC322" s="90"/>
      <c r="EZD322" s="90"/>
      <c r="EZE322" s="90"/>
      <c r="EZF322" s="90"/>
      <c r="EZG322" s="90"/>
      <c r="EZH322" s="90"/>
      <c r="EZI322" s="90"/>
      <c r="EZJ322" s="90"/>
      <c r="EZK322" s="90"/>
      <c r="EZL322" s="90"/>
      <c r="EZM322" s="90"/>
      <c r="EZN322" s="90"/>
      <c r="EZO322" s="90"/>
      <c r="EZP322" s="90"/>
      <c r="EZQ322" s="90"/>
      <c r="EZR322" s="90"/>
      <c r="EZS322" s="90"/>
      <c r="EZT322" s="90"/>
      <c r="EZU322" s="90"/>
      <c r="EZV322" s="90"/>
      <c r="EZW322" s="90"/>
      <c r="EZX322" s="90"/>
      <c r="EZY322" s="90"/>
      <c r="EZZ322" s="90"/>
      <c r="FAA322" s="90"/>
      <c r="FAB322" s="90"/>
      <c r="FAC322" s="90"/>
      <c r="FAD322" s="90"/>
      <c r="FAE322" s="90"/>
      <c r="FAF322" s="90"/>
      <c r="FAG322" s="90"/>
      <c r="FAH322" s="90"/>
      <c r="FAI322" s="90"/>
      <c r="FAJ322" s="90"/>
      <c r="FAK322" s="90"/>
      <c r="FAL322" s="90"/>
      <c r="FAM322" s="90"/>
      <c r="FAN322" s="90"/>
      <c r="FAO322" s="90"/>
      <c r="FAP322" s="90"/>
      <c r="FAQ322" s="90"/>
      <c r="FAR322" s="90"/>
      <c r="FAS322" s="90"/>
      <c r="FAT322" s="90"/>
      <c r="FAU322" s="90"/>
      <c r="FAV322" s="90"/>
      <c r="FAW322" s="90"/>
      <c r="FAX322" s="90"/>
      <c r="FAY322" s="90"/>
      <c r="FAZ322" s="90"/>
      <c r="FBA322" s="90"/>
      <c r="FBB322" s="90"/>
      <c r="FBC322" s="90"/>
      <c r="FBD322" s="90"/>
      <c r="FBE322" s="90"/>
      <c r="FBF322" s="90"/>
      <c r="FBG322" s="90"/>
      <c r="FBH322" s="90"/>
      <c r="FBI322" s="90"/>
      <c r="FBJ322" s="90"/>
      <c r="FBK322" s="90"/>
      <c r="FBL322" s="90"/>
      <c r="FBM322" s="90"/>
      <c r="FBN322" s="90"/>
      <c r="FBO322" s="90"/>
      <c r="FBP322" s="90"/>
      <c r="FBQ322" s="90"/>
      <c r="FBR322" s="90"/>
      <c r="FBS322" s="90"/>
      <c r="FBT322" s="90"/>
      <c r="FBU322" s="90"/>
      <c r="FBV322" s="90"/>
      <c r="FBW322" s="90"/>
      <c r="FBX322" s="90"/>
      <c r="FBY322" s="90"/>
      <c r="FBZ322" s="90"/>
      <c r="FCA322" s="90"/>
      <c r="FCB322" s="90"/>
      <c r="FCC322" s="90"/>
      <c r="FCD322" s="90"/>
      <c r="FCE322" s="90"/>
      <c r="FCF322" s="90"/>
      <c r="FCG322" s="90"/>
      <c r="FCH322" s="90"/>
      <c r="FCI322" s="90"/>
      <c r="FCJ322" s="90"/>
      <c r="FCK322" s="90"/>
      <c r="FCL322" s="90"/>
      <c r="FCM322" s="90"/>
      <c r="FCN322" s="90"/>
      <c r="FCO322" s="90"/>
      <c r="FCP322" s="90"/>
      <c r="FCQ322" s="90"/>
      <c r="FCR322" s="90"/>
      <c r="FCS322" s="90"/>
      <c r="FCT322" s="90"/>
      <c r="FCU322" s="90"/>
      <c r="FCV322" s="90"/>
      <c r="FCW322" s="90"/>
      <c r="FCX322" s="90"/>
      <c r="FCY322" s="90"/>
      <c r="FCZ322" s="90"/>
      <c r="FDA322" s="90"/>
      <c r="FDB322" s="90"/>
      <c r="FDC322" s="90"/>
      <c r="FDD322" s="90"/>
      <c r="FDE322" s="90"/>
      <c r="FDF322" s="90"/>
      <c r="FDG322" s="90"/>
      <c r="FDH322" s="90"/>
      <c r="FDI322" s="90"/>
      <c r="FDJ322" s="90"/>
      <c r="FDK322" s="90"/>
      <c r="FDL322" s="90"/>
      <c r="FDM322" s="90"/>
      <c r="FDN322" s="90"/>
      <c r="FDO322" s="90"/>
      <c r="FDP322" s="90"/>
      <c r="FDQ322" s="90"/>
      <c r="FDR322" s="90"/>
      <c r="FDS322" s="90"/>
      <c r="FDT322" s="90"/>
      <c r="FDU322" s="90"/>
      <c r="FDV322" s="90"/>
      <c r="FDW322" s="90"/>
      <c r="FDX322" s="90"/>
      <c r="FDY322" s="90"/>
      <c r="FDZ322" s="90"/>
      <c r="FEA322" s="90"/>
      <c r="FEB322" s="90"/>
      <c r="FEC322" s="90"/>
      <c r="FED322" s="90"/>
      <c r="FEE322" s="90"/>
      <c r="FEF322" s="90"/>
      <c r="FEG322" s="90"/>
      <c r="FEH322" s="90"/>
      <c r="FEI322" s="90"/>
      <c r="FEJ322" s="90"/>
      <c r="FEK322" s="90"/>
      <c r="FEL322" s="90"/>
      <c r="FEM322" s="90"/>
      <c r="FEN322" s="90"/>
      <c r="FEO322" s="90"/>
      <c r="FEP322" s="90"/>
      <c r="FEQ322" s="90"/>
      <c r="FER322" s="90"/>
      <c r="FES322" s="90"/>
      <c r="FET322" s="90"/>
      <c r="FEU322" s="90"/>
      <c r="FEV322" s="90"/>
      <c r="FEW322" s="90"/>
      <c r="FEX322" s="90"/>
      <c r="FEY322" s="90"/>
      <c r="FEZ322" s="90"/>
      <c r="FFA322" s="90"/>
      <c r="FFB322" s="90"/>
      <c r="FFC322" s="90"/>
      <c r="FFD322" s="90"/>
      <c r="FFE322" s="90"/>
      <c r="FFF322" s="90"/>
      <c r="FFG322" s="90"/>
      <c r="FFH322" s="90"/>
      <c r="FFI322" s="90"/>
      <c r="FFJ322" s="90"/>
      <c r="FFK322" s="90"/>
      <c r="FFL322" s="90"/>
      <c r="FFM322" s="90"/>
      <c r="FFN322" s="90"/>
      <c r="FFO322" s="90"/>
      <c r="FFP322" s="90"/>
      <c r="FFQ322" s="90"/>
      <c r="FFR322" s="90"/>
      <c r="FFS322" s="90"/>
      <c r="FFT322" s="90"/>
      <c r="FFU322" s="90"/>
      <c r="FFV322" s="90"/>
      <c r="FFW322" s="90"/>
      <c r="FFX322" s="90"/>
      <c r="FFY322" s="90"/>
      <c r="FFZ322" s="90"/>
      <c r="FGA322" s="90"/>
      <c r="FGB322" s="90"/>
      <c r="FGC322" s="90"/>
      <c r="FGD322" s="90"/>
      <c r="FGE322" s="90"/>
      <c r="FGF322" s="90"/>
      <c r="FGG322" s="90"/>
      <c r="FGH322" s="90"/>
      <c r="FGI322" s="90"/>
      <c r="FGJ322" s="90"/>
      <c r="FGK322" s="90"/>
      <c r="FGL322" s="90"/>
      <c r="FGM322" s="90"/>
      <c r="FGN322" s="90"/>
      <c r="FGO322" s="90"/>
      <c r="FGP322" s="90"/>
      <c r="FGQ322" s="90"/>
      <c r="FGR322" s="90"/>
      <c r="FGS322" s="90"/>
      <c r="FGT322" s="90"/>
      <c r="FGU322" s="90"/>
      <c r="FGV322" s="90"/>
      <c r="FGW322" s="90"/>
      <c r="FGX322" s="90"/>
      <c r="FGY322" s="90"/>
      <c r="FGZ322" s="90"/>
      <c r="FHA322" s="90"/>
      <c r="FHB322" s="90"/>
      <c r="FHC322" s="90"/>
      <c r="FHD322" s="90"/>
      <c r="FHE322" s="90"/>
      <c r="FHF322" s="90"/>
      <c r="FHG322" s="90"/>
      <c r="FHH322" s="90"/>
      <c r="FHI322" s="90"/>
      <c r="FHJ322" s="90"/>
      <c r="FHK322" s="90"/>
      <c r="FHL322" s="90"/>
      <c r="FHM322" s="90"/>
      <c r="FHN322" s="90"/>
      <c r="FHO322" s="90"/>
      <c r="FHP322" s="90"/>
      <c r="FHQ322" s="90"/>
      <c r="FHR322" s="90"/>
      <c r="FHS322" s="90"/>
      <c r="FHT322" s="90"/>
      <c r="FHU322" s="90"/>
      <c r="FHV322" s="90"/>
      <c r="FHW322" s="90"/>
      <c r="FHX322" s="90"/>
      <c r="FHY322" s="90"/>
      <c r="FHZ322" s="90"/>
      <c r="FIA322" s="90"/>
      <c r="FIB322" s="90"/>
      <c r="FIC322" s="90"/>
      <c r="FID322" s="90"/>
      <c r="FIE322" s="90"/>
      <c r="FIF322" s="90"/>
      <c r="FIG322" s="90"/>
      <c r="FIH322" s="90"/>
      <c r="FII322" s="90"/>
      <c r="FIJ322" s="90"/>
      <c r="FIK322" s="90"/>
      <c r="FIL322" s="90"/>
      <c r="FIM322" s="90"/>
      <c r="FIN322" s="90"/>
      <c r="FIO322" s="90"/>
      <c r="FIP322" s="90"/>
      <c r="FIQ322" s="90"/>
      <c r="FIR322" s="90"/>
      <c r="FIS322" s="90"/>
      <c r="FIT322" s="90"/>
      <c r="FIU322" s="90"/>
      <c r="FIV322" s="90"/>
      <c r="FIW322" s="90"/>
      <c r="FIX322" s="90"/>
      <c r="FIY322" s="90"/>
      <c r="FIZ322" s="90"/>
      <c r="FJA322" s="90"/>
      <c r="FJB322" s="90"/>
      <c r="FJC322" s="90"/>
      <c r="FJD322" s="90"/>
      <c r="FJE322" s="90"/>
      <c r="FJF322" s="90"/>
      <c r="FJG322" s="90"/>
      <c r="FJH322" s="90"/>
      <c r="FJI322" s="90"/>
      <c r="FJJ322" s="90"/>
      <c r="FJK322" s="90"/>
      <c r="FJL322" s="90"/>
      <c r="FJM322" s="90"/>
      <c r="FJN322" s="90"/>
      <c r="FJO322" s="90"/>
      <c r="FJP322" s="90"/>
      <c r="FJQ322" s="90"/>
      <c r="FJR322" s="90"/>
      <c r="FJS322" s="90"/>
      <c r="FJT322" s="90"/>
      <c r="FJU322" s="90"/>
      <c r="FJV322" s="90"/>
      <c r="FJW322" s="90"/>
      <c r="FJX322" s="90"/>
      <c r="FJY322" s="90"/>
      <c r="FJZ322" s="90"/>
      <c r="FKA322" s="90"/>
      <c r="FKB322" s="90"/>
      <c r="FKC322" s="90"/>
      <c r="FKD322" s="90"/>
      <c r="FKE322" s="90"/>
      <c r="FKF322" s="90"/>
      <c r="FKG322" s="90"/>
      <c r="FKH322" s="90"/>
      <c r="FKI322" s="90"/>
      <c r="FKJ322" s="90"/>
      <c r="FKK322" s="90"/>
      <c r="FKL322" s="90"/>
      <c r="FKM322" s="90"/>
      <c r="FKN322" s="90"/>
      <c r="FKO322" s="90"/>
      <c r="FKP322" s="90"/>
      <c r="FKQ322" s="90"/>
      <c r="FKR322" s="90"/>
      <c r="FKS322" s="90"/>
      <c r="FKT322" s="90"/>
      <c r="FKU322" s="90"/>
      <c r="FKV322" s="90"/>
      <c r="FKW322" s="90"/>
      <c r="FKX322" s="90"/>
      <c r="FKY322" s="90"/>
      <c r="FKZ322" s="90"/>
      <c r="FLA322" s="90"/>
      <c r="FLB322" s="90"/>
      <c r="FLC322" s="90"/>
      <c r="FLD322" s="90"/>
      <c r="FLE322" s="90"/>
      <c r="FLF322" s="90"/>
      <c r="FLG322" s="90"/>
      <c r="FLH322" s="90"/>
      <c r="FLI322" s="90"/>
      <c r="FLJ322" s="90"/>
      <c r="FLK322" s="90"/>
      <c r="FLL322" s="90"/>
      <c r="FLM322" s="90"/>
      <c r="FLN322" s="90"/>
      <c r="FLO322" s="90"/>
      <c r="FLP322" s="90"/>
      <c r="FLQ322" s="90"/>
      <c r="FLR322" s="90"/>
      <c r="FLS322" s="90"/>
      <c r="FLT322" s="90"/>
      <c r="FLU322" s="90"/>
      <c r="FLV322" s="90"/>
      <c r="FLW322" s="90"/>
      <c r="FLX322" s="90"/>
      <c r="FLY322" s="90"/>
      <c r="FLZ322" s="90"/>
      <c r="FMA322" s="90"/>
      <c r="FMB322" s="90"/>
      <c r="FMC322" s="90"/>
      <c r="FMD322" s="90"/>
      <c r="FME322" s="90"/>
      <c r="FMF322" s="90"/>
      <c r="FMG322" s="90"/>
      <c r="FMH322" s="90"/>
      <c r="FMI322" s="90"/>
      <c r="FMJ322" s="90"/>
      <c r="FMK322" s="90"/>
      <c r="FML322" s="90"/>
      <c r="FMM322" s="90"/>
      <c r="FMN322" s="90"/>
      <c r="FMO322" s="90"/>
      <c r="FMP322" s="90"/>
      <c r="FMQ322" s="90"/>
      <c r="FMR322" s="90"/>
      <c r="FMS322" s="90"/>
      <c r="FMT322" s="90"/>
      <c r="FMU322" s="90"/>
      <c r="FMV322" s="90"/>
      <c r="FMW322" s="90"/>
      <c r="FMX322" s="90"/>
      <c r="FMY322" s="90"/>
      <c r="FMZ322" s="90"/>
      <c r="FNA322" s="90"/>
      <c r="FNB322" s="90"/>
      <c r="FNC322" s="90"/>
      <c r="FND322" s="90"/>
      <c r="FNE322" s="90"/>
      <c r="FNF322" s="90"/>
      <c r="FNG322" s="90"/>
      <c r="FNH322" s="90"/>
      <c r="FNI322" s="90"/>
      <c r="FNJ322" s="90"/>
      <c r="FNK322" s="90"/>
      <c r="FNL322" s="90"/>
      <c r="FNM322" s="90"/>
      <c r="FNN322" s="90"/>
      <c r="FNO322" s="90"/>
      <c r="FNP322" s="90"/>
      <c r="FNQ322" s="90"/>
      <c r="FNR322" s="90"/>
      <c r="FNS322" s="90"/>
      <c r="FNT322" s="90"/>
      <c r="FNU322" s="90"/>
      <c r="FNV322" s="90"/>
      <c r="FNW322" s="90"/>
      <c r="FNX322" s="90"/>
      <c r="FNY322" s="90"/>
      <c r="FNZ322" s="90"/>
      <c r="FOA322" s="90"/>
      <c r="FOB322" s="90"/>
      <c r="FOC322" s="90"/>
      <c r="FOD322" s="90"/>
      <c r="FOE322" s="90"/>
      <c r="FOF322" s="90"/>
      <c r="FOG322" s="90"/>
      <c r="FOH322" s="90"/>
      <c r="FOI322" s="90"/>
      <c r="FOJ322" s="90"/>
      <c r="FOK322" s="90"/>
      <c r="FOL322" s="90"/>
      <c r="FOM322" s="90"/>
      <c r="FON322" s="90"/>
      <c r="FOO322" s="90"/>
      <c r="FOP322" s="90"/>
      <c r="FOQ322" s="90"/>
      <c r="FOR322" s="90"/>
      <c r="FOS322" s="90"/>
      <c r="FOT322" s="90"/>
      <c r="FOU322" s="90"/>
      <c r="FOV322" s="90"/>
      <c r="FOW322" s="90"/>
      <c r="FOX322" s="90"/>
      <c r="FOY322" s="90"/>
      <c r="FOZ322" s="90"/>
      <c r="FPA322" s="90"/>
      <c r="FPB322" s="90"/>
      <c r="FPC322" s="90"/>
      <c r="FPD322" s="90"/>
      <c r="FPE322" s="90"/>
      <c r="FPF322" s="90"/>
      <c r="FPG322" s="90"/>
      <c r="FPH322" s="90"/>
      <c r="FPI322" s="90"/>
      <c r="FPJ322" s="90"/>
      <c r="FPK322" s="90"/>
      <c r="FPL322" s="90"/>
      <c r="FPM322" s="90"/>
      <c r="FPN322" s="90"/>
      <c r="FPO322" s="90"/>
      <c r="FPP322" s="90"/>
      <c r="FPQ322" s="90"/>
      <c r="FPR322" s="90"/>
      <c r="FPS322" s="90"/>
      <c r="FPT322" s="90"/>
      <c r="FPU322" s="90"/>
      <c r="FPV322" s="90"/>
      <c r="FPW322" s="90"/>
      <c r="FPX322" s="90"/>
      <c r="FPY322" s="90"/>
      <c r="FPZ322" s="90"/>
      <c r="FQA322" s="90"/>
      <c r="FQB322" s="90"/>
      <c r="FQC322" s="90"/>
      <c r="FQD322" s="90"/>
      <c r="FQE322" s="90"/>
      <c r="FQF322" s="90"/>
      <c r="FQG322" s="90"/>
      <c r="FQH322" s="90"/>
      <c r="FQI322" s="90"/>
      <c r="FQJ322" s="90"/>
      <c r="FQK322" s="90"/>
      <c r="FQL322" s="90"/>
      <c r="FQM322" s="90"/>
      <c r="FQN322" s="90"/>
      <c r="FQO322" s="90"/>
      <c r="FQP322" s="90"/>
      <c r="FQQ322" s="90"/>
      <c r="FQR322" s="90"/>
      <c r="FQS322" s="90"/>
      <c r="FQT322" s="90"/>
      <c r="FQU322" s="90"/>
      <c r="FQV322" s="90"/>
      <c r="FQW322" s="90"/>
      <c r="FQX322" s="90"/>
      <c r="FQY322" s="90"/>
      <c r="FQZ322" s="90"/>
      <c r="FRA322" s="90"/>
      <c r="FRB322" s="90"/>
      <c r="FRC322" s="90"/>
      <c r="FRD322" s="90"/>
      <c r="FRE322" s="90"/>
      <c r="FRF322" s="90"/>
      <c r="FRG322" s="90"/>
      <c r="FRH322" s="90"/>
      <c r="FRI322" s="90"/>
      <c r="FRJ322" s="90"/>
      <c r="FRK322" s="90"/>
      <c r="FRL322" s="90"/>
      <c r="FRM322" s="90"/>
      <c r="FRN322" s="90"/>
      <c r="FRO322" s="90"/>
      <c r="FRP322" s="90"/>
      <c r="FRQ322" s="90"/>
      <c r="FRR322" s="90"/>
      <c r="FRS322" s="90"/>
      <c r="FRT322" s="90"/>
      <c r="FRU322" s="90"/>
      <c r="FRV322" s="90"/>
      <c r="FRW322" s="90"/>
      <c r="FRX322" s="90"/>
      <c r="FRY322" s="90"/>
      <c r="FRZ322" s="90"/>
      <c r="FSA322" s="90"/>
      <c r="FSB322" s="90"/>
      <c r="FSC322" s="90"/>
      <c r="FSD322" s="90"/>
      <c r="FSE322" s="90"/>
      <c r="FSF322" s="90"/>
      <c r="FSG322" s="90"/>
      <c r="FSH322" s="90"/>
      <c r="FSI322" s="90"/>
      <c r="FSJ322" s="90"/>
      <c r="FSK322" s="90"/>
      <c r="FSL322" s="90"/>
      <c r="FSM322" s="90"/>
      <c r="FSN322" s="90"/>
      <c r="FSO322" s="90"/>
      <c r="FSP322" s="90"/>
      <c r="FSQ322" s="90"/>
      <c r="FSR322" s="90"/>
      <c r="FSS322" s="90"/>
      <c r="FST322" s="90"/>
      <c r="FSU322" s="90"/>
      <c r="FSV322" s="90"/>
      <c r="FSW322" s="90"/>
      <c r="FSX322" s="90"/>
      <c r="FSY322" s="90"/>
      <c r="FSZ322" s="90"/>
      <c r="FTA322" s="90"/>
      <c r="FTB322" s="90"/>
      <c r="FTC322" s="90"/>
      <c r="FTD322" s="90"/>
      <c r="FTE322" s="90"/>
      <c r="FTF322" s="90"/>
      <c r="FTG322" s="90"/>
      <c r="FTH322" s="90"/>
      <c r="FTI322" s="90"/>
      <c r="FTJ322" s="90"/>
      <c r="FTK322" s="90"/>
      <c r="FTL322" s="90"/>
      <c r="FTM322" s="90"/>
      <c r="FTN322" s="90"/>
      <c r="FTO322" s="90"/>
      <c r="FTP322" s="90"/>
      <c r="FTQ322" s="90"/>
      <c r="FTR322" s="90"/>
      <c r="FTS322" s="90"/>
      <c r="FTT322" s="90"/>
      <c r="FTU322" s="90"/>
      <c r="FTV322" s="90"/>
      <c r="FTW322" s="90"/>
      <c r="FTX322" s="90"/>
      <c r="FTY322" s="90"/>
      <c r="FTZ322" s="90"/>
      <c r="FUA322" s="90"/>
      <c r="FUB322" s="90"/>
      <c r="FUC322" s="90"/>
      <c r="FUD322" s="90"/>
      <c r="FUE322" s="90"/>
      <c r="FUF322" s="90"/>
      <c r="FUG322" s="90"/>
      <c r="FUH322" s="90"/>
      <c r="FUI322" s="90"/>
      <c r="FUJ322" s="90"/>
      <c r="FUK322" s="90"/>
      <c r="FUL322" s="90"/>
      <c r="FUM322" s="90"/>
      <c r="FUN322" s="90"/>
      <c r="FUO322" s="90"/>
      <c r="FUP322" s="90"/>
      <c r="FUQ322" s="90"/>
      <c r="FUR322" s="90"/>
      <c r="FUS322" s="90"/>
      <c r="FUT322" s="90"/>
      <c r="FUU322" s="90"/>
      <c r="FUV322" s="90"/>
      <c r="FUW322" s="90"/>
      <c r="FUX322" s="90"/>
      <c r="FUY322" s="90"/>
      <c r="FUZ322" s="90"/>
      <c r="FVA322" s="90"/>
      <c r="FVB322" s="90"/>
      <c r="FVC322" s="90"/>
      <c r="FVD322" s="90"/>
      <c r="FVE322" s="90"/>
      <c r="FVF322" s="90"/>
      <c r="FVG322" s="90"/>
      <c r="FVH322" s="90"/>
      <c r="FVI322" s="90"/>
      <c r="FVJ322" s="90"/>
      <c r="FVK322" s="90"/>
      <c r="FVL322" s="90"/>
      <c r="FVM322" s="90"/>
      <c r="FVN322" s="90"/>
      <c r="FVO322" s="90"/>
      <c r="FVP322" s="90"/>
      <c r="FVQ322" s="90"/>
      <c r="FVR322" s="90"/>
      <c r="FVS322" s="90"/>
      <c r="FVT322" s="90"/>
      <c r="FVU322" s="90"/>
      <c r="FVV322" s="90"/>
      <c r="FVW322" s="90"/>
      <c r="FVX322" s="90"/>
      <c r="FVY322" s="90"/>
      <c r="FVZ322" s="90"/>
      <c r="FWA322" s="90"/>
      <c r="FWB322" s="90"/>
      <c r="FWC322" s="90"/>
      <c r="FWD322" s="90"/>
      <c r="FWE322" s="90"/>
      <c r="FWF322" s="90"/>
      <c r="FWG322" s="90"/>
      <c r="FWH322" s="90"/>
      <c r="FWI322" s="90"/>
      <c r="FWJ322" s="90"/>
      <c r="FWK322" s="90"/>
      <c r="FWL322" s="90"/>
      <c r="FWM322" s="90"/>
      <c r="FWN322" s="90"/>
      <c r="FWO322" s="90"/>
      <c r="FWP322" s="90"/>
      <c r="FWQ322" s="90"/>
      <c r="FWR322" s="90"/>
      <c r="FWS322" s="90"/>
      <c r="FWT322" s="90"/>
      <c r="FWU322" s="90"/>
      <c r="FWV322" s="90"/>
      <c r="FWW322" s="90"/>
      <c r="FWX322" s="90"/>
      <c r="FWY322" s="90"/>
      <c r="FWZ322" s="90"/>
      <c r="FXA322" s="90"/>
      <c r="FXB322" s="90"/>
      <c r="FXC322" s="90"/>
      <c r="FXD322" s="90"/>
      <c r="FXE322" s="90"/>
      <c r="FXF322" s="90"/>
      <c r="FXG322" s="90"/>
      <c r="FXH322" s="90"/>
      <c r="FXI322" s="90"/>
      <c r="FXJ322" s="90"/>
      <c r="FXK322" s="90"/>
      <c r="FXL322" s="90"/>
      <c r="FXM322" s="90"/>
      <c r="FXN322" s="90"/>
      <c r="FXO322" s="90"/>
      <c r="FXP322" s="90"/>
      <c r="FXQ322" s="90"/>
      <c r="FXR322" s="90"/>
      <c r="FXS322" s="90"/>
      <c r="FXT322" s="90"/>
      <c r="FXU322" s="90"/>
      <c r="FXV322" s="90"/>
      <c r="FXW322" s="90"/>
      <c r="FXX322" s="90"/>
      <c r="FXY322" s="90"/>
      <c r="FXZ322" s="90"/>
      <c r="FYA322" s="90"/>
      <c r="FYB322" s="90"/>
      <c r="FYC322" s="90"/>
      <c r="FYD322" s="90"/>
      <c r="FYE322" s="90"/>
      <c r="FYF322" s="90"/>
      <c r="FYG322" s="90"/>
      <c r="FYH322" s="90"/>
      <c r="FYI322" s="90"/>
      <c r="FYJ322" s="90"/>
      <c r="FYK322" s="90"/>
      <c r="FYL322" s="90"/>
      <c r="FYM322" s="90"/>
      <c r="FYN322" s="90"/>
      <c r="FYO322" s="90"/>
      <c r="FYP322" s="90"/>
      <c r="FYQ322" s="90"/>
      <c r="FYR322" s="90"/>
      <c r="FYS322" s="90"/>
      <c r="FYT322" s="90"/>
      <c r="FYU322" s="90"/>
      <c r="FYV322" s="90"/>
      <c r="FYW322" s="90"/>
      <c r="FYX322" s="90"/>
      <c r="FYY322" s="90"/>
      <c r="FYZ322" s="90"/>
      <c r="FZA322" s="90"/>
      <c r="FZB322" s="90"/>
      <c r="FZC322" s="90"/>
      <c r="FZD322" s="90"/>
      <c r="FZE322" s="90"/>
      <c r="FZF322" s="90"/>
      <c r="FZG322" s="90"/>
      <c r="FZH322" s="90"/>
      <c r="FZI322" s="90"/>
      <c r="FZJ322" s="90"/>
      <c r="FZK322" s="90"/>
      <c r="FZL322" s="90"/>
      <c r="FZM322" s="90"/>
      <c r="FZN322" s="90"/>
      <c r="FZO322" s="90"/>
      <c r="FZP322" s="90"/>
      <c r="FZQ322" s="90"/>
      <c r="FZR322" s="90"/>
      <c r="FZS322" s="90"/>
      <c r="FZT322" s="90"/>
      <c r="FZU322" s="90"/>
      <c r="FZV322" s="90"/>
      <c r="FZW322" s="90"/>
      <c r="FZX322" s="90"/>
      <c r="FZY322" s="90"/>
      <c r="FZZ322" s="90"/>
      <c r="GAA322" s="90"/>
      <c r="GAB322" s="90"/>
      <c r="GAC322" s="90"/>
      <c r="GAD322" s="90"/>
      <c r="GAE322" s="90"/>
      <c r="GAF322" s="90"/>
      <c r="GAG322" s="90"/>
      <c r="GAH322" s="90"/>
      <c r="GAI322" s="90"/>
      <c r="GAJ322" s="90"/>
      <c r="GAK322" s="90"/>
      <c r="GAL322" s="90"/>
      <c r="GAM322" s="90"/>
      <c r="GAN322" s="90"/>
      <c r="GAO322" s="90"/>
      <c r="GAP322" s="90"/>
      <c r="GAQ322" s="90"/>
      <c r="GAR322" s="90"/>
      <c r="GAS322" s="90"/>
      <c r="GAT322" s="90"/>
      <c r="GAU322" s="90"/>
      <c r="GAV322" s="90"/>
      <c r="GAW322" s="90"/>
      <c r="GAX322" s="90"/>
      <c r="GAY322" s="90"/>
      <c r="GAZ322" s="90"/>
      <c r="GBA322" s="90"/>
      <c r="GBB322" s="90"/>
      <c r="GBC322" s="90"/>
      <c r="GBD322" s="90"/>
      <c r="GBE322" s="90"/>
      <c r="GBF322" s="90"/>
      <c r="GBG322" s="90"/>
      <c r="GBH322" s="90"/>
      <c r="GBI322" s="90"/>
      <c r="GBJ322" s="90"/>
      <c r="GBK322" s="90"/>
      <c r="GBL322" s="90"/>
      <c r="GBM322" s="90"/>
      <c r="GBN322" s="90"/>
      <c r="GBO322" s="90"/>
      <c r="GBP322" s="90"/>
      <c r="GBQ322" s="90"/>
      <c r="GBR322" s="90"/>
      <c r="GBS322" s="90"/>
      <c r="GBT322" s="90"/>
      <c r="GBU322" s="90"/>
      <c r="GBV322" s="90"/>
      <c r="GBW322" s="90"/>
      <c r="GBX322" s="90"/>
      <c r="GBY322" s="90"/>
      <c r="GBZ322" s="90"/>
      <c r="GCA322" s="90"/>
      <c r="GCB322" s="90"/>
      <c r="GCC322" s="90"/>
      <c r="GCD322" s="90"/>
      <c r="GCE322" s="90"/>
      <c r="GCF322" s="90"/>
      <c r="GCG322" s="90"/>
      <c r="GCH322" s="90"/>
      <c r="GCI322" s="90"/>
      <c r="GCJ322" s="90"/>
      <c r="GCK322" s="90"/>
      <c r="GCL322" s="90"/>
      <c r="GCM322" s="90"/>
      <c r="GCN322" s="90"/>
      <c r="GCO322" s="90"/>
      <c r="GCP322" s="90"/>
      <c r="GCQ322" s="90"/>
      <c r="GCR322" s="90"/>
      <c r="GCS322" s="90"/>
      <c r="GCT322" s="90"/>
      <c r="GCU322" s="90"/>
      <c r="GCV322" s="90"/>
      <c r="GCW322" s="90"/>
      <c r="GCX322" s="90"/>
      <c r="GCY322" s="90"/>
      <c r="GCZ322" s="90"/>
      <c r="GDA322" s="90"/>
      <c r="GDB322" s="90"/>
      <c r="GDC322" s="90"/>
      <c r="GDD322" s="90"/>
      <c r="GDE322" s="90"/>
      <c r="GDF322" s="90"/>
      <c r="GDG322" s="90"/>
      <c r="GDH322" s="90"/>
      <c r="GDI322" s="90"/>
      <c r="GDJ322" s="90"/>
      <c r="GDK322" s="90"/>
      <c r="GDL322" s="90"/>
      <c r="GDM322" s="90"/>
      <c r="GDN322" s="90"/>
      <c r="GDO322" s="90"/>
      <c r="GDP322" s="90"/>
      <c r="GDQ322" s="90"/>
      <c r="GDR322" s="90"/>
      <c r="GDS322" s="90"/>
      <c r="GDT322" s="90"/>
      <c r="GDU322" s="90"/>
      <c r="GDV322" s="90"/>
      <c r="GDW322" s="90"/>
      <c r="GDX322" s="90"/>
      <c r="GDY322" s="90"/>
      <c r="GDZ322" s="90"/>
      <c r="GEA322" s="90"/>
      <c r="GEB322" s="90"/>
      <c r="GEC322" s="90"/>
      <c r="GED322" s="90"/>
      <c r="GEE322" s="90"/>
      <c r="GEF322" s="90"/>
      <c r="GEG322" s="90"/>
      <c r="GEH322" s="90"/>
      <c r="GEI322" s="90"/>
      <c r="GEJ322" s="90"/>
      <c r="GEK322" s="90"/>
      <c r="GEL322" s="90"/>
      <c r="GEM322" s="90"/>
      <c r="GEN322" s="90"/>
      <c r="GEO322" s="90"/>
      <c r="GEP322" s="90"/>
      <c r="GEQ322" s="90"/>
      <c r="GER322" s="90"/>
      <c r="GES322" s="90"/>
      <c r="GET322" s="90"/>
      <c r="GEU322" s="90"/>
      <c r="GEV322" s="90"/>
      <c r="GEW322" s="90"/>
      <c r="GEX322" s="90"/>
      <c r="GEY322" s="90"/>
      <c r="GEZ322" s="90"/>
      <c r="GFA322" s="90"/>
      <c r="GFB322" s="90"/>
      <c r="GFC322" s="90"/>
      <c r="GFD322" s="90"/>
      <c r="GFE322" s="90"/>
      <c r="GFF322" s="90"/>
      <c r="GFG322" s="90"/>
      <c r="GFH322" s="90"/>
      <c r="GFI322" s="90"/>
      <c r="GFJ322" s="90"/>
      <c r="GFK322" s="90"/>
      <c r="GFL322" s="90"/>
      <c r="GFM322" s="90"/>
      <c r="GFN322" s="90"/>
      <c r="GFO322" s="90"/>
      <c r="GFP322" s="90"/>
      <c r="GFQ322" s="90"/>
      <c r="GFR322" s="90"/>
      <c r="GFS322" s="90"/>
      <c r="GFT322" s="90"/>
      <c r="GFU322" s="90"/>
      <c r="GFV322" s="90"/>
      <c r="GFW322" s="90"/>
      <c r="GFX322" s="90"/>
      <c r="GFY322" s="90"/>
      <c r="GFZ322" s="90"/>
      <c r="GGA322" s="90"/>
      <c r="GGB322" s="90"/>
      <c r="GGC322" s="90"/>
      <c r="GGD322" s="90"/>
      <c r="GGE322" s="90"/>
      <c r="GGF322" s="90"/>
      <c r="GGG322" s="90"/>
      <c r="GGH322" s="90"/>
      <c r="GGI322" s="90"/>
      <c r="GGJ322" s="90"/>
      <c r="GGK322" s="90"/>
      <c r="GGL322" s="90"/>
      <c r="GGM322" s="90"/>
      <c r="GGN322" s="90"/>
      <c r="GGO322" s="90"/>
      <c r="GGP322" s="90"/>
      <c r="GGQ322" s="90"/>
      <c r="GGR322" s="90"/>
      <c r="GGS322" s="90"/>
      <c r="GGT322" s="90"/>
      <c r="GGU322" s="90"/>
      <c r="GGV322" s="90"/>
      <c r="GGW322" s="90"/>
      <c r="GGX322" s="90"/>
      <c r="GGY322" s="90"/>
      <c r="GGZ322" s="90"/>
      <c r="GHA322" s="90"/>
      <c r="GHB322" s="90"/>
      <c r="GHC322" s="90"/>
      <c r="GHD322" s="90"/>
      <c r="GHE322" s="90"/>
      <c r="GHF322" s="90"/>
      <c r="GHG322" s="90"/>
      <c r="GHH322" s="90"/>
      <c r="GHI322" s="90"/>
      <c r="GHJ322" s="90"/>
      <c r="GHK322" s="90"/>
      <c r="GHL322" s="90"/>
      <c r="GHM322" s="90"/>
      <c r="GHN322" s="90"/>
      <c r="GHO322" s="90"/>
      <c r="GHP322" s="90"/>
      <c r="GHQ322" s="90"/>
      <c r="GHR322" s="90"/>
      <c r="GHS322" s="90"/>
      <c r="GHT322" s="90"/>
      <c r="GHU322" s="90"/>
      <c r="GHV322" s="90"/>
      <c r="GHW322" s="90"/>
      <c r="GHX322" s="90"/>
      <c r="GHY322" s="90"/>
      <c r="GHZ322" s="90"/>
      <c r="GIA322" s="90"/>
      <c r="GIB322" s="90"/>
      <c r="GIC322" s="90"/>
      <c r="GID322" s="90"/>
      <c r="GIE322" s="90"/>
      <c r="GIF322" s="90"/>
      <c r="GIG322" s="90"/>
      <c r="GIH322" s="90"/>
      <c r="GII322" s="90"/>
      <c r="GIJ322" s="90"/>
      <c r="GIK322" s="90"/>
      <c r="GIL322" s="90"/>
      <c r="GIM322" s="90"/>
      <c r="GIN322" s="90"/>
      <c r="GIO322" s="90"/>
      <c r="GIP322" s="90"/>
      <c r="GIQ322" s="90"/>
      <c r="GIR322" s="90"/>
      <c r="GIS322" s="90"/>
      <c r="GIT322" s="90"/>
      <c r="GIU322" s="90"/>
      <c r="GIV322" s="90"/>
      <c r="GIW322" s="90"/>
      <c r="GIX322" s="90"/>
      <c r="GIY322" s="90"/>
      <c r="GIZ322" s="90"/>
      <c r="GJA322" s="90"/>
      <c r="GJB322" s="90"/>
      <c r="GJC322" s="90"/>
      <c r="GJD322" s="90"/>
      <c r="GJE322" s="90"/>
      <c r="GJF322" s="90"/>
      <c r="GJG322" s="90"/>
      <c r="GJH322" s="90"/>
      <c r="GJI322" s="90"/>
      <c r="GJJ322" s="90"/>
      <c r="GJK322" s="90"/>
      <c r="GJL322" s="90"/>
      <c r="GJM322" s="90"/>
      <c r="GJN322" s="90"/>
      <c r="GJO322" s="90"/>
      <c r="GJP322" s="90"/>
      <c r="GJQ322" s="90"/>
      <c r="GJR322" s="90"/>
      <c r="GJS322" s="90"/>
      <c r="GJT322" s="90"/>
      <c r="GJU322" s="90"/>
      <c r="GJV322" s="90"/>
      <c r="GJW322" s="90"/>
      <c r="GJX322" s="90"/>
      <c r="GJY322" s="90"/>
      <c r="GJZ322" s="90"/>
      <c r="GKA322" s="90"/>
      <c r="GKB322" s="90"/>
      <c r="GKC322" s="90"/>
      <c r="GKD322" s="90"/>
      <c r="GKE322" s="90"/>
      <c r="GKF322" s="90"/>
      <c r="GKG322" s="90"/>
      <c r="GKH322" s="90"/>
      <c r="GKI322" s="90"/>
      <c r="GKJ322" s="90"/>
      <c r="GKK322" s="90"/>
      <c r="GKL322" s="90"/>
      <c r="GKM322" s="90"/>
      <c r="GKN322" s="90"/>
      <c r="GKO322" s="90"/>
      <c r="GKP322" s="90"/>
      <c r="GKQ322" s="90"/>
      <c r="GKR322" s="90"/>
      <c r="GKS322" s="90"/>
      <c r="GKT322" s="90"/>
      <c r="GKU322" s="90"/>
      <c r="GKV322" s="90"/>
      <c r="GKW322" s="90"/>
      <c r="GKX322" s="90"/>
      <c r="GKY322" s="90"/>
      <c r="GKZ322" s="90"/>
      <c r="GLA322" s="90"/>
      <c r="GLB322" s="90"/>
      <c r="GLC322" s="90"/>
      <c r="GLD322" s="90"/>
      <c r="GLE322" s="90"/>
      <c r="GLF322" s="90"/>
      <c r="GLG322" s="90"/>
      <c r="GLH322" s="90"/>
      <c r="GLI322" s="90"/>
      <c r="GLJ322" s="90"/>
      <c r="GLK322" s="90"/>
      <c r="GLL322" s="90"/>
      <c r="GLM322" s="90"/>
      <c r="GLN322" s="90"/>
      <c r="GLO322" s="90"/>
      <c r="GLP322" s="90"/>
      <c r="GLQ322" s="90"/>
      <c r="GLR322" s="90"/>
      <c r="GLS322" s="90"/>
      <c r="GLT322" s="90"/>
      <c r="GLU322" s="90"/>
      <c r="GLV322" s="90"/>
      <c r="GLW322" s="90"/>
      <c r="GLX322" s="90"/>
      <c r="GLY322" s="90"/>
      <c r="GLZ322" s="90"/>
      <c r="GMA322" s="90"/>
      <c r="GMB322" s="90"/>
      <c r="GMC322" s="90"/>
      <c r="GMD322" s="90"/>
      <c r="GME322" s="90"/>
      <c r="GMF322" s="90"/>
      <c r="GMG322" s="90"/>
      <c r="GMH322" s="90"/>
      <c r="GMI322" s="90"/>
      <c r="GMJ322" s="90"/>
      <c r="GMK322" s="90"/>
      <c r="GML322" s="90"/>
      <c r="GMM322" s="90"/>
      <c r="GMN322" s="90"/>
      <c r="GMO322" s="90"/>
      <c r="GMP322" s="90"/>
      <c r="GMQ322" s="90"/>
      <c r="GMR322" s="90"/>
      <c r="GMS322" s="90"/>
      <c r="GMT322" s="90"/>
      <c r="GMU322" s="90"/>
      <c r="GMV322" s="90"/>
      <c r="GMW322" s="90"/>
      <c r="GMX322" s="90"/>
      <c r="GMY322" s="90"/>
      <c r="GMZ322" s="90"/>
      <c r="GNA322" s="90"/>
      <c r="GNB322" s="90"/>
      <c r="GNC322" s="90"/>
      <c r="GND322" s="90"/>
      <c r="GNE322" s="90"/>
      <c r="GNF322" s="90"/>
      <c r="GNG322" s="90"/>
      <c r="GNH322" s="90"/>
      <c r="GNI322" s="90"/>
      <c r="GNJ322" s="90"/>
      <c r="GNK322" s="90"/>
      <c r="GNL322" s="90"/>
      <c r="GNM322" s="90"/>
      <c r="GNN322" s="90"/>
      <c r="GNO322" s="90"/>
      <c r="GNP322" s="90"/>
      <c r="GNQ322" s="90"/>
      <c r="GNR322" s="90"/>
      <c r="GNS322" s="90"/>
      <c r="GNT322" s="90"/>
      <c r="GNU322" s="90"/>
      <c r="GNV322" s="90"/>
      <c r="GNW322" s="90"/>
      <c r="GNX322" s="90"/>
      <c r="GNY322" s="90"/>
      <c r="GNZ322" s="90"/>
      <c r="GOA322" s="90"/>
      <c r="GOB322" s="90"/>
      <c r="GOC322" s="90"/>
      <c r="GOD322" s="90"/>
      <c r="GOE322" s="90"/>
      <c r="GOF322" s="90"/>
      <c r="GOG322" s="90"/>
      <c r="GOH322" s="90"/>
      <c r="GOI322" s="90"/>
      <c r="GOJ322" s="90"/>
      <c r="GOK322" s="90"/>
      <c r="GOL322" s="90"/>
      <c r="GOM322" s="90"/>
      <c r="GON322" s="90"/>
      <c r="GOO322" s="90"/>
      <c r="GOP322" s="90"/>
      <c r="GOQ322" s="90"/>
      <c r="GOR322" s="90"/>
      <c r="GOS322" s="90"/>
      <c r="GOT322" s="90"/>
      <c r="GOU322" s="90"/>
      <c r="GOV322" s="90"/>
      <c r="GOW322" s="90"/>
      <c r="GOX322" s="90"/>
      <c r="GOY322" s="90"/>
      <c r="GOZ322" s="90"/>
      <c r="GPA322" s="90"/>
      <c r="GPB322" s="90"/>
      <c r="GPC322" s="90"/>
      <c r="GPD322" s="90"/>
      <c r="GPE322" s="90"/>
      <c r="GPF322" s="90"/>
      <c r="GPG322" s="90"/>
      <c r="GPH322" s="90"/>
      <c r="GPI322" s="90"/>
      <c r="GPJ322" s="90"/>
      <c r="GPK322" s="90"/>
      <c r="GPL322" s="90"/>
      <c r="GPM322" s="90"/>
      <c r="GPN322" s="90"/>
      <c r="GPO322" s="90"/>
      <c r="GPP322" s="90"/>
      <c r="GPQ322" s="90"/>
      <c r="GPR322" s="90"/>
      <c r="GPS322" s="90"/>
      <c r="GPT322" s="90"/>
      <c r="GPU322" s="90"/>
      <c r="GPV322" s="90"/>
      <c r="GPW322" s="90"/>
      <c r="GPX322" s="90"/>
      <c r="GPY322" s="90"/>
      <c r="GPZ322" s="90"/>
      <c r="GQA322" s="90"/>
      <c r="GQB322" s="90"/>
      <c r="GQC322" s="90"/>
      <c r="GQD322" s="90"/>
      <c r="GQE322" s="90"/>
      <c r="GQF322" s="90"/>
      <c r="GQG322" s="90"/>
      <c r="GQH322" s="90"/>
      <c r="GQI322" s="90"/>
      <c r="GQJ322" s="90"/>
      <c r="GQK322" s="90"/>
      <c r="GQL322" s="90"/>
      <c r="GQM322" s="90"/>
      <c r="GQN322" s="90"/>
      <c r="GQO322" s="90"/>
      <c r="GQP322" s="90"/>
      <c r="GQQ322" s="90"/>
      <c r="GQR322" s="90"/>
      <c r="GQS322" s="90"/>
      <c r="GQT322" s="90"/>
      <c r="GQU322" s="90"/>
      <c r="GQV322" s="90"/>
      <c r="GQW322" s="90"/>
      <c r="GQX322" s="90"/>
      <c r="GQY322" s="90"/>
      <c r="GQZ322" s="90"/>
      <c r="GRA322" s="90"/>
      <c r="GRB322" s="90"/>
      <c r="GRC322" s="90"/>
      <c r="GRD322" s="90"/>
      <c r="GRE322" s="90"/>
      <c r="GRF322" s="90"/>
      <c r="GRG322" s="90"/>
      <c r="GRH322" s="90"/>
      <c r="GRI322" s="90"/>
      <c r="GRJ322" s="90"/>
      <c r="GRK322" s="90"/>
      <c r="GRL322" s="90"/>
      <c r="GRM322" s="90"/>
      <c r="GRN322" s="90"/>
      <c r="GRO322" s="90"/>
      <c r="GRP322" s="90"/>
      <c r="GRQ322" s="90"/>
      <c r="GRR322" s="90"/>
      <c r="GRS322" s="90"/>
      <c r="GRT322" s="90"/>
      <c r="GRU322" s="90"/>
      <c r="GRV322" s="90"/>
      <c r="GRW322" s="90"/>
      <c r="GRX322" s="90"/>
      <c r="GRY322" s="90"/>
      <c r="GRZ322" s="90"/>
      <c r="GSA322" s="90"/>
      <c r="GSB322" s="90"/>
      <c r="GSC322" s="90"/>
      <c r="GSD322" s="90"/>
      <c r="GSE322" s="90"/>
      <c r="GSF322" s="90"/>
      <c r="GSG322" s="90"/>
      <c r="GSH322" s="90"/>
      <c r="GSI322" s="90"/>
      <c r="GSJ322" s="90"/>
      <c r="GSK322" s="90"/>
      <c r="GSL322" s="90"/>
      <c r="GSM322" s="90"/>
      <c r="GSN322" s="90"/>
      <c r="GSO322" s="90"/>
      <c r="GSP322" s="90"/>
      <c r="GSQ322" s="90"/>
      <c r="GSR322" s="90"/>
      <c r="GSS322" s="90"/>
      <c r="GST322" s="90"/>
      <c r="GSU322" s="90"/>
      <c r="GSV322" s="90"/>
      <c r="GSW322" s="90"/>
      <c r="GSX322" s="90"/>
      <c r="GSY322" s="90"/>
      <c r="GSZ322" s="90"/>
      <c r="GTA322" s="90"/>
      <c r="GTB322" s="90"/>
      <c r="GTC322" s="90"/>
      <c r="GTD322" s="90"/>
      <c r="GTE322" s="90"/>
      <c r="GTF322" s="90"/>
      <c r="GTG322" s="90"/>
      <c r="GTH322" s="90"/>
      <c r="GTI322" s="90"/>
      <c r="GTJ322" s="90"/>
      <c r="GTK322" s="90"/>
      <c r="GTL322" s="90"/>
      <c r="GTM322" s="90"/>
      <c r="GTN322" s="90"/>
      <c r="GTO322" s="90"/>
      <c r="GTP322" s="90"/>
      <c r="GTQ322" s="90"/>
      <c r="GTR322" s="90"/>
      <c r="GTS322" s="90"/>
      <c r="GTT322" s="90"/>
      <c r="GTU322" s="90"/>
      <c r="GTV322" s="90"/>
      <c r="GTW322" s="90"/>
      <c r="GTX322" s="90"/>
      <c r="GTY322" s="90"/>
      <c r="GTZ322" s="90"/>
      <c r="GUA322" s="90"/>
      <c r="GUB322" s="90"/>
      <c r="GUC322" s="90"/>
      <c r="GUD322" s="90"/>
      <c r="GUE322" s="90"/>
      <c r="GUF322" s="90"/>
      <c r="GUG322" s="90"/>
      <c r="GUH322" s="90"/>
      <c r="GUI322" s="90"/>
      <c r="GUJ322" s="90"/>
      <c r="GUK322" s="90"/>
      <c r="GUL322" s="90"/>
      <c r="GUM322" s="90"/>
      <c r="GUN322" s="90"/>
      <c r="GUO322" s="90"/>
      <c r="GUP322" s="90"/>
      <c r="GUQ322" s="90"/>
      <c r="GUR322" s="90"/>
      <c r="GUS322" s="90"/>
      <c r="GUT322" s="90"/>
      <c r="GUU322" s="90"/>
      <c r="GUV322" s="90"/>
      <c r="GUW322" s="90"/>
      <c r="GUX322" s="90"/>
      <c r="GUY322" s="90"/>
      <c r="GUZ322" s="90"/>
      <c r="GVA322" s="90"/>
      <c r="GVB322" s="90"/>
      <c r="GVC322" s="90"/>
      <c r="GVD322" s="90"/>
      <c r="GVE322" s="90"/>
      <c r="GVF322" s="90"/>
      <c r="GVG322" s="90"/>
      <c r="GVH322" s="90"/>
      <c r="GVI322" s="90"/>
      <c r="GVJ322" s="90"/>
      <c r="GVK322" s="90"/>
      <c r="GVL322" s="90"/>
      <c r="GVM322" s="90"/>
      <c r="GVN322" s="90"/>
      <c r="GVO322" s="90"/>
      <c r="GVP322" s="90"/>
      <c r="GVQ322" s="90"/>
      <c r="GVR322" s="90"/>
      <c r="GVS322" s="90"/>
      <c r="GVT322" s="90"/>
      <c r="GVU322" s="90"/>
      <c r="GVV322" s="90"/>
      <c r="GVW322" s="90"/>
      <c r="GVX322" s="90"/>
      <c r="GVY322" s="90"/>
      <c r="GVZ322" s="90"/>
      <c r="GWA322" s="90"/>
      <c r="GWB322" s="90"/>
      <c r="GWC322" s="90"/>
      <c r="GWD322" s="90"/>
      <c r="GWE322" s="90"/>
      <c r="GWF322" s="90"/>
      <c r="GWG322" s="90"/>
      <c r="GWH322" s="90"/>
      <c r="GWI322" s="90"/>
      <c r="GWJ322" s="90"/>
      <c r="GWK322" s="90"/>
      <c r="GWL322" s="90"/>
      <c r="GWM322" s="90"/>
      <c r="GWN322" s="90"/>
      <c r="GWO322" s="90"/>
      <c r="GWP322" s="90"/>
      <c r="GWQ322" s="90"/>
      <c r="GWR322" s="90"/>
      <c r="GWS322" s="90"/>
      <c r="GWT322" s="90"/>
      <c r="GWU322" s="90"/>
      <c r="GWV322" s="90"/>
      <c r="GWW322" s="90"/>
      <c r="GWX322" s="90"/>
      <c r="GWY322" s="90"/>
      <c r="GWZ322" s="90"/>
      <c r="GXA322" s="90"/>
      <c r="GXB322" s="90"/>
      <c r="GXC322" s="90"/>
      <c r="GXD322" s="90"/>
      <c r="GXE322" s="90"/>
      <c r="GXF322" s="90"/>
      <c r="GXG322" s="90"/>
      <c r="GXH322" s="90"/>
      <c r="GXI322" s="90"/>
      <c r="GXJ322" s="90"/>
      <c r="GXK322" s="90"/>
      <c r="GXL322" s="90"/>
      <c r="GXM322" s="90"/>
      <c r="GXN322" s="90"/>
      <c r="GXO322" s="90"/>
      <c r="GXP322" s="90"/>
      <c r="GXQ322" s="90"/>
      <c r="GXR322" s="90"/>
      <c r="GXS322" s="90"/>
      <c r="GXT322" s="90"/>
      <c r="GXU322" s="90"/>
      <c r="GXV322" s="90"/>
      <c r="GXW322" s="90"/>
      <c r="GXX322" s="90"/>
      <c r="GXY322" s="90"/>
      <c r="GXZ322" s="90"/>
      <c r="GYA322" s="90"/>
      <c r="GYB322" s="90"/>
      <c r="GYC322" s="90"/>
      <c r="GYD322" s="90"/>
      <c r="GYE322" s="90"/>
      <c r="GYF322" s="90"/>
      <c r="GYG322" s="90"/>
      <c r="GYH322" s="90"/>
      <c r="GYI322" s="90"/>
      <c r="GYJ322" s="90"/>
      <c r="GYK322" s="90"/>
      <c r="GYL322" s="90"/>
      <c r="GYM322" s="90"/>
      <c r="GYN322" s="90"/>
      <c r="GYO322" s="90"/>
      <c r="GYP322" s="90"/>
      <c r="GYQ322" s="90"/>
      <c r="GYR322" s="90"/>
      <c r="GYS322" s="90"/>
      <c r="GYT322" s="90"/>
      <c r="GYU322" s="90"/>
      <c r="GYV322" s="90"/>
      <c r="GYW322" s="90"/>
      <c r="GYX322" s="90"/>
      <c r="GYY322" s="90"/>
      <c r="GYZ322" s="90"/>
      <c r="GZA322" s="90"/>
      <c r="GZB322" s="90"/>
      <c r="GZC322" s="90"/>
      <c r="GZD322" s="90"/>
      <c r="GZE322" s="90"/>
      <c r="GZF322" s="90"/>
      <c r="GZG322" s="90"/>
      <c r="GZH322" s="90"/>
      <c r="GZI322" s="90"/>
      <c r="GZJ322" s="90"/>
      <c r="GZK322" s="90"/>
      <c r="GZL322" s="90"/>
      <c r="GZM322" s="90"/>
      <c r="GZN322" s="90"/>
      <c r="GZO322" s="90"/>
      <c r="GZP322" s="90"/>
      <c r="GZQ322" s="90"/>
      <c r="GZR322" s="90"/>
      <c r="GZS322" s="90"/>
      <c r="GZT322" s="90"/>
      <c r="GZU322" s="90"/>
      <c r="GZV322" s="90"/>
      <c r="GZW322" s="90"/>
      <c r="GZX322" s="90"/>
      <c r="GZY322" s="90"/>
      <c r="GZZ322" s="90"/>
      <c r="HAA322" s="90"/>
      <c r="HAB322" s="90"/>
      <c r="HAC322" s="90"/>
      <c r="HAD322" s="90"/>
      <c r="HAE322" s="90"/>
      <c r="HAF322" s="90"/>
      <c r="HAG322" s="90"/>
      <c r="HAH322" s="90"/>
      <c r="HAI322" s="90"/>
      <c r="HAJ322" s="90"/>
      <c r="HAK322" s="90"/>
      <c r="HAL322" s="90"/>
      <c r="HAM322" s="90"/>
      <c r="HAN322" s="90"/>
      <c r="HAO322" s="90"/>
      <c r="HAP322" s="90"/>
      <c r="HAQ322" s="90"/>
      <c r="HAR322" s="90"/>
      <c r="HAS322" s="90"/>
      <c r="HAT322" s="90"/>
      <c r="HAU322" s="90"/>
      <c r="HAV322" s="90"/>
      <c r="HAW322" s="90"/>
      <c r="HAX322" s="90"/>
      <c r="HAY322" s="90"/>
      <c r="HAZ322" s="90"/>
      <c r="HBA322" s="90"/>
      <c r="HBB322" s="90"/>
      <c r="HBC322" s="90"/>
      <c r="HBD322" s="90"/>
      <c r="HBE322" s="90"/>
      <c r="HBF322" s="90"/>
      <c r="HBG322" s="90"/>
      <c r="HBH322" s="90"/>
      <c r="HBI322" s="90"/>
      <c r="HBJ322" s="90"/>
      <c r="HBK322" s="90"/>
      <c r="HBL322" s="90"/>
      <c r="HBM322" s="90"/>
      <c r="HBN322" s="90"/>
      <c r="HBO322" s="90"/>
      <c r="HBP322" s="90"/>
      <c r="HBQ322" s="90"/>
      <c r="HBR322" s="90"/>
      <c r="HBS322" s="90"/>
      <c r="HBT322" s="90"/>
      <c r="HBU322" s="90"/>
      <c r="HBV322" s="90"/>
      <c r="HBW322" s="90"/>
      <c r="HBX322" s="90"/>
      <c r="HBY322" s="90"/>
      <c r="HBZ322" s="90"/>
      <c r="HCA322" s="90"/>
      <c r="HCB322" s="90"/>
      <c r="HCC322" s="90"/>
      <c r="HCD322" s="90"/>
      <c r="HCE322" s="90"/>
      <c r="HCF322" s="90"/>
      <c r="HCG322" s="90"/>
      <c r="HCH322" s="90"/>
      <c r="HCI322" s="90"/>
      <c r="HCJ322" s="90"/>
      <c r="HCK322" s="90"/>
      <c r="HCL322" s="90"/>
      <c r="HCM322" s="90"/>
      <c r="HCN322" s="90"/>
      <c r="HCO322" s="90"/>
      <c r="HCP322" s="90"/>
      <c r="HCQ322" s="90"/>
      <c r="HCR322" s="90"/>
      <c r="HCS322" s="90"/>
      <c r="HCT322" s="90"/>
      <c r="HCU322" s="90"/>
      <c r="HCV322" s="90"/>
      <c r="HCW322" s="90"/>
      <c r="HCX322" s="90"/>
      <c r="HCY322" s="90"/>
      <c r="HCZ322" s="90"/>
      <c r="HDA322" s="90"/>
      <c r="HDB322" s="90"/>
      <c r="HDC322" s="90"/>
      <c r="HDD322" s="90"/>
      <c r="HDE322" s="90"/>
      <c r="HDF322" s="90"/>
      <c r="HDG322" s="90"/>
      <c r="HDH322" s="90"/>
      <c r="HDI322" s="90"/>
      <c r="HDJ322" s="90"/>
      <c r="HDK322" s="90"/>
      <c r="HDL322" s="90"/>
      <c r="HDM322" s="90"/>
      <c r="HDN322" s="90"/>
      <c r="HDO322" s="90"/>
      <c r="HDP322" s="90"/>
      <c r="HDQ322" s="90"/>
      <c r="HDR322" s="90"/>
      <c r="HDS322" s="90"/>
      <c r="HDT322" s="90"/>
      <c r="HDU322" s="90"/>
      <c r="HDV322" s="90"/>
      <c r="HDW322" s="90"/>
      <c r="HDX322" s="90"/>
      <c r="HDY322" s="90"/>
      <c r="HDZ322" s="90"/>
      <c r="HEA322" s="90"/>
      <c r="HEB322" s="90"/>
      <c r="HEC322" s="90"/>
      <c r="HED322" s="90"/>
      <c r="HEE322" s="90"/>
      <c r="HEF322" s="90"/>
      <c r="HEG322" s="90"/>
      <c r="HEH322" s="90"/>
      <c r="HEI322" s="90"/>
      <c r="HEJ322" s="90"/>
      <c r="HEK322" s="90"/>
      <c r="HEL322" s="90"/>
      <c r="HEM322" s="90"/>
      <c r="HEN322" s="90"/>
      <c r="HEO322" s="90"/>
      <c r="HEP322" s="90"/>
      <c r="HEQ322" s="90"/>
      <c r="HER322" s="90"/>
      <c r="HES322" s="90"/>
      <c r="HET322" s="90"/>
      <c r="HEU322" s="90"/>
      <c r="HEV322" s="90"/>
      <c r="HEW322" s="90"/>
      <c r="HEX322" s="90"/>
      <c r="HEY322" s="90"/>
      <c r="HEZ322" s="90"/>
      <c r="HFA322" s="90"/>
      <c r="HFB322" s="90"/>
      <c r="HFC322" s="90"/>
      <c r="HFD322" s="90"/>
      <c r="HFE322" s="90"/>
      <c r="HFF322" s="90"/>
      <c r="HFG322" s="90"/>
      <c r="HFH322" s="90"/>
      <c r="HFI322" s="90"/>
      <c r="HFJ322" s="90"/>
      <c r="HFK322" s="90"/>
      <c r="HFL322" s="90"/>
      <c r="HFM322" s="90"/>
      <c r="HFN322" s="90"/>
      <c r="HFO322" s="90"/>
      <c r="HFP322" s="90"/>
      <c r="HFQ322" s="90"/>
      <c r="HFR322" s="90"/>
      <c r="HFS322" s="90"/>
      <c r="HFT322" s="90"/>
      <c r="HFU322" s="90"/>
      <c r="HFV322" s="90"/>
      <c r="HFW322" s="90"/>
      <c r="HFX322" s="90"/>
      <c r="HFY322" s="90"/>
      <c r="HFZ322" s="90"/>
      <c r="HGA322" s="90"/>
      <c r="HGB322" s="90"/>
      <c r="HGC322" s="90"/>
      <c r="HGD322" s="90"/>
      <c r="HGE322" s="90"/>
      <c r="HGF322" s="90"/>
      <c r="HGG322" s="90"/>
      <c r="HGH322" s="90"/>
      <c r="HGI322" s="90"/>
      <c r="HGJ322" s="90"/>
      <c r="HGK322" s="90"/>
      <c r="HGL322" s="90"/>
      <c r="HGM322" s="90"/>
      <c r="HGN322" s="90"/>
      <c r="HGO322" s="90"/>
      <c r="HGP322" s="90"/>
      <c r="HGQ322" s="90"/>
      <c r="HGR322" s="90"/>
      <c r="HGS322" s="90"/>
      <c r="HGT322" s="90"/>
      <c r="HGU322" s="90"/>
      <c r="HGV322" s="90"/>
      <c r="HGW322" s="90"/>
      <c r="HGX322" s="90"/>
      <c r="HGY322" s="90"/>
      <c r="HGZ322" s="90"/>
      <c r="HHA322" s="90"/>
      <c r="HHB322" s="90"/>
      <c r="HHC322" s="90"/>
      <c r="HHD322" s="90"/>
      <c r="HHE322" s="90"/>
      <c r="HHF322" s="90"/>
      <c r="HHG322" s="90"/>
      <c r="HHH322" s="90"/>
      <c r="HHI322" s="90"/>
      <c r="HHJ322" s="90"/>
      <c r="HHK322" s="90"/>
      <c r="HHL322" s="90"/>
      <c r="HHM322" s="90"/>
      <c r="HHN322" s="90"/>
      <c r="HHO322" s="90"/>
      <c r="HHP322" s="90"/>
      <c r="HHQ322" s="90"/>
      <c r="HHR322" s="90"/>
      <c r="HHS322" s="90"/>
      <c r="HHT322" s="90"/>
      <c r="HHU322" s="90"/>
      <c r="HHV322" s="90"/>
      <c r="HHW322" s="90"/>
      <c r="HHX322" s="90"/>
      <c r="HHY322" s="90"/>
      <c r="HHZ322" s="90"/>
      <c r="HIA322" s="90"/>
      <c r="HIB322" s="90"/>
      <c r="HIC322" s="90"/>
      <c r="HID322" s="90"/>
      <c r="HIE322" s="90"/>
      <c r="HIF322" s="90"/>
      <c r="HIG322" s="90"/>
      <c r="HIH322" s="90"/>
      <c r="HII322" s="90"/>
      <c r="HIJ322" s="90"/>
      <c r="HIK322" s="90"/>
      <c r="HIL322" s="90"/>
      <c r="HIM322" s="90"/>
      <c r="HIN322" s="90"/>
      <c r="HIO322" s="90"/>
      <c r="HIP322" s="90"/>
      <c r="HIQ322" s="90"/>
      <c r="HIR322" s="90"/>
      <c r="HIS322" s="90"/>
      <c r="HIT322" s="90"/>
      <c r="HIU322" s="90"/>
      <c r="HIV322" s="90"/>
      <c r="HIW322" s="90"/>
      <c r="HIX322" s="90"/>
      <c r="HIY322" s="90"/>
      <c r="HIZ322" s="90"/>
      <c r="HJA322" s="90"/>
      <c r="HJB322" s="90"/>
      <c r="HJC322" s="90"/>
      <c r="HJD322" s="90"/>
      <c r="HJE322" s="90"/>
      <c r="HJF322" s="90"/>
      <c r="HJG322" s="90"/>
      <c r="HJH322" s="90"/>
      <c r="HJI322" s="90"/>
      <c r="HJJ322" s="90"/>
      <c r="HJK322" s="90"/>
      <c r="HJL322" s="90"/>
      <c r="HJM322" s="90"/>
      <c r="HJN322" s="90"/>
      <c r="HJO322" s="90"/>
      <c r="HJP322" s="90"/>
      <c r="HJQ322" s="90"/>
      <c r="HJR322" s="90"/>
      <c r="HJS322" s="90"/>
      <c r="HJT322" s="90"/>
      <c r="HJU322" s="90"/>
      <c r="HJV322" s="90"/>
      <c r="HJW322" s="90"/>
      <c r="HJX322" s="90"/>
      <c r="HJY322" s="90"/>
      <c r="HJZ322" s="90"/>
      <c r="HKA322" s="90"/>
      <c r="HKB322" s="90"/>
      <c r="HKC322" s="90"/>
      <c r="HKD322" s="90"/>
      <c r="HKE322" s="90"/>
      <c r="HKF322" s="90"/>
      <c r="HKG322" s="90"/>
      <c r="HKH322" s="90"/>
      <c r="HKI322" s="90"/>
      <c r="HKJ322" s="90"/>
      <c r="HKK322" s="90"/>
      <c r="HKL322" s="90"/>
      <c r="HKM322" s="90"/>
      <c r="HKN322" s="90"/>
      <c r="HKO322" s="90"/>
      <c r="HKP322" s="90"/>
      <c r="HKQ322" s="90"/>
      <c r="HKR322" s="90"/>
      <c r="HKS322" s="90"/>
      <c r="HKT322" s="90"/>
      <c r="HKU322" s="90"/>
      <c r="HKV322" s="90"/>
      <c r="HKW322" s="90"/>
      <c r="HKX322" s="90"/>
      <c r="HKY322" s="90"/>
      <c r="HKZ322" s="90"/>
      <c r="HLA322" s="90"/>
      <c r="HLB322" s="90"/>
      <c r="HLC322" s="90"/>
      <c r="HLD322" s="90"/>
      <c r="HLE322" s="90"/>
      <c r="HLF322" s="90"/>
      <c r="HLG322" s="90"/>
      <c r="HLH322" s="90"/>
      <c r="HLI322" s="90"/>
      <c r="HLJ322" s="90"/>
      <c r="HLK322" s="90"/>
      <c r="HLL322" s="90"/>
      <c r="HLM322" s="90"/>
      <c r="HLN322" s="90"/>
      <c r="HLO322" s="90"/>
      <c r="HLP322" s="90"/>
      <c r="HLQ322" s="90"/>
      <c r="HLR322" s="90"/>
      <c r="HLS322" s="90"/>
      <c r="HLT322" s="90"/>
      <c r="HLU322" s="90"/>
      <c r="HLV322" s="90"/>
      <c r="HLW322" s="90"/>
      <c r="HLX322" s="90"/>
      <c r="HLY322" s="90"/>
      <c r="HLZ322" s="90"/>
      <c r="HMA322" s="90"/>
      <c r="HMB322" s="90"/>
      <c r="HMC322" s="90"/>
      <c r="HMD322" s="90"/>
      <c r="HME322" s="90"/>
      <c r="HMF322" s="90"/>
      <c r="HMG322" s="90"/>
      <c r="HMH322" s="90"/>
      <c r="HMI322" s="90"/>
      <c r="HMJ322" s="90"/>
      <c r="HMK322" s="90"/>
      <c r="HML322" s="90"/>
      <c r="HMM322" s="90"/>
      <c r="HMN322" s="90"/>
      <c r="HMO322" s="90"/>
      <c r="HMP322" s="90"/>
      <c r="HMQ322" s="90"/>
      <c r="HMR322" s="90"/>
      <c r="HMS322" s="90"/>
      <c r="HMT322" s="90"/>
      <c r="HMU322" s="90"/>
      <c r="HMV322" s="90"/>
      <c r="HMW322" s="90"/>
      <c r="HMX322" s="90"/>
      <c r="HMY322" s="90"/>
      <c r="HMZ322" s="90"/>
      <c r="HNA322" s="90"/>
      <c r="HNB322" s="90"/>
      <c r="HNC322" s="90"/>
      <c r="HND322" s="90"/>
      <c r="HNE322" s="90"/>
      <c r="HNF322" s="90"/>
      <c r="HNG322" s="90"/>
      <c r="HNH322" s="90"/>
      <c r="HNI322" s="90"/>
      <c r="HNJ322" s="90"/>
      <c r="HNK322" s="90"/>
      <c r="HNL322" s="90"/>
      <c r="HNM322" s="90"/>
      <c r="HNN322" s="90"/>
      <c r="HNO322" s="90"/>
      <c r="HNP322" s="90"/>
      <c r="HNQ322" s="90"/>
      <c r="HNR322" s="90"/>
      <c r="HNS322" s="90"/>
      <c r="HNT322" s="90"/>
      <c r="HNU322" s="90"/>
      <c r="HNV322" s="90"/>
      <c r="HNW322" s="90"/>
      <c r="HNX322" s="90"/>
      <c r="HNY322" s="90"/>
      <c r="HNZ322" s="90"/>
      <c r="HOA322" s="90"/>
      <c r="HOB322" s="90"/>
      <c r="HOC322" s="90"/>
      <c r="HOD322" s="90"/>
      <c r="HOE322" s="90"/>
      <c r="HOF322" s="90"/>
      <c r="HOG322" s="90"/>
      <c r="HOH322" s="90"/>
      <c r="HOI322" s="90"/>
      <c r="HOJ322" s="90"/>
      <c r="HOK322" s="90"/>
      <c r="HOL322" s="90"/>
      <c r="HOM322" s="90"/>
      <c r="HON322" s="90"/>
      <c r="HOO322" s="90"/>
      <c r="HOP322" s="90"/>
      <c r="HOQ322" s="90"/>
      <c r="HOR322" s="90"/>
      <c r="HOS322" s="90"/>
      <c r="HOT322" s="90"/>
      <c r="HOU322" s="90"/>
      <c r="HOV322" s="90"/>
      <c r="HOW322" s="90"/>
      <c r="HOX322" s="90"/>
      <c r="HOY322" s="90"/>
      <c r="HOZ322" s="90"/>
      <c r="HPA322" s="90"/>
      <c r="HPB322" s="90"/>
      <c r="HPC322" s="90"/>
      <c r="HPD322" s="90"/>
      <c r="HPE322" s="90"/>
      <c r="HPF322" s="90"/>
      <c r="HPG322" s="90"/>
      <c r="HPH322" s="90"/>
      <c r="HPI322" s="90"/>
      <c r="HPJ322" s="90"/>
      <c r="HPK322" s="90"/>
      <c r="HPL322" s="90"/>
      <c r="HPM322" s="90"/>
      <c r="HPN322" s="90"/>
      <c r="HPO322" s="90"/>
      <c r="HPP322" s="90"/>
      <c r="HPQ322" s="90"/>
      <c r="HPR322" s="90"/>
      <c r="HPS322" s="90"/>
      <c r="HPT322" s="90"/>
      <c r="HPU322" s="90"/>
      <c r="HPV322" s="90"/>
      <c r="HPW322" s="90"/>
      <c r="HPX322" s="90"/>
      <c r="HPY322" s="90"/>
      <c r="HPZ322" s="90"/>
      <c r="HQA322" s="90"/>
      <c r="HQB322" s="90"/>
      <c r="HQC322" s="90"/>
      <c r="HQD322" s="90"/>
      <c r="HQE322" s="90"/>
      <c r="HQF322" s="90"/>
      <c r="HQG322" s="90"/>
      <c r="HQH322" s="90"/>
      <c r="HQI322" s="90"/>
      <c r="HQJ322" s="90"/>
      <c r="HQK322" s="90"/>
      <c r="HQL322" s="90"/>
      <c r="HQM322" s="90"/>
      <c r="HQN322" s="90"/>
      <c r="HQO322" s="90"/>
      <c r="HQP322" s="90"/>
      <c r="HQQ322" s="90"/>
      <c r="HQR322" s="90"/>
      <c r="HQS322" s="90"/>
      <c r="HQT322" s="90"/>
      <c r="HQU322" s="90"/>
      <c r="HQV322" s="90"/>
      <c r="HQW322" s="90"/>
      <c r="HQX322" s="90"/>
      <c r="HQY322" s="90"/>
      <c r="HQZ322" s="90"/>
      <c r="HRA322" s="90"/>
      <c r="HRB322" s="90"/>
      <c r="HRC322" s="90"/>
      <c r="HRD322" s="90"/>
      <c r="HRE322" s="90"/>
      <c r="HRF322" s="90"/>
      <c r="HRG322" s="90"/>
      <c r="HRH322" s="90"/>
      <c r="HRI322" s="90"/>
      <c r="HRJ322" s="90"/>
      <c r="HRK322" s="90"/>
      <c r="HRL322" s="90"/>
      <c r="HRM322" s="90"/>
      <c r="HRN322" s="90"/>
      <c r="HRO322" s="90"/>
      <c r="HRP322" s="90"/>
      <c r="HRQ322" s="90"/>
      <c r="HRR322" s="90"/>
      <c r="HRS322" s="90"/>
      <c r="HRT322" s="90"/>
      <c r="HRU322" s="90"/>
      <c r="HRV322" s="90"/>
      <c r="HRW322" s="90"/>
      <c r="HRX322" s="90"/>
      <c r="HRY322" s="90"/>
      <c r="HRZ322" s="90"/>
      <c r="HSA322" s="90"/>
      <c r="HSB322" s="90"/>
      <c r="HSC322" s="90"/>
      <c r="HSD322" s="90"/>
      <c r="HSE322" s="90"/>
      <c r="HSF322" s="90"/>
      <c r="HSG322" s="90"/>
      <c r="HSH322" s="90"/>
      <c r="HSI322" s="90"/>
      <c r="HSJ322" s="90"/>
      <c r="HSK322" s="90"/>
      <c r="HSL322" s="90"/>
      <c r="HSM322" s="90"/>
      <c r="HSN322" s="90"/>
      <c r="HSO322" s="90"/>
      <c r="HSP322" s="90"/>
      <c r="HSQ322" s="90"/>
      <c r="HSR322" s="90"/>
      <c r="HSS322" s="90"/>
      <c r="HST322" s="90"/>
      <c r="HSU322" s="90"/>
      <c r="HSV322" s="90"/>
      <c r="HSW322" s="90"/>
      <c r="HSX322" s="90"/>
      <c r="HSY322" s="90"/>
      <c r="HSZ322" s="90"/>
      <c r="HTA322" s="90"/>
      <c r="HTB322" s="90"/>
      <c r="HTC322" s="90"/>
      <c r="HTD322" s="90"/>
      <c r="HTE322" s="90"/>
      <c r="HTF322" s="90"/>
      <c r="HTG322" s="90"/>
      <c r="HTH322" s="90"/>
      <c r="HTI322" s="90"/>
      <c r="HTJ322" s="90"/>
      <c r="HTK322" s="90"/>
      <c r="HTL322" s="90"/>
      <c r="HTM322" s="90"/>
      <c r="HTN322" s="90"/>
      <c r="HTO322" s="90"/>
      <c r="HTP322" s="90"/>
      <c r="HTQ322" s="90"/>
      <c r="HTR322" s="90"/>
      <c r="HTS322" s="90"/>
      <c r="HTT322" s="90"/>
      <c r="HTU322" s="90"/>
      <c r="HTV322" s="90"/>
      <c r="HTW322" s="90"/>
      <c r="HTX322" s="90"/>
      <c r="HTY322" s="90"/>
      <c r="HTZ322" s="90"/>
      <c r="HUA322" s="90"/>
      <c r="HUB322" s="90"/>
      <c r="HUC322" s="90"/>
      <c r="HUD322" s="90"/>
      <c r="HUE322" s="90"/>
      <c r="HUF322" s="90"/>
      <c r="HUG322" s="90"/>
      <c r="HUH322" s="90"/>
      <c r="HUI322" s="90"/>
      <c r="HUJ322" s="90"/>
      <c r="HUK322" s="90"/>
      <c r="HUL322" s="90"/>
      <c r="HUM322" s="90"/>
      <c r="HUN322" s="90"/>
      <c r="HUO322" s="90"/>
      <c r="HUP322" s="90"/>
      <c r="HUQ322" s="90"/>
      <c r="HUR322" s="90"/>
      <c r="HUS322" s="90"/>
      <c r="HUT322" s="90"/>
      <c r="HUU322" s="90"/>
      <c r="HUV322" s="90"/>
      <c r="HUW322" s="90"/>
      <c r="HUX322" s="90"/>
      <c r="HUY322" s="90"/>
      <c r="HUZ322" s="90"/>
      <c r="HVA322" s="90"/>
      <c r="HVB322" s="90"/>
      <c r="HVC322" s="90"/>
      <c r="HVD322" s="90"/>
      <c r="HVE322" s="90"/>
      <c r="HVF322" s="90"/>
      <c r="HVG322" s="90"/>
      <c r="HVH322" s="90"/>
      <c r="HVI322" s="90"/>
      <c r="HVJ322" s="90"/>
      <c r="HVK322" s="90"/>
      <c r="HVL322" s="90"/>
      <c r="HVM322" s="90"/>
      <c r="HVN322" s="90"/>
      <c r="HVO322" s="90"/>
      <c r="HVP322" s="90"/>
      <c r="HVQ322" s="90"/>
      <c r="HVR322" s="90"/>
      <c r="HVS322" s="90"/>
      <c r="HVT322" s="90"/>
      <c r="HVU322" s="90"/>
      <c r="HVV322" s="90"/>
      <c r="HVW322" s="90"/>
      <c r="HVX322" s="90"/>
      <c r="HVY322" s="90"/>
      <c r="HVZ322" s="90"/>
      <c r="HWA322" s="90"/>
      <c r="HWB322" s="90"/>
      <c r="HWC322" s="90"/>
      <c r="HWD322" s="90"/>
      <c r="HWE322" s="90"/>
      <c r="HWF322" s="90"/>
      <c r="HWG322" s="90"/>
      <c r="HWH322" s="90"/>
      <c r="HWI322" s="90"/>
      <c r="HWJ322" s="90"/>
      <c r="HWK322" s="90"/>
      <c r="HWL322" s="90"/>
      <c r="HWM322" s="90"/>
      <c r="HWN322" s="90"/>
      <c r="HWO322" s="90"/>
      <c r="HWP322" s="90"/>
      <c r="HWQ322" s="90"/>
      <c r="HWR322" s="90"/>
      <c r="HWS322" s="90"/>
      <c r="HWT322" s="90"/>
      <c r="HWU322" s="90"/>
      <c r="HWV322" s="90"/>
      <c r="HWW322" s="90"/>
      <c r="HWX322" s="90"/>
      <c r="HWY322" s="90"/>
      <c r="HWZ322" s="90"/>
      <c r="HXA322" s="90"/>
      <c r="HXB322" s="90"/>
      <c r="HXC322" s="90"/>
      <c r="HXD322" s="90"/>
      <c r="HXE322" s="90"/>
      <c r="HXF322" s="90"/>
      <c r="HXG322" s="90"/>
      <c r="HXH322" s="90"/>
      <c r="HXI322" s="90"/>
      <c r="HXJ322" s="90"/>
      <c r="HXK322" s="90"/>
      <c r="HXL322" s="90"/>
      <c r="HXM322" s="90"/>
      <c r="HXN322" s="90"/>
      <c r="HXO322" s="90"/>
      <c r="HXP322" s="90"/>
      <c r="HXQ322" s="90"/>
      <c r="HXR322" s="90"/>
      <c r="HXS322" s="90"/>
      <c r="HXT322" s="90"/>
      <c r="HXU322" s="90"/>
      <c r="HXV322" s="90"/>
      <c r="HXW322" s="90"/>
      <c r="HXX322" s="90"/>
      <c r="HXY322" s="90"/>
      <c r="HXZ322" s="90"/>
      <c r="HYA322" s="90"/>
      <c r="HYB322" s="90"/>
      <c r="HYC322" s="90"/>
      <c r="HYD322" s="90"/>
      <c r="HYE322" s="90"/>
      <c r="HYF322" s="90"/>
      <c r="HYG322" s="90"/>
      <c r="HYH322" s="90"/>
      <c r="HYI322" s="90"/>
      <c r="HYJ322" s="90"/>
      <c r="HYK322" s="90"/>
      <c r="HYL322" s="90"/>
      <c r="HYM322" s="90"/>
      <c r="HYN322" s="90"/>
      <c r="HYO322" s="90"/>
      <c r="HYP322" s="90"/>
      <c r="HYQ322" s="90"/>
      <c r="HYR322" s="90"/>
      <c r="HYS322" s="90"/>
      <c r="HYT322" s="90"/>
      <c r="HYU322" s="90"/>
      <c r="HYV322" s="90"/>
      <c r="HYW322" s="90"/>
      <c r="HYX322" s="90"/>
      <c r="HYY322" s="90"/>
      <c r="HYZ322" s="90"/>
      <c r="HZA322" s="90"/>
      <c r="HZB322" s="90"/>
      <c r="HZC322" s="90"/>
      <c r="HZD322" s="90"/>
      <c r="HZE322" s="90"/>
      <c r="HZF322" s="90"/>
      <c r="HZG322" s="90"/>
      <c r="HZH322" s="90"/>
      <c r="HZI322" s="90"/>
      <c r="HZJ322" s="90"/>
      <c r="HZK322" s="90"/>
      <c r="HZL322" s="90"/>
      <c r="HZM322" s="90"/>
      <c r="HZN322" s="90"/>
      <c r="HZO322" s="90"/>
      <c r="HZP322" s="90"/>
      <c r="HZQ322" s="90"/>
      <c r="HZR322" s="90"/>
      <c r="HZS322" s="90"/>
      <c r="HZT322" s="90"/>
      <c r="HZU322" s="90"/>
      <c r="HZV322" s="90"/>
      <c r="HZW322" s="90"/>
      <c r="HZX322" s="90"/>
      <c r="HZY322" s="90"/>
      <c r="HZZ322" s="90"/>
      <c r="IAA322" s="90"/>
      <c r="IAB322" s="90"/>
      <c r="IAC322" s="90"/>
      <c r="IAD322" s="90"/>
      <c r="IAE322" s="90"/>
      <c r="IAF322" s="90"/>
      <c r="IAG322" s="90"/>
      <c r="IAH322" s="90"/>
      <c r="IAI322" s="90"/>
      <c r="IAJ322" s="90"/>
      <c r="IAK322" s="90"/>
      <c r="IAL322" s="90"/>
      <c r="IAM322" s="90"/>
      <c r="IAN322" s="90"/>
      <c r="IAO322" s="90"/>
      <c r="IAP322" s="90"/>
      <c r="IAQ322" s="90"/>
      <c r="IAR322" s="90"/>
      <c r="IAS322" s="90"/>
      <c r="IAT322" s="90"/>
      <c r="IAU322" s="90"/>
      <c r="IAV322" s="90"/>
      <c r="IAW322" s="90"/>
      <c r="IAX322" s="90"/>
      <c r="IAY322" s="90"/>
      <c r="IAZ322" s="90"/>
      <c r="IBA322" s="90"/>
      <c r="IBB322" s="90"/>
      <c r="IBC322" s="90"/>
      <c r="IBD322" s="90"/>
      <c r="IBE322" s="90"/>
      <c r="IBF322" s="90"/>
      <c r="IBG322" s="90"/>
      <c r="IBH322" s="90"/>
      <c r="IBI322" s="90"/>
      <c r="IBJ322" s="90"/>
      <c r="IBK322" s="90"/>
      <c r="IBL322" s="90"/>
      <c r="IBM322" s="90"/>
      <c r="IBN322" s="90"/>
      <c r="IBO322" s="90"/>
      <c r="IBP322" s="90"/>
      <c r="IBQ322" s="90"/>
      <c r="IBR322" s="90"/>
      <c r="IBS322" s="90"/>
      <c r="IBT322" s="90"/>
      <c r="IBU322" s="90"/>
      <c r="IBV322" s="90"/>
      <c r="IBW322" s="90"/>
      <c r="IBX322" s="90"/>
      <c r="IBY322" s="90"/>
      <c r="IBZ322" s="90"/>
      <c r="ICA322" s="90"/>
      <c r="ICB322" s="90"/>
      <c r="ICC322" s="90"/>
      <c r="ICD322" s="90"/>
      <c r="ICE322" s="90"/>
      <c r="ICF322" s="90"/>
      <c r="ICG322" s="90"/>
      <c r="ICH322" s="90"/>
      <c r="ICI322" s="90"/>
      <c r="ICJ322" s="90"/>
      <c r="ICK322" s="90"/>
      <c r="ICL322" s="90"/>
      <c r="ICM322" s="90"/>
      <c r="ICN322" s="90"/>
      <c r="ICO322" s="90"/>
      <c r="ICP322" s="90"/>
      <c r="ICQ322" s="90"/>
      <c r="ICR322" s="90"/>
      <c r="ICS322" s="90"/>
      <c r="ICT322" s="90"/>
      <c r="ICU322" s="90"/>
      <c r="ICV322" s="90"/>
      <c r="ICW322" s="90"/>
      <c r="ICX322" s="90"/>
      <c r="ICY322" s="90"/>
      <c r="ICZ322" s="90"/>
      <c r="IDA322" s="90"/>
      <c r="IDB322" s="90"/>
      <c r="IDC322" s="90"/>
      <c r="IDD322" s="90"/>
      <c r="IDE322" s="90"/>
      <c r="IDF322" s="90"/>
      <c r="IDG322" s="90"/>
      <c r="IDH322" s="90"/>
      <c r="IDI322" s="90"/>
      <c r="IDJ322" s="90"/>
      <c r="IDK322" s="90"/>
      <c r="IDL322" s="90"/>
      <c r="IDM322" s="90"/>
      <c r="IDN322" s="90"/>
      <c r="IDO322" s="90"/>
      <c r="IDP322" s="90"/>
      <c r="IDQ322" s="90"/>
      <c r="IDR322" s="90"/>
      <c r="IDS322" s="90"/>
      <c r="IDT322" s="90"/>
      <c r="IDU322" s="90"/>
      <c r="IDV322" s="90"/>
      <c r="IDW322" s="90"/>
      <c r="IDX322" s="90"/>
      <c r="IDY322" s="90"/>
      <c r="IDZ322" s="90"/>
      <c r="IEA322" s="90"/>
      <c r="IEB322" s="90"/>
      <c r="IEC322" s="90"/>
      <c r="IED322" s="90"/>
      <c r="IEE322" s="90"/>
      <c r="IEF322" s="90"/>
      <c r="IEG322" s="90"/>
      <c r="IEH322" s="90"/>
      <c r="IEI322" s="90"/>
      <c r="IEJ322" s="90"/>
      <c r="IEK322" s="90"/>
      <c r="IEL322" s="90"/>
      <c r="IEM322" s="90"/>
      <c r="IEN322" s="90"/>
      <c r="IEO322" s="90"/>
      <c r="IEP322" s="90"/>
      <c r="IEQ322" s="90"/>
      <c r="IER322" s="90"/>
      <c r="IES322" s="90"/>
      <c r="IET322" s="90"/>
      <c r="IEU322" s="90"/>
      <c r="IEV322" s="90"/>
      <c r="IEW322" s="90"/>
      <c r="IEX322" s="90"/>
      <c r="IEY322" s="90"/>
      <c r="IEZ322" s="90"/>
      <c r="IFA322" s="90"/>
      <c r="IFB322" s="90"/>
      <c r="IFC322" s="90"/>
      <c r="IFD322" s="90"/>
      <c r="IFE322" s="90"/>
      <c r="IFF322" s="90"/>
      <c r="IFG322" s="90"/>
      <c r="IFH322" s="90"/>
      <c r="IFI322" s="90"/>
      <c r="IFJ322" s="90"/>
      <c r="IFK322" s="90"/>
      <c r="IFL322" s="90"/>
      <c r="IFM322" s="90"/>
      <c r="IFN322" s="90"/>
      <c r="IFO322" s="90"/>
      <c r="IFP322" s="90"/>
      <c r="IFQ322" s="90"/>
      <c r="IFR322" s="90"/>
      <c r="IFS322" s="90"/>
      <c r="IFT322" s="90"/>
      <c r="IFU322" s="90"/>
      <c r="IFV322" s="90"/>
      <c r="IFW322" s="90"/>
      <c r="IFX322" s="90"/>
      <c r="IFY322" s="90"/>
      <c r="IFZ322" s="90"/>
      <c r="IGA322" s="90"/>
      <c r="IGB322" s="90"/>
      <c r="IGC322" s="90"/>
      <c r="IGD322" s="90"/>
      <c r="IGE322" s="90"/>
      <c r="IGF322" s="90"/>
      <c r="IGG322" s="90"/>
      <c r="IGH322" s="90"/>
      <c r="IGI322" s="90"/>
      <c r="IGJ322" s="90"/>
      <c r="IGK322" s="90"/>
      <c r="IGL322" s="90"/>
      <c r="IGM322" s="90"/>
      <c r="IGN322" s="90"/>
      <c r="IGO322" s="90"/>
      <c r="IGP322" s="90"/>
      <c r="IGQ322" s="90"/>
      <c r="IGR322" s="90"/>
      <c r="IGS322" s="90"/>
      <c r="IGT322" s="90"/>
      <c r="IGU322" s="90"/>
      <c r="IGV322" s="90"/>
      <c r="IGW322" s="90"/>
      <c r="IGX322" s="90"/>
      <c r="IGY322" s="90"/>
      <c r="IGZ322" s="90"/>
      <c r="IHA322" s="90"/>
      <c r="IHB322" s="90"/>
      <c r="IHC322" s="90"/>
      <c r="IHD322" s="90"/>
      <c r="IHE322" s="90"/>
      <c r="IHF322" s="90"/>
      <c r="IHG322" s="90"/>
      <c r="IHH322" s="90"/>
      <c r="IHI322" s="90"/>
      <c r="IHJ322" s="90"/>
      <c r="IHK322" s="90"/>
      <c r="IHL322" s="90"/>
      <c r="IHM322" s="90"/>
      <c r="IHN322" s="90"/>
      <c r="IHO322" s="90"/>
      <c r="IHP322" s="90"/>
      <c r="IHQ322" s="90"/>
      <c r="IHR322" s="90"/>
      <c r="IHS322" s="90"/>
      <c r="IHT322" s="90"/>
      <c r="IHU322" s="90"/>
      <c r="IHV322" s="90"/>
      <c r="IHW322" s="90"/>
      <c r="IHX322" s="90"/>
      <c r="IHY322" s="90"/>
      <c r="IHZ322" s="90"/>
      <c r="IIA322" s="90"/>
      <c r="IIB322" s="90"/>
      <c r="IIC322" s="90"/>
      <c r="IID322" s="90"/>
      <c r="IIE322" s="90"/>
      <c r="IIF322" s="90"/>
      <c r="IIG322" s="90"/>
      <c r="IIH322" s="90"/>
      <c r="III322" s="90"/>
      <c r="IIJ322" s="90"/>
      <c r="IIK322" s="90"/>
      <c r="IIL322" s="90"/>
      <c r="IIM322" s="90"/>
      <c r="IIN322" s="90"/>
      <c r="IIO322" s="90"/>
      <c r="IIP322" s="90"/>
      <c r="IIQ322" s="90"/>
      <c r="IIR322" s="90"/>
      <c r="IIS322" s="90"/>
      <c r="IIT322" s="90"/>
      <c r="IIU322" s="90"/>
      <c r="IIV322" s="90"/>
      <c r="IIW322" s="90"/>
      <c r="IIX322" s="90"/>
      <c r="IIY322" s="90"/>
      <c r="IIZ322" s="90"/>
      <c r="IJA322" s="90"/>
      <c r="IJB322" s="90"/>
      <c r="IJC322" s="90"/>
      <c r="IJD322" s="90"/>
      <c r="IJE322" s="90"/>
      <c r="IJF322" s="90"/>
      <c r="IJG322" s="90"/>
      <c r="IJH322" s="90"/>
      <c r="IJI322" s="90"/>
      <c r="IJJ322" s="90"/>
      <c r="IJK322" s="90"/>
      <c r="IJL322" s="90"/>
      <c r="IJM322" s="90"/>
      <c r="IJN322" s="90"/>
      <c r="IJO322" s="90"/>
      <c r="IJP322" s="90"/>
      <c r="IJQ322" s="90"/>
      <c r="IJR322" s="90"/>
      <c r="IJS322" s="90"/>
      <c r="IJT322" s="90"/>
      <c r="IJU322" s="90"/>
      <c r="IJV322" s="90"/>
      <c r="IJW322" s="90"/>
      <c r="IJX322" s="90"/>
      <c r="IJY322" s="90"/>
      <c r="IJZ322" s="90"/>
      <c r="IKA322" s="90"/>
      <c r="IKB322" s="90"/>
      <c r="IKC322" s="90"/>
      <c r="IKD322" s="90"/>
      <c r="IKE322" s="90"/>
      <c r="IKF322" s="90"/>
      <c r="IKG322" s="90"/>
      <c r="IKH322" s="90"/>
      <c r="IKI322" s="90"/>
      <c r="IKJ322" s="90"/>
      <c r="IKK322" s="90"/>
      <c r="IKL322" s="90"/>
      <c r="IKM322" s="90"/>
      <c r="IKN322" s="90"/>
      <c r="IKO322" s="90"/>
      <c r="IKP322" s="90"/>
      <c r="IKQ322" s="90"/>
      <c r="IKR322" s="90"/>
      <c r="IKS322" s="90"/>
      <c r="IKT322" s="90"/>
      <c r="IKU322" s="90"/>
      <c r="IKV322" s="90"/>
      <c r="IKW322" s="90"/>
      <c r="IKX322" s="90"/>
      <c r="IKY322" s="90"/>
      <c r="IKZ322" s="90"/>
      <c r="ILA322" s="90"/>
      <c r="ILB322" s="90"/>
      <c r="ILC322" s="90"/>
      <c r="ILD322" s="90"/>
      <c r="ILE322" s="90"/>
      <c r="ILF322" s="90"/>
      <c r="ILG322" s="90"/>
      <c r="ILH322" s="90"/>
      <c r="ILI322" s="90"/>
      <c r="ILJ322" s="90"/>
      <c r="ILK322" s="90"/>
      <c r="ILL322" s="90"/>
      <c r="ILM322" s="90"/>
      <c r="ILN322" s="90"/>
      <c r="ILO322" s="90"/>
      <c r="ILP322" s="90"/>
      <c r="ILQ322" s="90"/>
      <c r="ILR322" s="90"/>
      <c r="ILS322" s="90"/>
      <c r="ILT322" s="90"/>
      <c r="ILU322" s="90"/>
      <c r="ILV322" s="90"/>
      <c r="ILW322" s="90"/>
      <c r="ILX322" s="90"/>
      <c r="ILY322" s="90"/>
      <c r="ILZ322" s="90"/>
      <c r="IMA322" s="90"/>
      <c r="IMB322" s="90"/>
      <c r="IMC322" s="90"/>
      <c r="IMD322" s="90"/>
      <c r="IME322" s="90"/>
      <c r="IMF322" s="90"/>
      <c r="IMG322" s="90"/>
      <c r="IMH322" s="90"/>
      <c r="IMI322" s="90"/>
      <c r="IMJ322" s="90"/>
      <c r="IMK322" s="90"/>
      <c r="IML322" s="90"/>
      <c r="IMM322" s="90"/>
      <c r="IMN322" s="90"/>
      <c r="IMO322" s="90"/>
      <c r="IMP322" s="90"/>
      <c r="IMQ322" s="90"/>
      <c r="IMR322" s="90"/>
      <c r="IMS322" s="90"/>
      <c r="IMT322" s="90"/>
      <c r="IMU322" s="90"/>
      <c r="IMV322" s="90"/>
      <c r="IMW322" s="90"/>
      <c r="IMX322" s="90"/>
      <c r="IMY322" s="90"/>
      <c r="IMZ322" s="90"/>
      <c r="INA322" s="90"/>
      <c r="INB322" s="90"/>
      <c r="INC322" s="90"/>
      <c r="IND322" s="90"/>
      <c r="INE322" s="90"/>
      <c r="INF322" s="90"/>
      <c r="ING322" s="90"/>
      <c r="INH322" s="90"/>
      <c r="INI322" s="90"/>
      <c r="INJ322" s="90"/>
      <c r="INK322" s="90"/>
      <c r="INL322" s="90"/>
      <c r="INM322" s="90"/>
      <c r="INN322" s="90"/>
      <c r="INO322" s="90"/>
      <c r="INP322" s="90"/>
      <c r="INQ322" s="90"/>
      <c r="INR322" s="90"/>
      <c r="INS322" s="90"/>
      <c r="INT322" s="90"/>
      <c r="INU322" s="90"/>
      <c r="INV322" s="90"/>
      <c r="INW322" s="90"/>
      <c r="INX322" s="90"/>
      <c r="INY322" s="90"/>
      <c r="INZ322" s="90"/>
      <c r="IOA322" s="90"/>
      <c r="IOB322" s="90"/>
      <c r="IOC322" s="90"/>
      <c r="IOD322" s="90"/>
      <c r="IOE322" s="90"/>
      <c r="IOF322" s="90"/>
      <c r="IOG322" s="90"/>
      <c r="IOH322" s="90"/>
      <c r="IOI322" s="90"/>
      <c r="IOJ322" s="90"/>
      <c r="IOK322" s="90"/>
      <c r="IOL322" s="90"/>
      <c r="IOM322" s="90"/>
      <c r="ION322" s="90"/>
      <c r="IOO322" s="90"/>
      <c r="IOP322" s="90"/>
      <c r="IOQ322" s="90"/>
      <c r="IOR322" s="90"/>
      <c r="IOS322" s="90"/>
      <c r="IOT322" s="90"/>
      <c r="IOU322" s="90"/>
      <c r="IOV322" s="90"/>
      <c r="IOW322" s="90"/>
      <c r="IOX322" s="90"/>
      <c r="IOY322" s="90"/>
      <c r="IOZ322" s="90"/>
      <c r="IPA322" s="90"/>
      <c r="IPB322" s="90"/>
      <c r="IPC322" s="90"/>
      <c r="IPD322" s="90"/>
      <c r="IPE322" s="90"/>
      <c r="IPF322" s="90"/>
      <c r="IPG322" s="90"/>
      <c r="IPH322" s="90"/>
      <c r="IPI322" s="90"/>
      <c r="IPJ322" s="90"/>
      <c r="IPK322" s="90"/>
      <c r="IPL322" s="90"/>
      <c r="IPM322" s="90"/>
      <c r="IPN322" s="90"/>
      <c r="IPO322" s="90"/>
      <c r="IPP322" s="90"/>
      <c r="IPQ322" s="90"/>
      <c r="IPR322" s="90"/>
      <c r="IPS322" s="90"/>
      <c r="IPT322" s="90"/>
      <c r="IPU322" s="90"/>
      <c r="IPV322" s="90"/>
      <c r="IPW322" s="90"/>
      <c r="IPX322" s="90"/>
      <c r="IPY322" s="90"/>
      <c r="IPZ322" s="90"/>
      <c r="IQA322" s="90"/>
      <c r="IQB322" s="90"/>
      <c r="IQC322" s="90"/>
      <c r="IQD322" s="90"/>
      <c r="IQE322" s="90"/>
      <c r="IQF322" s="90"/>
      <c r="IQG322" s="90"/>
      <c r="IQH322" s="90"/>
      <c r="IQI322" s="90"/>
      <c r="IQJ322" s="90"/>
      <c r="IQK322" s="90"/>
      <c r="IQL322" s="90"/>
      <c r="IQM322" s="90"/>
      <c r="IQN322" s="90"/>
      <c r="IQO322" s="90"/>
      <c r="IQP322" s="90"/>
      <c r="IQQ322" s="90"/>
      <c r="IQR322" s="90"/>
      <c r="IQS322" s="90"/>
      <c r="IQT322" s="90"/>
      <c r="IQU322" s="90"/>
      <c r="IQV322" s="90"/>
      <c r="IQW322" s="90"/>
      <c r="IQX322" s="90"/>
      <c r="IQY322" s="90"/>
      <c r="IQZ322" s="90"/>
      <c r="IRA322" s="90"/>
      <c r="IRB322" s="90"/>
      <c r="IRC322" s="90"/>
      <c r="IRD322" s="90"/>
      <c r="IRE322" s="90"/>
      <c r="IRF322" s="90"/>
      <c r="IRG322" s="90"/>
      <c r="IRH322" s="90"/>
      <c r="IRI322" s="90"/>
      <c r="IRJ322" s="90"/>
      <c r="IRK322" s="90"/>
      <c r="IRL322" s="90"/>
      <c r="IRM322" s="90"/>
      <c r="IRN322" s="90"/>
      <c r="IRO322" s="90"/>
      <c r="IRP322" s="90"/>
      <c r="IRQ322" s="90"/>
      <c r="IRR322" s="90"/>
      <c r="IRS322" s="90"/>
      <c r="IRT322" s="90"/>
      <c r="IRU322" s="90"/>
      <c r="IRV322" s="90"/>
      <c r="IRW322" s="90"/>
      <c r="IRX322" s="90"/>
      <c r="IRY322" s="90"/>
      <c r="IRZ322" s="90"/>
      <c r="ISA322" s="90"/>
      <c r="ISB322" s="90"/>
      <c r="ISC322" s="90"/>
      <c r="ISD322" s="90"/>
      <c r="ISE322" s="90"/>
      <c r="ISF322" s="90"/>
      <c r="ISG322" s="90"/>
      <c r="ISH322" s="90"/>
      <c r="ISI322" s="90"/>
      <c r="ISJ322" s="90"/>
      <c r="ISK322" s="90"/>
      <c r="ISL322" s="90"/>
      <c r="ISM322" s="90"/>
      <c r="ISN322" s="90"/>
      <c r="ISO322" s="90"/>
      <c r="ISP322" s="90"/>
      <c r="ISQ322" s="90"/>
      <c r="ISR322" s="90"/>
      <c r="ISS322" s="90"/>
      <c r="IST322" s="90"/>
      <c r="ISU322" s="90"/>
      <c r="ISV322" s="90"/>
      <c r="ISW322" s="90"/>
      <c r="ISX322" s="90"/>
      <c r="ISY322" s="90"/>
      <c r="ISZ322" s="90"/>
      <c r="ITA322" s="90"/>
      <c r="ITB322" s="90"/>
      <c r="ITC322" s="90"/>
      <c r="ITD322" s="90"/>
      <c r="ITE322" s="90"/>
      <c r="ITF322" s="90"/>
      <c r="ITG322" s="90"/>
      <c r="ITH322" s="90"/>
      <c r="ITI322" s="90"/>
      <c r="ITJ322" s="90"/>
      <c r="ITK322" s="90"/>
      <c r="ITL322" s="90"/>
      <c r="ITM322" s="90"/>
      <c r="ITN322" s="90"/>
      <c r="ITO322" s="90"/>
      <c r="ITP322" s="90"/>
      <c r="ITQ322" s="90"/>
      <c r="ITR322" s="90"/>
      <c r="ITS322" s="90"/>
      <c r="ITT322" s="90"/>
      <c r="ITU322" s="90"/>
      <c r="ITV322" s="90"/>
      <c r="ITW322" s="90"/>
      <c r="ITX322" s="90"/>
      <c r="ITY322" s="90"/>
      <c r="ITZ322" s="90"/>
      <c r="IUA322" s="90"/>
      <c r="IUB322" s="90"/>
      <c r="IUC322" s="90"/>
      <c r="IUD322" s="90"/>
      <c r="IUE322" s="90"/>
      <c r="IUF322" s="90"/>
      <c r="IUG322" s="90"/>
      <c r="IUH322" s="90"/>
      <c r="IUI322" s="90"/>
      <c r="IUJ322" s="90"/>
      <c r="IUK322" s="90"/>
      <c r="IUL322" s="90"/>
      <c r="IUM322" s="90"/>
      <c r="IUN322" s="90"/>
      <c r="IUO322" s="90"/>
      <c r="IUP322" s="90"/>
      <c r="IUQ322" s="90"/>
      <c r="IUR322" s="90"/>
      <c r="IUS322" s="90"/>
      <c r="IUT322" s="90"/>
      <c r="IUU322" s="90"/>
      <c r="IUV322" s="90"/>
      <c r="IUW322" s="90"/>
      <c r="IUX322" s="90"/>
      <c r="IUY322" s="90"/>
      <c r="IUZ322" s="90"/>
      <c r="IVA322" s="90"/>
      <c r="IVB322" s="90"/>
      <c r="IVC322" s="90"/>
      <c r="IVD322" s="90"/>
      <c r="IVE322" s="90"/>
      <c r="IVF322" s="90"/>
      <c r="IVG322" s="90"/>
      <c r="IVH322" s="90"/>
      <c r="IVI322" s="90"/>
      <c r="IVJ322" s="90"/>
      <c r="IVK322" s="90"/>
      <c r="IVL322" s="90"/>
      <c r="IVM322" s="90"/>
      <c r="IVN322" s="90"/>
      <c r="IVO322" s="90"/>
      <c r="IVP322" s="90"/>
      <c r="IVQ322" s="90"/>
      <c r="IVR322" s="90"/>
      <c r="IVS322" s="90"/>
      <c r="IVT322" s="90"/>
      <c r="IVU322" s="90"/>
      <c r="IVV322" s="90"/>
      <c r="IVW322" s="90"/>
      <c r="IVX322" s="90"/>
      <c r="IVY322" s="90"/>
      <c r="IVZ322" s="90"/>
      <c r="IWA322" s="90"/>
      <c r="IWB322" s="90"/>
      <c r="IWC322" s="90"/>
      <c r="IWD322" s="90"/>
      <c r="IWE322" s="90"/>
      <c r="IWF322" s="90"/>
      <c r="IWG322" s="90"/>
      <c r="IWH322" s="90"/>
      <c r="IWI322" s="90"/>
      <c r="IWJ322" s="90"/>
      <c r="IWK322" s="90"/>
      <c r="IWL322" s="90"/>
      <c r="IWM322" s="90"/>
      <c r="IWN322" s="90"/>
      <c r="IWO322" s="90"/>
      <c r="IWP322" s="90"/>
      <c r="IWQ322" s="90"/>
      <c r="IWR322" s="90"/>
      <c r="IWS322" s="90"/>
      <c r="IWT322" s="90"/>
      <c r="IWU322" s="90"/>
      <c r="IWV322" s="90"/>
      <c r="IWW322" s="90"/>
      <c r="IWX322" s="90"/>
      <c r="IWY322" s="90"/>
      <c r="IWZ322" s="90"/>
      <c r="IXA322" s="90"/>
      <c r="IXB322" s="90"/>
      <c r="IXC322" s="90"/>
      <c r="IXD322" s="90"/>
      <c r="IXE322" s="90"/>
      <c r="IXF322" s="90"/>
      <c r="IXG322" s="90"/>
      <c r="IXH322" s="90"/>
      <c r="IXI322" s="90"/>
      <c r="IXJ322" s="90"/>
      <c r="IXK322" s="90"/>
      <c r="IXL322" s="90"/>
      <c r="IXM322" s="90"/>
      <c r="IXN322" s="90"/>
      <c r="IXO322" s="90"/>
      <c r="IXP322" s="90"/>
      <c r="IXQ322" s="90"/>
      <c r="IXR322" s="90"/>
      <c r="IXS322" s="90"/>
      <c r="IXT322" s="90"/>
      <c r="IXU322" s="90"/>
      <c r="IXV322" s="90"/>
      <c r="IXW322" s="90"/>
      <c r="IXX322" s="90"/>
      <c r="IXY322" s="90"/>
      <c r="IXZ322" s="90"/>
      <c r="IYA322" s="90"/>
      <c r="IYB322" s="90"/>
      <c r="IYC322" s="90"/>
      <c r="IYD322" s="90"/>
      <c r="IYE322" s="90"/>
      <c r="IYF322" s="90"/>
      <c r="IYG322" s="90"/>
      <c r="IYH322" s="90"/>
      <c r="IYI322" s="90"/>
      <c r="IYJ322" s="90"/>
      <c r="IYK322" s="90"/>
      <c r="IYL322" s="90"/>
      <c r="IYM322" s="90"/>
      <c r="IYN322" s="90"/>
      <c r="IYO322" s="90"/>
      <c r="IYP322" s="90"/>
      <c r="IYQ322" s="90"/>
      <c r="IYR322" s="90"/>
      <c r="IYS322" s="90"/>
      <c r="IYT322" s="90"/>
      <c r="IYU322" s="90"/>
      <c r="IYV322" s="90"/>
      <c r="IYW322" s="90"/>
      <c r="IYX322" s="90"/>
      <c r="IYY322" s="90"/>
      <c r="IYZ322" s="90"/>
      <c r="IZA322" s="90"/>
      <c r="IZB322" s="90"/>
      <c r="IZC322" s="90"/>
      <c r="IZD322" s="90"/>
      <c r="IZE322" s="90"/>
      <c r="IZF322" s="90"/>
      <c r="IZG322" s="90"/>
      <c r="IZH322" s="90"/>
      <c r="IZI322" s="90"/>
      <c r="IZJ322" s="90"/>
      <c r="IZK322" s="90"/>
      <c r="IZL322" s="90"/>
      <c r="IZM322" s="90"/>
      <c r="IZN322" s="90"/>
      <c r="IZO322" s="90"/>
      <c r="IZP322" s="90"/>
      <c r="IZQ322" s="90"/>
      <c r="IZR322" s="90"/>
      <c r="IZS322" s="90"/>
      <c r="IZT322" s="90"/>
      <c r="IZU322" s="90"/>
      <c r="IZV322" s="90"/>
      <c r="IZW322" s="90"/>
      <c r="IZX322" s="90"/>
      <c r="IZY322" s="90"/>
      <c r="IZZ322" s="90"/>
      <c r="JAA322" s="90"/>
      <c r="JAB322" s="90"/>
      <c r="JAC322" s="90"/>
      <c r="JAD322" s="90"/>
      <c r="JAE322" s="90"/>
      <c r="JAF322" s="90"/>
      <c r="JAG322" s="90"/>
      <c r="JAH322" s="90"/>
      <c r="JAI322" s="90"/>
      <c r="JAJ322" s="90"/>
      <c r="JAK322" s="90"/>
      <c r="JAL322" s="90"/>
      <c r="JAM322" s="90"/>
      <c r="JAN322" s="90"/>
      <c r="JAO322" s="90"/>
      <c r="JAP322" s="90"/>
      <c r="JAQ322" s="90"/>
      <c r="JAR322" s="90"/>
      <c r="JAS322" s="90"/>
      <c r="JAT322" s="90"/>
      <c r="JAU322" s="90"/>
      <c r="JAV322" s="90"/>
      <c r="JAW322" s="90"/>
      <c r="JAX322" s="90"/>
      <c r="JAY322" s="90"/>
      <c r="JAZ322" s="90"/>
      <c r="JBA322" s="90"/>
      <c r="JBB322" s="90"/>
      <c r="JBC322" s="90"/>
      <c r="JBD322" s="90"/>
      <c r="JBE322" s="90"/>
      <c r="JBF322" s="90"/>
      <c r="JBG322" s="90"/>
      <c r="JBH322" s="90"/>
      <c r="JBI322" s="90"/>
      <c r="JBJ322" s="90"/>
      <c r="JBK322" s="90"/>
      <c r="JBL322" s="90"/>
      <c r="JBM322" s="90"/>
      <c r="JBN322" s="90"/>
      <c r="JBO322" s="90"/>
      <c r="JBP322" s="90"/>
      <c r="JBQ322" s="90"/>
      <c r="JBR322" s="90"/>
      <c r="JBS322" s="90"/>
      <c r="JBT322" s="90"/>
      <c r="JBU322" s="90"/>
      <c r="JBV322" s="90"/>
      <c r="JBW322" s="90"/>
      <c r="JBX322" s="90"/>
      <c r="JBY322" s="90"/>
      <c r="JBZ322" s="90"/>
      <c r="JCA322" s="90"/>
      <c r="JCB322" s="90"/>
      <c r="JCC322" s="90"/>
      <c r="JCD322" s="90"/>
      <c r="JCE322" s="90"/>
      <c r="JCF322" s="90"/>
      <c r="JCG322" s="90"/>
      <c r="JCH322" s="90"/>
      <c r="JCI322" s="90"/>
      <c r="JCJ322" s="90"/>
      <c r="JCK322" s="90"/>
      <c r="JCL322" s="90"/>
      <c r="JCM322" s="90"/>
      <c r="JCN322" s="90"/>
      <c r="JCO322" s="90"/>
      <c r="JCP322" s="90"/>
      <c r="JCQ322" s="90"/>
      <c r="JCR322" s="90"/>
      <c r="JCS322" s="90"/>
      <c r="JCT322" s="90"/>
      <c r="JCU322" s="90"/>
      <c r="JCV322" s="90"/>
      <c r="JCW322" s="90"/>
      <c r="JCX322" s="90"/>
      <c r="JCY322" s="90"/>
      <c r="JCZ322" s="90"/>
      <c r="JDA322" s="90"/>
      <c r="JDB322" s="90"/>
      <c r="JDC322" s="90"/>
      <c r="JDD322" s="90"/>
      <c r="JDE322" s="90"/>
      <c r="JDF322" s="90"/>
      <c r="JDG322" s="90"/>
      <c r="JDH322" s="90"/>
      <c r="JDI322" s="90"/>
      <c r="JDJ322" s="90"/>
      <c r="JDK322" s="90"/>
      <c r="JDL322" s="90"/>
      <c r="JDM322" s="90"/>
      <c r="JDN322" s="90"/>
      <c r="JDO322" s="90"/>
      <c r="JDP322" s="90"/>
      <c r="JDQ322" s="90"/>
      <c r="JDR322" s="90"/>
      <c r="JDS322" s="90"/>
      <c r="JDT322" s="90"/>
      <c r="JDU322" s="90"/>
      <c r="JDV322" s="90"/>
      <c r="JDW322" s="90"/>
      <c r="JDX322" s="90"/>
      <c r="JDY322" s="90"/>
      <c r="JDZ322" s="90"/>
      <c r="JEA322" s="90"/>
      <c r="JEB322" s="90"/>
      <c r="JEC322" s="90"/>
      <c r="JED322" s="90"/>
      <c r="JEE322" s="90"/>
      <c r="JEF322" s="90"/>
      <c r="JEG322" s="90"/>
      <c r="JEH322" s="90"/>
      <c r="JEI322" s="90"/>
      <c r="JEJ322" s="90"/>
      <c r="JEK322" s="90"/>
      <c r="JEL322" s="90"/>
      <c r="JEM322" s="90"/>
      <c r="JEN322" s="90"/>
      <c r="JEO322" s="90"/>
      <c r="JEP322" s="90"/>
      <c r="JEQ322" s="90"/>
      <c r="JER322" s="90"/>
      <c r="JES322" s="90"/>
      <c r="JET322" s="90"/>
      <c r="JEU322" s="90"/>
      <c r="JEV322" s="90"/>
      <c r="JEW322" s="90"/>
      <c r="JEX322" s="90"/>
      <c r="JEY322" s="90"/>
      <c r="JEZ322" s="90"/>
      <c r="JFA322" s="90"/>
      <c r="JFB322" s="90"/>
      <c r="JFC322" s="90"/>
      <c r="JFD322" s="90"/>
      <c r="JFE322" s="90"/>
      <c r="JFF322" s="90"/>
      <c r="JFG322" s="90"/>
      <c r="JFH322" s="90"/>
      <c r="JFI322" s="90"/>
      <c r="JFJ322" s="90"/>
      <c r="JFK322" s="90"/>
      <c r="JFL322" s="90"/>
      <c r="JFM322" s="90"/>
      <c r="JFN322" s="90"/>
      <c r="JFO322" s="90"/>
      <c r="JFP322" s="90"/>
      <c r="JFQ322" s="90"/>
      <c r="JFR322" s="90"/>
      <c r="JFS322" s="90"/>
      <c r="JFT322" s="90"/>
      <c r="JFU322" s="90"/>
      <c r="JFV322" s="90"/>
      <c r="JFW322" s="90"/>
      <c r="JFX322" s="90"/>
      <c r="JFY322" s="90"/>
      <c r="JFZ322" s="90"/>
      <c r="JGA322" s="90"/>
      <c r="JGB322" s="90"/>
      <c r="JGC322" s="90"/>
      <c r="JGD322" s="90"/>
      <c r="JGE322" s="90"/>
      <c r="JGF322" s="90"/>
      <c r="JGG322" s="90"/>
      <c r="JGH322" s="90"/>
      <c r="JGI322" s="90"/>
      <c r="JGJ322" s="90"/>
      <c r="JGK322" s="90"/>
      <c r="JGL322" s="90"/>
      <c r="JGM322" s="90"/>
      <c r="JGN322" s="90"/>
      <c r="JGO322" s="90"/>
      <c r="JGP322" s="90"/>
      <c r="JGQ322" s="90"/>
      <c r="JGR322" s="90"/>
      <c r="JGS322" s="90"/>
      <c r="JGT322" s="90"/>
      <c r="JGU322" s="90"/>
      <c r="JGV322" s="90"/>
      <c r="JGW322" s="90"/>
      <c r="JGX322" s="90"/>
      <c r="JGY322" s="90"/>
      <c r="JGZ322" s="90"/>
      <c r="JHA322" s="90"/>
      <c r="JHB322" s="90"/>
      <c r="JHC322" s="90"/>
      <c r="JHD322" s="90"/>
      <c r="JHE322" s="90"/>
      <c r="JHF322" s="90"/>
      <c r="JHG322" s="90"/>
      <c r="JHH322" s="90"/>
      <c r="JHI322" s="90"/>
      <c r="JHJ322" s="90"/>
      <c r="JHK322" s="90"/>
      <c r="JHL322" s="90"/>
      <c r="JHM322" s="90"/>
      <c r="JHN322" s="90"/>
      <c r="JHO322" s="90"/>
      <c r="JHP322" s="90"/>
      <c r="JHQ322" s="90"/>
      <c r="JHR322" s="90"/>
      <c r="JHS322" s="90"/>
      <c r="JHT322" s="90"/>
      <c r="JHU322" s="90"/>
      <c r="JHV322" s="90"/>
      <c r="JHW322" s="90"/>
      <c r="JHX322" s="90"/>
      <c r="JHY322" s="90"/>
      <c r="JHZ322" s="90"/>
      <c r="JIA322" s="90"/>
      <c r="JIB322" s="90"/>
      <c r="JIC322" s="90"/>
      <c r="JID322" s="90"/>
      <c r="JIE322" s="90"/>
      <c r="JIF322" s="90"/>
      <c r="JIG322" s="90"/>
      <c r="JIH322" s="90"/>
      <c r="JII322" s="90"/>
      <c r="JIJ322" s="90"/>
      <c r="JIK322" s="90"/>
      <c r="JIL322" s="90"/>
      <c r="JIM322" s="90"/>
      <c r="JIN322" s="90"/>
      <c r="JIO322" s="90"/>
      <c r="JIP322" s="90"/>
      <c r="JIQ322" s="90"/>
      <c r="JIR322" s="90"/>
      <c r="JIS322" s="90"/>
      <c r="JIT322" s="90"/>
      <c r="JIU322" s="90"/>
      <c r="JIV322" s="90"/>
      <c r="JIW322" s="90"/>
      <c r="JIX322" s="90"/>
      <c r="JIY322" s="90"/>
      <c r="JIZ322" s="90"/>
      <c r="JJA322" s="90"/>
      <c r="JJB322" s="90"/>
      <c r="JJC322" s="90"/>
      <c r="JJD322" s="90"/>
      <c r="JJE322" s="90"/>
      <c r="JJF322" s="90"/>
      <c r="JJG322" s="90"/>
      <c r="JJH322" s="90"/>
      <c r="JJI322" s="90"/>
      <c r="JJJ322" s="90"/>
      <c r="JJK322" s="90"/>
      <c r="JJL322" s="90"/>
      <c r="JJM322" s="90"/>
      <c r="JJN322" s="90"/>
      <c r="JJO322" s="90"/>
      <c r="JJP322" s="90"/>
      <c r="JJQ322" s="90"/>
      <c r="JJR322" s="90"/>
      <c r="JJS322" s="90"/>
      <c r="JJT322" s="90"/>
      <c r="JJU322" s="90"/>
      <c r="JJV322" s="90"/>
      <c r="JJW322" s="90"/>
      <c r="JJX322" s="90"/>
      <c r="JJY322" s="90"/>
      <c r="JJZ322" s="90"/>
      <c r="JKA322" s="90"/>
      <c r="JKB322" s="90"/>
      <c r="JKC322" s="90"/>
      <c r="JKD322" s="90"/>
      <c r="JKE322" s="90"/>
      <c r="JKF322" s="90"/>
      <c r="JKG322" s="90"/>
      <c r="JKH322" s="90"/>
      <c r="JKI322" s="90"/>
      <c r="JKJ322" s="90"/>
      <c r="JKK322" s="90"/>
      <c r="JKL322" s="90"/>
      <c r="JKM322" s="90"/>
      <c r="JKN322" s="90"/>
      <c r="JKO322" s="90"/>
      <c r="JKP322" s="90"/>
      <c r="JKQ322" s="90"/>
      <c r="JKR322" s="90"/>
      <c r="JKS322" s="90"/>
      <c r="JKT322" s="90"/>
      <c r="JKU322" s="90"/>
      <c r="JKV322" s="90"/>
      <c r="JKW322" s="90"/>
      <c r="JKX322" s="90"/>
      <c r="JKY322" s="90"/>
      <c r="JKZ322" s="90"/>
      <c r="JLA322" s="90"/>
      <c r="JLB322" s="90"/>
      <c r="JLC322" s="90"/>
      <c r="JLD322" s="90"/>
      <c r="JLE322" s="90"/>
      <c r="JLF322" s="90"/>
      <c r="JLG322" s="90"/>
      <c r="JLH322" s="90"/>
      <c r="JLI322" s="90"/>
      <c r="JLJ322" s="90"/>
      <c r="JLK322" s="90"/>
      <c r="JLL322" s="90"/>
      <c r="JLM322" s="90"/>
      <c r="JLN322" s="90"/>
      <c r="JLO322" s="90"/>
      <c r="JLP322" s="90"/>
      <c r="JLQ322" s="90"/>
      <c r="JLR322" s="90"/>
      <c r="JLS322" s="90"/>
      <c r="JLT322" s="90"/>
      <c r="JLU322" s="90"/>
      <c r="JLV322" s="90"/>
      <c r="JLW322" s="90"/>
      <c r="JLX322" s="90"/>
      <c r="JLY322" s="90"/>
      <c r="JLZ322" s="90"/>
      <c r="JMA322" s="90"/>
      <c r="JMB322" s="90"/>
      <c r="JMC322" s="90"/>
      <c r="JMD322" s="90"/>
      <c r="JME322" s="90"/>
      <c r="JMF322" s="90"/>
      <c r="JMG322" s="90"/>
      <c r="JMH322" s="90"/>
      <c r="JMI322" s="90"/>
      <c r="JMJ322" s="90"/>
      <c r="JMK322" s="90"/>
      <c r="JML322" s="90"/>
      <c r="JMM322" s="90"/>
      <c r="JMN322" s="90"/>
      <c r="JMO322" s="90"/>
      <c r="JMP322" s="90"/>
      <c r="JMQ322" s="90"/>
      <c r="JMR322" s="90"/>
      <c r="JMS322" s="90"/>
      <c r="JMT322" s="90"/>
      <c r="JMU322" s="90"/>
      <c r="JMV322" s="90"/>
      <c r="JMW322" s="90"/>
      <c r="JMX322" s="90"/>
      <c r="JMY322" s="90"/>
      <c r="JMZ322" s="90"/>
      <c r="JNA322" s="90"/>
      <c r="JNB322" s="90"/>
      <c r="JNC322" s="90"/>
      <c r="JND322" s="90"/>
      <c r="JNE322" s="90"/>
      <c r="JNF322" s="90"/>
      <c r="JNG322" s="90"/>
      <c r="JNH322" s="90"/>
      <c r="JNI322" s="90"/>
      <c r="JNJ322" s="90"/>
      <c r="JNK322" s="90"/>
      <c r="JNL322" s="90"/>
      <c r="JNM322" s="90"/>
      <c r="JNN322" s="90"/>
      <c r="JNO322" s="90"/>
      <c r="JNP322" s="90"/>
      <c r="JNQ322" s="90"/>
      <c r="JNR322" s="90"/>
      <c r="JNS322" s="90"/>
      <c r="JNT322" s="90"/>
      <c r="JNU322" s="90"/>
      <c r="JNV322" s="90"/>
      <c r="JNW322" s="90"/>
      <c r="JNX322" s="90"/>
      <c r="JNY322" s="90"/>
      <c r="JNZ322" s="90"/>
      <c r="JOA322" s="90"/>
      <c r="JOB322" s="90"/>
      <c r="JOC322" s="90"/>
      <c r="JOD322" s="90"/>
      <c r="JOE322" s="90"/>
      <c r="JOF322" s="90"/>
      <c r="JOG322" s="90"/>
      <c r="JOH322" s="90"/>
      <c r="JOI322" s="90"/>
      <c r="JOJ322" s="90"/>
      <c r="JOK322" s="90"/>
      <c r="JOL322" s="90"/>
      <c r="JOM322" s="90"/>
      <c r="JON322" s="90"/>
      <c r="JOO322" s="90"/>
      <c r="JOP322" s="90"/>
      <c r="JOQ322" s="90"/>
      <c r="JOR322" s="90"/>
      <c r="JOS322" s="90"/>
      <c r="JOT322" s="90"/>
      <c r="JOU322" s="90"/>
      <c r="JOV322" s="90"/>
      <c r="JOW322" s="90"/>
      <c r="JOX322" s="90"/>
      <c r="JOY322" s="90"/>
      <c r="JOZ322" s="90"/>
      <c r="JPA322" s="90"/>
      <c r="JPB322" s="90"/>
      <c r="JPC322" s="90"/>
      <c r="JPD322" s="90"/>
      <c r="JPE322" s="90"/>
      <c r="JPF322" s="90"/>
      <c r="JPG322" s="90"/>
      <c r="JPH322" s="90"/>
      <c r="JPI322" s="90"/>
      <c r="JPJ322" s="90"/>
      <c r="JPK322" s="90"/>
      <c r="JPL322" s="90"/>
      <c r="JPM322" s="90"/>
      <c r="JPN322" s="90"/>
      <c r="JPO322" s="90"/>
      <c r="JPP322" s="90"/>
      <c r="JPQ322" s="90"/>
      <c r="JPR322" s="90"/>
      <c r="JPS322" s="90"/>
      <c r="JPT322" s="90"/>
      <c r="JPU322" s="90"/>
      <c r="JPV322" s="90"/>
      <c r="JPW322" s="90"/>
      <c r="JPX322" s="90"/>
      <c r="JPY322" s="90"/>
      <c r="JPZ322" s="90"/>
      <c r="JQA322" s="90"/>
      <c r="JQB322" s="90"/>
      <c r="JQC322" s="90"/>
      <c r="JQD322" s="90"/>
      <c r="JQE322" s="90"/>
      <c r="JQF322" s="90"/>
      <c r="JQG322" s="90"/>
      <c r="JQH322" s="90"/>
      <c r="JQI322" s="90"/>
      <c r="JQJ322" s="90"/>
      <c r="JQK322" s="90"/>
      <c r="JQL322" s="90"/>
      <c r="JQM322" s="90"/>
      <c r="JQN322" s="90"/>
      <c r="JQO322" s="90"/>
      <c r="JQP322" s="90"/>
      <c r="JQQ322" s="90"/>
      <c r="JQR322" s="90"/>
      <c r="JQS322" s="90"/>
      <c r="JQT322" s="90"/>
      <c r="JQU322" s="90"/>
      <c r="JQV322" s="90"/>
      <c r="JQW322" s="90"/>
      <c r="JQX322" s="90"/>
      <c r="JQY322" s="90"/>
      <c r="JQZ322" s="90"/>
      <c r="JRA322" s="90"/>
      <c r="JRB322" s="90"/>
      <c r="JRC322" s="90"/>
      <c r="JRD322" s="90"/>
      <c r="JRE322" s="90"/>
      <c r="JRF322" s="90"/>
      <c r="JRG322" s="90"/>
      <c r="JRH322" s="90"/>
      <c r="JRI322" s="90"/>
      <c r="JRJ322" s="90"/>
      <c r="JRK322" s="90"/>
      <c r="JRL322" s="90"/>
      <c r="JRM322" s="90"/>
      <c r="JRN322" s="90"/>
      <c r="JRO322" s="90"/>
      <c r="JRP322" s="90"/>
      <c r="JRQ322" s="90"/>
      <c r="JRR322" s="90"/>
      <c r="JRS322" s="90"/>
      <c r="JRT322" s="90"/>
      <c r="JRU322" s="90"/>
      <c r="JRV322" s="90"/>
      <c r="JRW322" s="90"/>
      <c r="JRX322" s="90"/>
      <c r="JRY322" s="90"/>
      <c r="JRZ322" s="90"/>
      <c r="JSA322" s="90"/>
      <c r="JSB322" s="90"/>
      <c r="JSC322" s="90"/>
      <c r="JSD322" s="90"/>
      <c r="JSE322" s="90"/>
      <c r="JSF322" s="90"/>
      <c r="JSG322" s="90"/>
      <c r="JSH322" s="90"/>
      <c r="JSI322" s="90"/>
      <c r="JSJ322" s="90"/>
      <c r="JSK322" s="90"/>
      <c r="JSL322" s="90"/>
      <c r="JSM322" s="90"/>
      <c r="JSN322" s="90"/>
      <c r="JSO322" s="90"/>
      <c r="JSP322" s="90"/>
      <c r="JSQ322" s="90"/>
      <c r="JSR322" s="90"/>
      <c r="JSS322" s="90"/>
      <c r="JST322" s="90"/>
      <c r="JSU322" s="90"/>
      <c r="JSV322" s="90"/>
      <c r="JSW322" s="90"/>
      <c r="JSX322" s="90"/>
      <c r="JSY322" s="90"/>
      <c r="JSZ322" s="90"/>
      <c r="JTA322" s="90"/>
      <c r="JTB322" s="90"/>
      <c r="JTC322" s="90"/>
      <c r="JTD322" s="90"/>
      <c r="JTE322" s="90"/>
      <c r="JTF322" s="90"/>
      <c r="JTG322" s="90"/>
      <c r="JTH322" s="90"/>
      <c r="JTI322" s="90"/>
      <c r="JTJ322" s="90"/>
      <c r="JTK322" s="90"/>
      <c r="JTL322" s="90"/>
      <c r="JTM322" s="90"/>
      <c r="JTN322" s="90"/>
      <c r="JTO322" s="90"/>
      <c r="JTP322" s="90"/>
      <c r="JTQ322" s="90"/>
      <c r="JTR322" s="90"/>
      <c r="JTS322" s="90"/>
      <c r="JTT322" s="90"/>
      <c r="JTU322" s="90"/>
      <c r="JTV322" s="90"/>
      <c r="JTW322" s="90"/>
      <c r="JTX322" s="90"/>
      <c r="JTY322" s="90"/>
      <c r="JTZ322" s="90"/>
      <c r="JUA322" s="90"/>
      <c r="JUB322" s="90"/>
      <c r="JUC322" s="90"/>
      <c r="JUD322" s="90"/>
      <c r="JUE322" s="90"/>
      <c r="JUF322" s="90"/>
      <c r="JUG322" s="90"/>
      <c r="JUH322" s="90"/>
      <c r="JUI322" s="90"/>
      <c r="JUJ322" s="90"/>
      <c r="JUK322" s="90"/>
      <c r="JUL322" s="90"/>
      <c r="JUM322" s="90"/>
      <c r="JUN322" s="90"/>
      <c r="JUO322" s="90"/>
      <c r="JUP322" s="90"/>
      <c r="JUQ322" s="90"/>
      <c r="JUR322" s="90"/>
      <c r="JUS322" s="90"/>
      <c r="JUT322" s="90"/>
      <c r="JUU322" s="90"/>
      <c r="JUV322" s="90"/>
      <c r="JUW322" s="90"/>
      <c r="JUX322" s="90"/>
      <c r="JUY322" s="90"/>
      <c r="JUZ322" s="90"/>
      <c r="JVA322" s="90"/>
      <c r="JVB322" s="90"/>
      <c r="JVC322" s="90"/>
      <c r="JVD322" s="90"/>
      <c r="JVE322" s="90"/>
      <c r="JVF322" s="90"/>
      <c r="JVG322" s="90"/>
      <c r="JVH322" s="90"/>
      <c r="JVI322" s="90"/>
      <c r="JVJ322" s="90"/>
      <c r="JVK322" s="90"/>
      <c r="JVL322" s="90"/>
      <c r="JVM322" s="90"/>
      <c r="JVN322" s="90"/>
      <c r="JVO322" s="90"/>
      <c r="JVP322" s="90"/>
      <c r="JVQ322" s="90"/>
      <c r="JVR322" s="90"/>
      <c r="JVS322" s="90"/>
      <c r="JVT322" s="90"/>
      <c r="JVU322" s="90"/>
      <c r="JVV322" s="90"/>
      <c r="JVW322" s="90"/>
      <c r="JVX322" s="90"/>
      <c r="JVY322" s="90"/>
      <c r="JVZ322" s="90"/>
      <c r="JWA322" s="90"/>
      <c r="JWB322" s="90"/>
      <c r="JWC322" s="90"/>
      <c r="JWD322" s="90"/>
      <c r="JWE322" s="90"/>
      <c r="JWF322" s="90"/>
      <c r="JWG322" s="90"/>
      <c r="JWH322" s="90"/>
      <c r="JWI322" s="90"/>
      <c r="JWJ322" s="90"/>
      <c r="JWK322" s="90"/>
      <c r="JWL322" s="90"/>
      <c r="JWM322" s="90"/>
      <c r="JWN322" s="90"/>
      <c r="JWO322" s="90"/>
      <c r="JWP322" s="90"/>
      <c r="JWQ322" s="90"/>
      <c r="JWR322" s="90"/>
      <c r="JWS322" s="90"/>
      <c r="JWT322" s="90"/>
      <c r="JWU322" s="90"/>
      <c r="JWV322" s="90"/>
      <c r="JWW322" s="90"/>
      <c r="JWX322" s="90"/>
      <c r="JWY322" s="90"/>
      <c r="JWZ322" s="90"/>
      <c r="JXA322" s="90"/>
      <c r="JXB322" s="90"/>
      <c r="JXC322" s="90"/>
      <c r="JXD322" s="90"/>
      <c r="JXE322" s="90"/>
      <c r="JXF322" s="90"/>
      <c r="JXG322" s="90"/>
      <c r="JXH322" s="90"/>
      <c r="JXI322" s="90"/>
      <c r="JXJ322" s="90"/>
      <c r="JXK322" s="90"/>
      <c r="JXL322" s="90"/>
      <c r="JXM322" s="90"/>
      <c r="JXN322" s="90"/>
      <c r="JXO322" s="90"/>
      <c r="JXP322" s="90"/>
      <c r="JXQ322" s="90"/>
      <c r="JXR322" s="90"/>
      <c r="JXS322" s="90"/>
      <c r="JXT322" s="90"/>
      <c r="JXU322" s="90"/>
      <c r="JXV322" s="90"/>
      <c r="JXW322" s="90"/>
      <c r="JXX322" s="90"/>
      <c r="JXY322" s="90"/>
      <c r="JXZ322" s="90"/>
      <c r="JYA322" s="90"/>
      <c r="JYB322" s="90"/>
      <c r="JYC322" s="90"/>
      <c r="JYD322" s="90"/>
      <c r="JYE322" s="90"/>
      <c r="JYF322" s="90"/>
      <c r="JYG322" s="90"/>
      <c r="JYH322" s="90"/>
      <c r="JYI322" s="90"/>
      <c r="JYJ322" s="90"/>
      <c r="JYK322" s="90"/>
      <c r="JYL322" s="90"/>
      <c r="JYM322" s="90"/>
      <c r="JYN322" s="90"/>
      <c r="JYO322" s="90"/>
      <c r="JYP322" s="90"/>
      <c r="JYQ322" s="90"/>
      <c r="JYR322" s="90"/>
      <c r="JYS322" s="90"/>
      <c r="JYT322" s="90"/>
      <c r="JYU322" s="90"/>
      <c r="JYV322" s="90"/>
      <c r="JYW322" s="90"/>
      <c r="JYX322" s="90"/>
      <c r="JYY322" s="90"/>
      <c r="JYZ322" s="90"/>
      <c r="JZA322" s="90"/>
      <c r="JZB322" s="90"/>
      <c r="JZC322" s="90"/>
      <c r="JZD322" s="90"/>
      <c r="JZE322" s="90"/>
      <c r="JZF322" s="90"/>
      <c r="JZG322" s="90"/>
      <c r="JZH322" s="90"/>
      <c r="JZI322" s="90"/>
      <c r="JZJ322" s="90"/>
      <c r="JZK322" s="90"/>
      <c r="JZL322" s="90"/>
      <c r="JZM322" s="90"/>
      <c r="JZN322" s="90"/>
      <c r="JZO322" s="90"/>
      <c r="JZP322" s="90"/>
      <c r="JZQ322" s="90"/>
      <c r="JZR322" s="90"/>
      <c r="JZS322" s="90"/>
      <c r="JZT322" s="90"/>
      <c r="JZU322" s="90"/>
      <c r="JZV322" s="90"/>
      <c r="JZW322" s="90"/>
      <c r="JZX322" s="90"/>
      <c r="JZY322" s="90"/>
      <c r="JZZ322" s="90"/>
      <c r="KAA322" s="90"/>
      <c r="KAB322" s="90"/>
      <c r="KAC322" s="90"/>
      <c r="KAD322" s="90"/>
      <c r="KAE322" s="90"/>
      <c r="KAF322" s="90"/>
      <c r="KAG322" s="90"/>
      <c r="KAH322" s="90"/>
      <c r="KAI322" s="90"/>
      <c r="KAJ322" s="90"/>
      <c r="KAK322" s="90"/>
      <c r="KAL322" s="90"/>
      <c r="KAM322" s="90"/>
      <c r="KAN322" s="90"/>
      <c r="KAO322" s="90"/>
      <c r="KAP322" s="90"/>
      <c r="KAQ322" s="90"/>
      <c r="KAR322" s="90"/>
      <c r="KAS322" s="90"/>
      <c r="KAT322" s="90"/>
      <c r="KAU322" s="90"/>
      <c r="KAV322" s="90"/>
      <c r="KAW322" s="90"/>
      <c r="KAX322" s="90"/>
      <c r="KAY322" s="90"/>
      <c r="KAZ322" s="90"/>
      <c r="KBA322" s="90"/>
      <c r="KBB322" s="90"/>
      <c r="KBC322" s="90"/>
      <c r="KBD322" s="90"/>
      <c r="KBE322" s="90"/>
      <c r="KBF322" s="90"/>
      <c r="KBG322" s="90"/>
      <c r="KBH322" s="90"/>
      <c r="KBI322" s="90"/>
      <c r="KBJ322" s="90"/>
      <c r="KBK322" s="90"/>
      <c r="KBL322" s="90"/>
      <c r="KBM322" s="90"/>
      <c r="KBN322" s="90"/>
      <c r="KBO322" s="90"/>
      <c r="KBP322" s="90"/>
      <c r="KBQ322" s="90"/>
      <c r="KBR322" s="90"/>
      <c r="KBS322" s="90"/>
      <c r="KBT322" s="90"/>
      <c r="KBU322" s="90"/>
      <c r="KBV322" s="90"/>
      <c r="KBW322" s="90"/>
      <c r="KBX322" s="90"/>
      <c r="KBY322" s="90"/>
      <c r="KBZ322" s="90"/>
      <c r="KCA322" s="90"/>
      <c r="KCB322" s="90"/>
      <c r="KCC322" s="90"/>
      <c r="KCD322" s="90"/>
      <c r="KCE322" s="90"/>
      <c r="KCF322" s="90"/>
      <c r="KCG322" s="90"/>
      <c r="KCH322" s="90"/>
      <c r="KCI322" s="90"/>
      <c r="KCJ322" s="90"/>
      <c r="KCK322" s="90"/>
      <c r="KCL322" s="90"/>
      <c r="KCM322" s="90"/>
      <c r="KCN322" s="90"/>
      <c r="KCO322" s="90"/>
      <c r="KCP322" s="90"/>
      <c r="KCQ322" s="90"/>
      <c r="KCR322" s="90"/>
      <c r="KCS322" s="90"/>
      <c r="KCT322" s="90"/>
      <c r="KCU322" s="90"/>
      <c r="KCV322" s="90"/>
      <c r="KCW322" s="90"/>
      <c r="KCX322" s="90"/>
      <c r="KCY322" s="90"/>
      <c r="KCZ322" s="90"/>
      <c r="KDA322" s="90"/>
      <c r="KDB322" s="90"/>
      <c r="KDC322" s="90"/>
      <c r="KDD322" s="90"/>
      <c r="KDE322" s="90"/>
      <c r="KDF322" s="90"/>
      <c r="KDG322" s="90"/>
      <c r="KDH322" s="90"/>
      <c r="KDI322" s="90"/>
      <c r="KDJ322" s="90"/>
      <c r="KDK322" s="90"/>
      <c r="KDL322" s="90"/>
      <c r="KDM322" s="90"/>
      <c r="KDN322" s="90"/>
      <c r="KDO322" s="90"/>
      <c r="KDP322" s="90"/>
      <c r="KDQ322" s="90"/>
      <c r="KDR322" s="90"/>
      <c r="KDS322" s="90"/>
      <c r="KDT322" s="90"/>
      <c r="KDU322" s="90"/>
      <c r="KDV322" s="90"/>
      <c r="KDW322" s="90"/>
      <c r="KDX322" s="90"/>
      <c r="KDY322" s="90"/>
      <c r="KDZ322" s="90"/>
      <c r="KEA322" s="90"/>
      <c r="KEB322" s="90"/>
      <c r="KEC322" s="90"/>
      <c r="KED322" s="90"/>
      <c r="KEE322" s="90"/>
      <c r="KEF322" s="90"/>
      <c r="KEG322" s="90"/>
      <c r="KEH322" s="90"/>
      <c r="KEI322" s="90"/>
      <c r="KEJ322" s="90"/>
      <c r="KEK322" s="90"/>
      <c r="KEL322" s="90"/>
      <c r="KEM322" s="90"/>
      <c r="KEN322" s="90"/>
      <c r="KEO322" s="90"/>
      <c r="KEP322" s="90"/>
      <c r="KEQ322" s="90"/>
      <c r="KER322" s="90"/>
      <c r="KES322" s="90"/>
      <c r="KET322" s="90"/>
      <c r="KEU322" s="90"/>
      <c r="KEV322" s="90"/>
      <c r="KEW322" s="90"/>
      <c r="KEX322" s="90"/>
      <c r="KEY322" s="90"/>
      <c r="KEZ322" s="90"/>
      <c r="KFA322" s="90"/>
      <c r="KFB322" s="90"/>
      <c r="KFC322" s="90"/>
      <c r="KFD322" s="90"/>
      <c r="KFE322" s="90"/>
      <c r="KFF322" s="90"/>
      <c r="KFG322" s="90"/>
      <c r="KFH322" s="90"/>
      <c r="KFI322" s="90"/>
      <c r="KFJ322" s="90"/>
      <c r="KFK322" s="90"/>
      <c r="KFL322" s="90"/>
      <c r="KFM322" s="90"/>
      <c r="KFN322" s="90"/>
      <c r="KFO322" s="90"/>
      <c r="KFP322" s="90"/>
      <c r="KFQ322" s="90"/>
      <c r="KFR322" s="90"/>
      <c r="KFS322" s="90"/>
      <c r="KFT322" s="90"/>
      <c r="KFU322" s="90"/>
      <c r="KFV322" s="90"/>
      <c r="KFW322" s="90"/>
      <c r="KFX322" s="90"/>
      <c r="KFY322" s="90"/>
      <c r="KFZ322" s="90"/>
      <c r="KGA322" s="90"/>
      <c r="KGB322" s="90"/>
      <c r="KGC322" s="90"/>
      <c r="KGD322" s="90"/>
      <c r="KGE322" s="90"/>
      <c r="KGF322" s="90"/>
      <c r="KGG322" s="90"/>
      <c r="KGH322" s="90"/>
      <c r="KGI322" s="90"/>
      <c r="KGJ322" s="90"/>
      <c r="KGK322" s="90"/>
      <c r="KGL322" s="90"/>
      <c r="KGM322" s="90"/>
      <c r="KGN322" s="90"/>
      <c r="KGO322" s="90"/>
      <c r="KGP322" s="90"/>
      <c r="KGQ322" s="90"/>
      <c r="KGR322" s="90"/>
      <c r="KGS322" s="90"/>
      <c r="KGT322" s="90"/>
      <c r="KGU322" s="90"/>
      <c r="KGV322" s="90"/>
      <c r="KGW322" s="90"/>
      <c r="KGX322" s="90"/>
      <c r="KGY322" s="90"/>
      <c r="KGZ322" s="90"/>
      <c r="KHA322" s="90"/>
      <c r="KHB322" s="90"/>
      <c r="KHC322" s="90"/>
      <c r="KHD322" s="90"/>
      <c r="KHE322" s="90"/>
      <c r="KHF322" s="90"/>
      <c r="KHG322" s="90"/>
      <c r="KHH322" s="90"/>
      <c r="KHI322" s="90"/>
      <c r="KHJ322" s="90"/>
      <c r="KHK322" s="90"/>
      <c r="KHL322" s="90"/>
      <c r="KHM322" s="90"/>
      <c r="KHN322" s="90"/>
      <c r="KHO322" s="90"/>
      <c r="KHP322" s="90"/>
      <c r="KHQ322" s="90"/>
      <c r="KHR322" s="90"/>
      <c r="KHS322" s="90"/>
      <c r="KHT322" s="90"/>
      <c r="KHU322" s="90"/>
      <c r="KHV322" s="90"/>
      <c r="KHW322" s="90"/>
      <c r="KHX322" s="90"/>
      <c r="KHY322" s="90"/>
      <c r="KHZ322" s="90"/>
      <c r="KIA322" s="90"/>
      <c r="KIB322" s="90"/>
      <c r="KIC322" s="90"/>
      <c r="KID322" s="90"/>
      <c r="KIE322" s="90"/>
      <c r="KIF322" s="90"/>
      <c r="KIG322" s="90"/>
      <c r="KIH322" s="90"/>
      <c r="KII322" s="90"/>
      <c r="KIJ322" s="90"/>
      <c r="KIK322" s="90"/>
      <c r="KIL322" s="90"/>
      <c r="KIM322" s="90"/>
      <c r="KIN322" s="90"/>
      <c r="KIO322" s="90"/>
      <c r="KIP322" s="90"/>
      <c r="KIQ322" s="90"/>
      <c r="KIR322" s="90"/>
      <c r="KIS322" s="90"/>
      <c r="KIT322" s="90"/>
      <c r="KIU322" s="90"/>
      <c r="KIV322" s="90"/>
      <c r="KIW322" s="90"/>
      <c r="KIX322" s="90"/>
      <c r="KIY322" s="90"/>
      <c r="KIZ322" s="90"/>
      <c r="KJA322" s="90"/>
      <c r="KJB322" s="90"/>
      <c r="KJC322" s="90"/>
      <c r="KJD322" s="90"/>
      <c r="KJE322" s="90"/>
      <c r="KJF322" s="90"/>
      <c r="KJG322" s="90"/>
      <c r="KJH322" s="90"/>
      <c r="KJI322" s="90"/>
      <c r="KJJ322" s="90"/>
      <c r="KJK322" s="90"/>
      <c r="KJL322" s="90"/>
      <c r="KJM322" s="90"/>
      <c r="KJN322" s="90"/>
      <c r="KJO322" s="90"/>
      <c r="KJP322" s="90"/>
      <c r="KJQ322" s="90"/>
      <c r="KJR322" s="90"/>
      <c r="KJS322" s="90"/>
      <c r="KJT322" s="90"/>
      <c r="KJU322" s="90"/>
      <c r="KJV322" s="90"/>
      <c r="KJW322" s="90"/>
      <c r="KJX322" s="90"/>
      <c r="KJY322" s="90"/>
      <c r="KJZ322" s="90"/>
      <c r="KKA322" s="90"/>
      <c r="KKB322" s="90"/>
      <c r="KKC322" s="90"/>
      <c r="KKD322" s="90"/>
      <c r="KKE322" s="90"/>
      <c r="KKF322" s="90"/>
      <c r="KKG322" s="90"/>
      <c r="KKH322" s="90"/>
      <c r="KKI322" s="90"/>
      <c r="KKJ322" s="90"/>
      <c r="KKK322" s="90"/>
      <c r="KKL322" s="90"/>
      <c r="KKM322" s="90"/>
      <c r="KKN322" s="90"/>
      <c r="KKO322" s="90"/>
      <c r="KKP322" s="90"/>
      <c r="KKQ322" s="90"/>
      <c r="KKR322" s="90"/>
      <c r="KKS322" s="90"/>
      <c r="KKT322" s="90"/>
      <c r="KKU322" s="90"/>
      <c r="KKV322" s="90"/>
      <c r="KKW322" s="90"/>
      <c r="KKX322" s="90"/>
      <c r="KKY322" s="90"/>
      <c r="KKZ322" s="90"/>
      <c r="KLA322" s="90"/>
      <c r="KLB322" s="90"/>
      <c r="KLC322" s="90"/>
      <c r="KLD322" s="90"/>
      <c r="KLE322" s="90"/>
      <c r="KLF322" s="90"/>
      <c r="KLG322" s="90"/>
      <c r="KLH322" s="90"/>
      <c r="KLI322" s="90"/>
      <c r="KLJ322" s="90"/>
      <c r="KLK322" s="90"/>
      <c r="KLL322" s="90"/>
      <c r="KLM322" s="90"/>
      <c r="KLN322" s="90"/>
      <c r="KLO322" s="90"/>
      <c r="KLP322" s="90"/>
      <c r="KLQ322" s="90"/>
      <c r="KLR322" s="90"/>
      <c r="KLS322" s="90"/>
      <c r="KLT322" s="90"/>
      <c r="KLU322" s="90"/>
      <c r="KLV322" s="90"/>
      <c r="KLW322" s="90"/>
      <c r="KLX322" s="90"/>
      <c r="KLY322" s="90"/>
      <c r="KLZ322" s="90"/>
      <c r="KMA322" s="90"/>
      <c r="KMB322" s="90"/>
      <c r="KMC322" s="90"/>
      <c r="KMD322" s="90"/>
      <c r="KME322" s="90"/>
      <c r="KMF322" s="90"/>
      <c r="KMG322" s="90"/>
      <c r="KMH322" s="90"/>
      <c r="KMI322" s="90"/>
      <c r="KMJ322" s="90"/>
      <c r="KMK322" s="90"/>
      <c r="KML322" s="90"/>
      <c r="KMM322" s="90"/>
      <c r="KMN322" s="90"/>
      <c r="KMO322" s="90"/>
      <c r="KMP322" s="90"/>
      <c r="KMQ322" s="90"/>
      <c r="KMR322" s="90"/>
      <c r="KMS322" s="90"/>
      <c r="KMT322" s="90"/>
      <c r="KMU322" s="90"/>
      <c r="KMV322" s="90"/>
      <c r="KMW322" s="90"/>
      <c r="KMX322" s="90"/>
      <c r="KMY322" s="90"/>
      <c r="KMZ322" s="90"/>
      <c r="KNA322" s="90"/>
      <c r="KNB322" s="90"/>
      <c r="KNC322" s="90"/>
      <c r="KND322" s="90"/>
      <c r="KNE322" s="90"/>
      <c r="KNF322" s="90"/>
      <c r="KNG322" s="90"/>
      <c r="KNH322" s="90"/>
      <c r="KNI322" s="90"/>
      <c r="KNJ322" s="90"/>
      <c r="KNK322" s="90"/>
      <c r="KNL322" s="90"/>
      <c r="KNM322" s="90"/>
      <c r="KNN322" s="90"/>
      <c r="KNO322" s="90"/>
      <c r="KNP322" s="90"/>
      <c r="KNQ322" s="90"/>
      <c r="KNR322" s="90"/>
      <c r="KNS322" s="90"/>
      <c r="KNT322" s="90"/>
      <c r="KNU322" s="90"/>
      <c r="KNV322" s="90"/>
      <c r="KNW322" s="90"/>
      <c r="KNX322" s="90"/>
      <c r="KNY322" s="90"/>
      <c r="KNZ322" s="90"/>
      <c r="KOA322" s="90"/>
      <c r="KOB322" s="90"/>
      <c r="KOC322" s="90"/>
      <c r="KOD322" s="90"/>
      <c r="KOE322" s="90"/>
      <c r="KOF322" s="90"/>
      <c r="KOG322" s="90"/>
      <c r="KOH322" s="90"/>
      <c r="KOI322" s="90"/>
      <c r="KOJ322" s="90"/>
      <c r="KOK322" s="90"/>
      <c r="KOL322" s="90"/>
      <c r="KOM322" s="90"/>
      <c r="KON322" s="90"/>
      <c r="KOO322" s="90"/>
      <c r="KOP322" s="90"/>
      <c r="KOQ322" s="90"/>
      <c r="KOR322" s="90"/>
      <c r="KOS322" s="90"/>
      <c r="KOT322" s="90"/>
      <c r="KOU322" s="90"/>
      <c r="KOV322" s="90"/>
      <c r="KOW322" s="90"/>
      <c r="KOX322" s="90"/>
      <c r="KOY322" s="90"/>
      <c r="KOZ322" s="90"/>
      <c r="KPA322" s="90"/>
      <c r="KPB322" s="90"/>
      <c r="KPC322" s="90"/>
      <c r="KPD322" s="90"/>
      <c r="KPE322" s="90"/>
      <c r="KPF322" s="90"/>
      <c r="KPG322" s="90"/>
      <c r="KPH322" s="90"/>
      <c r="KPI322" s="90"/>
      <c r="KPJ322" s="90"/>
      <c r="KPK322" s="90"/>
      <c r="KPL322" s="90"/>
      <c r="KPM322" s="90"/>
      <c r="KPN322" s="90"/>
      <c r="KPO322" s="90"/>
      <c r="KPP322" s="90"/>
      <c r="KPQ322" s="90"/>
      <c r="KPR322" s="90"/>
      <c r="KPS322" s="90"/>
      <c r="KPT322" s="90"/>
      <c r="KPU322" s="90"/>
      <c r="KPV322" s="90"/>
      <c r="KPW322" s="90"/>
      <c r="KPX322" s="90"/>
      <c r="KPY322" s="90"/>
      <c r="KPZ322" s="90"/>
      <c r="KQA322" s="90"/>
      <c r="KQB322" s="90"/>
      <c r="KQC322" s="90"/>
      <c r="KQD322" s="90"/>
      <c r="KQE322" s="90"/>
      <c r="KQF322" s="90"/>
      <c r="KQG322" s="90"/>
      <c r="KQH322" s="90"/>
      <c r="KQI322" s="90"/>
      <c r="KQJ322" s="90"/>
      <c r="KQK322" s="90"/>
      <c r="KQL322" s="90"/>
      <c r="KQM322" s="90"/>
      <c r="KQN322" s="90"/>
      <c r="KQO322" s="90"/>
      <c r="KQP322" s="90"/>
      <c r="KQQ322" s="90"/>
      <c r="KQR322" s="90"/>
      <c r="KQS322" s="90"/>
      <c r="KQT322" s="90"/>
      <c r="KQU322" s="90"/>
      <c r="KQV322" s="90"/>
      <c r="KQW322" s="90"/>
      <c r="KQX322" s="90"/>
      <c r="KQY322" s="90"/>
      <c r="KQZ322" s="90"/>
      <c r="KRA322" s="90"/>
      <c r="KRB322" s="90"/>
      <c r="KRC322" s="90"/>
      <c r="KRD322" s="90"/>
      <c r="KRE322" s="90"/>
      <c r="KRF322" s="90"/>
      <c r="KRG322" s="90"/>
      <c r="KRH322" s="90"/>
      <c r="KRI322" s="90"/>
      <c r="KRJ322" s="90"/>
      <c r="KRK322" s="90"/>
      <c r="KRL322" s="90"/>
      <c r="KRM322" s="90"/>
      <c r="KRN322" s="90"/>
      <c r="KRO322" s="90"/>
      <c r="KRP322" s="90"/>
      <c r="KRQ322" s="90"/>
      <c r="KRR322" s="90"/>
      <c r="KRS322" s="90"/>
      <c r="KRT322" s="90"/>
      <c r="KRU322" s="90"/>
      <c r="KRV322" s="90"/>
      <c r="KRW322" s="90"/>
      <c r="KRX322" s="90"/>
      <c r="KRY322" s="90"/>
      <c r="KRZ322" s="90"/>
      <c r="KSA322" s="90"/>
      <c r="KSB322" s="90"/>
      <c r="KSC322" s="90"/>
      <c r="KSD322" s="90"/>
      <c r="KSE322" s="90"/>
      <c r="KSF322" s="90"/>
      <c r="KSG322" s="90"/>
      <c r="KSH322" s="90"/>
      <c r="KSI322" s="90"/>
      <c r="KSJ322" s="90"/>
      <c r="KSK322" s="90"/>
      <c r="KSL322" s="90"/>
      <c r="KSM322" s="90"/>
      <c r="KSN322" s="90"/>
      <c r="KSO322" s="90"/>
      <c r="KSP322" s="90"/>
      <c r="KSQ322" s="90"/>
      <c r="KSR322" s="90"/>
      <c r="KSS322" s="90"/>
      <c r="KST322" s="90"/>
      <c r="KSU322" s="90"/>
      <c r="KSV322" s="90"/>
      <c r="KSW322" s="90"/>
      <c r="KSX322" s="90"/>
      <c r="KSY322" s="90"/>
      <c r="KSZ322" s="90"/>
      <c r="KTA322" s="90"/>
      <c r="KTB322" s="90"/>
      <c r="KTC322" s="90"/>
      <c r="KTD322" s="90"/>
      <c r="KTE322" s="90"/>
      <c r="KTF322" s="90"/>
      <c r="KTG322" s="90"/>
      <c r="KTH322" s="90"/>
      <c r="KTI322" s="90"/>
      <c r="KTJ322" s="90"/>
      <c r="KTK322" s="90"/>
      <c r="KTL322" s="90"/>
      <c r="KTM322" s="90"/>
      <c r="KTN322" s="90"/>
      <c r="KTO322" s="90"/>
      <c r="KTP322" s="90"/>
      <c r="KTQ322" s="90"/>
      <c r="KTR322" s="90"/>
      <c r="KTS322" s="90"/>
      <c r="KTT322" s="90"/>
      <c r="KTU322" s="90"/>
      <c r="KTV322" s="90"/>
      <c r="KTW322" s="90"/>
      <c r="KTX322" s="90"/>
      <c r="KTY322" s="90"/>
      <c r="KTZ322" s="90"/>
      <c r="KUA322" s="90"/>
      <c r="KUB322" s="90"/>
      <c r="KUC322" s="90"/>
      <c r="KUD322" s="90"/>
      <c r="KUE322" s="90"/>
      <c r="KUF322" s="90"/>
      <c r="KUG322" s="90"/>
      <c r="KUH322" s="90"/>
      <c r="KUI322" s="90"/>
      <c r="KUJ322" s="90"/>
      <c r="KUK322" s="90"/>
      <c r="KUL322" s="90"/>
      <c r="KUM322" s="90"/>
      <c r="KUN322" s="90"/>
      <c r="KUO322" s="90"/>
      <c r="KUP322" s="90"/>
      <c r="KUQ322" s="90"/>
      <c r="KUR322" s="90"/>
      <c r="KUS322" s="90"/>
      <c r="KUT322" s="90"/>
      <c r="KUU322" s="90"/>
      <c r="KUV322" s="90"/>
      <c r="KUW322" s="90"/>
      <c r="KUX322" s="90"/>
      <c r="KUY322" s="90"/>
      <c r="KUZ322" s="90"/>
      <c r="KVA322" s="90"/>
      <c r="KVB322" s="90"/>
      <c r="KVC322" s="90"/>
      <c r="KVD322" s="90"/>
      <c r="KVE322" s="90"/>
      <c r="KVF322" s="90"/>
      <c r="KVG322" s="90"/>
      <c r="KVH322" s="90"/>
      <c r="KVI322" s="90"/>
      <c r="KVJ322" s="90"/>
      <c r="KVK322" s="90"/>
      <c r="KVL322" s="90"/>
      <c r="KVM322" s="90"/>
      <c r="KVN322" s="90"/>
      <c r="KVO322" s="90"/>
      <c r="KVP322" s="90"/>
      <c r="KVQ322" s="90"/>
      <c r="KVR322" s="90"/>
      <c r="KVS322" s="90"/>
      <c r="KVT322" s="90"/>
      <c r="KVU322" s="90"/>
      <c r="KVV322" s="90"/>
      <c r="KVW322" s="90"/>
      <c r="KVX322" s="90"/>
      <c r="KVY322" s="90"/>
      <c r="KVZ322" s="90"/>
      <c r="KWA322" s="90"/>
      <c r="KWB322" s="90"/>
      <c r="KWC322" s="90"/>
      <c r="KWD322" s="90"/>
      <c r="KWE322" s="90"/>
      <c r="KWF322" s="90"/>
      <c r="KWG322" s="90"/>
      <c r="KWH322" s="90"/>
      <c r="KWI322" s="90"/>
      <c r="KWJ322" s="90"/>
      <c r="KWK322" s="90"/>
      <c r="KWL322" s="90"/>
      <c r="KWM322" s="90"/>
      <c r="KWN322" s="90"/>
      <c r="KWO322" s="90"/>
      <c r="KWP322" s="90"/>
      <c r="KWQ322" s="90"/>
      <c r="KWR322" s="90"/>
      <c r="KWS322" s="90"/>
      <c r="KWT322" s="90"/>
      <c r="KWU322" s="90"/>
      <c r="KWV322" s="90"/>
      <c r="KWW322" s="90"/>
      <c r="KWX322" s="90"/>
      <c r="KWY322" s="90"/>
      <c r="KWZ322" s="90"/>
      <c r="KXA322" s="90"/>
      <c r="KXB322" s="90"/>
      <c r="KXC322" s="90"/>
      <c r="KXD322" s="90"/>
      <c r="KXE322" s="90"/>
      <c r="KXF322" s="90"/>
      <c r="KXG322" s="90"/>
      <c r="KXH322" s="90"/>
      <c r="KXI322" s="90"/>
      <c r="KXJ322" s="90"/>
      <c r="KXK322" s="90"/>
      <c r="KXL322" s="90"/>
      <c r="KXM322" s="90"/>
      <c r="KXN322" s="90"/>
      <c r="KXO322" s="90"/>
      <c r="KXP322" s="90"/>
      <c r="KXQ322" s="90"/>
      <c r="KXR322" s="90"/>
      <c r="KXS322" s="90"/>
      <c r="KXT322" s="90"/>
      <c r="KXU322" s="90"/>
      <c r="KXV322" s="90"/>
      <c r="KXW322" s="90"/>
      <c r="KXX322" s="90"/>
      <c r="KXY322" s="90"/>
      <c r="KXZ322" s="90"/>
      <c r="KYA322" s="90"/>
      <c r="KYB322" s="90"/>
      <c r="KYC322" s="90"/>
      <c r="KYD322" s="90"/>
      <c r="KYE322" s="90"/>
      <c r="KYF322" s="90"/>
      <c r="KYG322" s="90"/>
      <c r="KYH322" s="90"/>
      <c r="KYI322" s="90"/>
      <c r="KYJ322" s="90"/>
      <c r="KYK322" s="90"/>
      <c r="KYL322" s="90"/>
      <c r="KYM322" s="90"/>
      <c r="KYN322" s="90"/>
      <c r="KYO322" s="90"/>
      <c r="KYP322" s="90"/>
      <c r="KYQ322" s="90"/>
      <c r="KYR322" s="90"/>
      <c r="KYS322" s="90"/>
      <c r="KYT322" s="90"/>
      <c r="KYU322" s="90"/>
      <c r="KYV322" s="90"/>
      <c r="KYW322" s="90"/>
      <c r="KYX322" s="90"/>
      <c r="KYY322" s="90"/>
      <c r="KYZ322" s="90"/>
      <c r="KZA322" s="90"/>
      <c r="KZB322" s="90"/>
      <c r="KZC322" s="90"/>
      <c r="KZD322" s="90"/>
      <c r="KZE322" s="90"/>
      <c r="KZF322" s="90"/>
      <c r="KZG322" s="90"/>
      <c r="KZH322" s="90"/>
      <c r="KZI322" s="90"/>
      <c r="KZJ322" s="90"/>
      <c r="KZK322" s="90"/>
      <c r="KZL322" s="90"/>
      <c r="KZM322" s="90"/>
      <c r="KZN322" s="90"/>
      <c r="KZO322" s="90"/>
      <c r="KZP322" s="90"/>
      <c r="KZQ322" s="90"/>
      <c r="KZR322" s="90"/>
      <c r="KZS322" s="90"/>
      <c r="KZT322" s="90"/>
      <c r="KZU322" s="90"/>
      <c r="KZV322" s="90"/>
      <c r="KZW322" s="90"/>
      <c r="KZX322" s="90"/>
      <c r="KZY322" s="90"/>
      <c r="KZZ322" s="90"/>
      <c r="LAA322" s="90"/>
      <c r="LAB322" s="90"/>
      <c r="LAC322" s="90"/>
      <c r="LAD322" s="90"/>
      <c r="LAE322" s="90"/>
      <c r="LAF322" s="90"/>
      <c r="LAG322" s="90"/>
      <c r="LAH322" s="90"/>
      <c r="LAI322" s="90"/>
      <c r="LAJ322" s="90"/>
      <c r="LAK322" s="90"/>
      <c r="LAL322" s="90"/>
      <c r="LAM322" s="90"/>
      <c r="LAN322" s="90"/>
      <c r="LAO322" s="90"/>
      <c r="LAP322" s="90"/>
      <c r="LAQ322" s="90"/>
      <c r="LAR322" s="90"/>
      <c r="LAS322" s="90"/>
      <c r="LAT322" s="90"/>
      <c r="LAU322" s="90"/>
      <c r="LAV322" s="90"/>
      <c r="LAW322" s="90"/>
      <c r="LAX322" s="90"/>
      <c r="LAY322" s="90"/>
      <c r="LAZ322" s="90"/>
      <c r="LBA322" s="90"/>
      <c r="LBB322" s="90"/>
      <c r="LBC322" s="90"/>
      <c r="LBD322" s="90"/>
      <c r="LBE322" s="90"/>
      <c r="LBF322" s="90"/>
      <c r="LBG322" s="90"/>
      <c r="LBH322" s="90"/>
      <c r="LBI322" s="90"/>
      <c r="LBJ322" s="90"/>
      <c r="LBK322" s="90"/>
      <c r="LBL322" s="90"/>
      <c r="LBM322" s="90"/>
      <c r="LBN322" s="90"/>
      <c r="LBO322" s="90"/>
      <c r="LBP322" s="90"/>
      <c r="LBQ322" s="90"/>
      <c r="LBR322" s="90"/>
      <c r="LBS322" s="90"/>
      <c r="LBT322" s="90"/>
      <c r="LBU322" s="90"/>
      <c r="LBV322" s="90"/>
      <c r="LBW322" s="90"/>
      <c r="LBX322" s="90"/>
      <c r="LBY322" s="90"/>
      <c r="LBZ322" s="90"/>
      <c r="LCA322" s="90"/>
      <c r="LCB322" s="90"/>
      <c r="LCC322" s="90"/>
      <c r="LCD322" s="90"/>
      <c r="LCE322" s="90"/>
      <c r="LCF322" s="90"/>
      <c r="LCG322" s="90"/>
      <c r="LCH322" s="90"/>
      <c r="LCI322" s="90"/>
      <c r="LCJ322" s="90"/>
      <c r="LCK322" s="90"/>
      <c r="LCL322" s="90"/>
      <c r="LCM322" s="90"/>
      <c r="LCN322" s="90"/>
      <c r="LCO322" s="90"/>
      <c r="LCP322" s="90"/>
      <c r="LCQ322" s="90"/>
      <c r="LCR322" s="90"/>
      <c r="LCS322" s="90"/>
      <c r="LCT322" s="90"/>
      <c r="LCU322" s="90"/>
      <c r="LCV322" s="90"/>
      <c r="LCW322" s="90"/>
      <c r="LCX322" s="90"/>
      <c r="LCY322" s="90"/>
      <c r="LCZ322" s="90"/>
      <c r="LDA322" s="90"/>
      <c r="LDB322" s="90"/>
      <c r="LDC322" s="90"/>
      <c r="LDD322" s="90"/>
      <c r="LDE322" s="90"/>
      <c r="LDF322" s="90"/>
      <c r="LDG322" s="90"/>
      <c r="LDH322" s="90"/>
      <c r="LDI322" s="90"/>
      <c r="LDJ322" s="90"/>
      <c r="LDK322" s="90"/>
      <c r="LDL322" s="90"/>
      <c r="LDM322" s="90"/>
      <c r="LDN322" s="90"/>
      <c r="LDO322" s="90"/>
      <c r="LDP322" s="90"/>
      <c r="LDQ322" s="90"/>
      <c r="LDR322" s="90"/>
      <c r="LDS322" s="90"/>
      <c r="LDT322" s="90"/>
      <c r="LDU322" s="90"/>
      <c r="LDV322" s="90"/>
      <c r="LDW322" s="90"/>
      <c r="LDX322" s="90"/>
      <c r="LDY322" s="90"/>
      <c r="LDZ322" s="90"/>
      <c r="LEA322" s="90"/>
      <c r="LEB322" s="90"/>
      <c r="LEC322" s="90"/>
      <c r="LED322" s="90"/>
      <c r="LEE322" s="90"/>
      <c r="LEF322" s="90"/>
      <c r="LEG322" s="90"/>
      <c r="LEH322" s="90"/>
      <c r="LEI322" s="90"/>
      <c r="LEJ322" s="90"/>
      <c r="LEK322" s="90"/>
      <c r="LEL322" s="90"/>
      <c r="LEM322" s="90"/>
      <c r="LEN322" s="90"/>
      <c r="LEO322" s="90"/>
      <c r="LEP322" s="90"/>
      <c r="LEQ322" s="90"/>
      <c r="LER322" s="90"/>
      <c r="LES322" s="90"/>
      <c r="LET322" s="90"/>
      <c r="LEU322" s="90"/>
      <c r="LEV322" s="90"/>
      <c r="LEW322" s="90"/>
      <c r="LEX322" s="90"/>
      <c r="LEY322" s="90"/>
      <c r="LEZ322" s="90"/>
      <c r="LFA322" s="90"/>
      <c r="LFB322" s="90"/>
      <c r="LFC322" s="90"/>
      <c r="LFD322" s="90"/>
      <c r="LFE322" s="90"/>
      <c r="LFF322" s="90"/>
      <c r="LFG322" s="90"/>
      <c r="LFH322" s="90"/>
      <c r="LFI322" s="90"/>
      <c r="LFJ322" s="90"/>
      <c r="LFK322" s="90"/>
      <c r="LFL322" s="90"/>
      <c r="LFM322" s="90"/>
      <c r="LFN322" s="90"/>
      <c r="LFO322" s="90"/>
      <c r="LFP322" s="90"/>
      <c r="LFQ322" s="90"/>
      <c r="LFR322" s="90"/>
      <c r="LFS322" s="90"/>
      <c r="LFT322" s="90"/>
      <c r="LFU322" s="90"/>
      <c r="LFV322" s="90"/>
      <c r="LFW322" s="90"/>
      <c r="LFX322" s="90"/>
      <c r="LFY322" s="90"/>
      <c r="LFZ322" s="90"/>
      <c r="LGA322" s="90"/>
      <c r="LGB322" s="90"/>
      <c r="LGC322" s="90"/>
      <c r="LGD322" s="90"/>
      <c r="LGE322" s="90"/>
      <c r="LGF322" s="90"/>
      <c r="LGG322" s="90"/>
      <c r="LGH322" s="90"/>
      <c r="LGI322" s="90"/>
      <c r="LGJ322" s="90"/>
      <c r="LGK322" s="90"/>
      <c r="LGL322" s="90"/>
      <c r="LGM322" s="90"/>
      <c r="LGN322" s="90"/>
      <c r="LGO322" s="90"/>
      <c r="LGP322" s="90"/>
      <c r="LGQ322" s="90"/>
      <c r="LGR322" s="90"/>
      <c r="LGS322" s="90"/>
      <c r="LGT322" s="90"/>
      <c r="LGU322" s="90"/>
      <c r="LGV322" s="90"/>
      <c r="LGW322" s="90"/>
      <c r="LGX322" s="90"/>
      <c r="LGY322" s="90"/>
      <c r="LGZ322" s="90"/>
      <c r="LHA322" s="90"/>
      <c r="LHB322" s="90"/>
      <c r="LHC322" s="90"/>
      <c r="LHD322" s="90"/>
      <c r="LHE322" s="90"/>
      <c r="LHF322" s="90"/>
      <c r="LHG322" s="90"/>
      <c r="LHH322" s="90"/>
      <c r="LHI322" s="90"/>
      <c r="LHJ322" s="90"/>
      <c r="LHK322" s="90"/>
      <c r="LHL322" s="90"/>
      <c r="LHM322" s="90"/>
      <c r="LHN322" s="90"/>
      <c r="LHO322" s="90"/>
      <c r="LHP322" s="90"/>
      <c r="LHQ322" s="90"/>
      <c r="LHR322" s="90"/>
      <c r="LHS322" s="90"/>
      <c r="LHT322" s="90"/>
      <c r="LHU322" s="90"/>
      <c r="LHV322" s="90"/>
      <c r="LHW322" s="90"/>
      <c r="LHX322" s="90"/>
      <c r="LHY322" s="90"/>
      <c r="LHZ322" s="90"/>
      <c r="LIA322" s="90"/>
      <c r="LIB322" s="90"/>
      <c r="LIC322" s="90"/>
      <c r="LID322" s="90"/>
      <c r="LIE322" s="90"/>
      <c r="LIF322" s="90"/>
      <c r="LIG322" s="90"/>
      <c r="LIH322" s="90"/>
      <c r="LII322" s="90"/>
      <c r="LIJ322" s="90"/>
      <c r="LIK322" s="90"/>
      <c r="LIL322" s="90"/>
      <c r="LIM322" s="90"/>
      <c r="LIN322" s="90"/>
      <c r="LIO322" s="90"/>
      <c r="LIP322" s="90"/>
      <c r="LIQ322" s="90"/>
      <c r="LIR322" s="90"/>
      <c r="LIS322" s="90"/>
      <c r="LIT322" s="90"/>
      <c r="LIU322" s="90"/>
      <c r="LIV322" s="90"/>
      <c r="LIW322" s="90"/>
      <c r="LIX322" s="90"/>
      <c r="LIY322" s="90"/>
      <c r="LIZ322" s="90"/>
      <c r="LJA322" s="90"/>
      <c r="LJB322" s="90"/>
      <c r="LJC322" s="90"/>
      <c r="LJD322" s="90"/>
      <c r="LJE322" s="90"/>
      <c r="LJF322" s="90"/>
      <c r="LJG322" s="90"/>
      <c r="LJH322" s="90"/>
      <c r="LJI322" s="90"/>
      <c r="LJJ322" s="90"/>
      <c r="LJK322" s="90"/>
      <c r="LJL322" s="90"/>
      <c r="LJM322" s="90"/>
      <c r="LJN322" s="90"/>
      <c r="LJO322" s="90"/>
      <c r="LJP322" s="90"/>
      <c r="LJQ322" s="90"/>
      <c r="LJR322" s="90"/>
      <c r="LJS322" s="90"/>
      <c r="LJT322" s="90"/>
      <c r="LJU322" s="90"/>
      <c r="LJV322" s="90"/>
      <c r="LJW322" s="90"/>
      <c r="LJX322" s="90"/>
      <c r="LJY322" s="90"/>
      <c r="LJZ322" s="90"/>
      <c r="LKA322" s="90"/>
      <c r="LKB322" s="90"/>
      <c r="LKC322" s="90"/>
      <c r="LKD322" s="90"/>
      <c r="LKE322" s="90"/>
      <c r="LKF322" s="90"/>
      <c r="LKG322" s="90"/>
      <c r="LKH322" s="90"/>
      <c r="LKI322" s="90"/>
      <c r="LKJ322" s="90"/>
      <c r="LKK322" s="90"/>
      <c r="LKL322" s="90"/>
      <c r="LKM322" s="90"/>
      <c r="LKN322" s="90"/>
      <c r="LKO322" s="90"/>
      <c r="LKP322" s="90"/>
      <c r="LKQ322" s="90"/>
      <c r="LKR322" s="90"/>
      <c r="LKS322" s="90"/>
      <c r="LKT322" s="90"/>
      <c r="LKU322" s="90"/>
      <c r="LKV322" s="90"/>
      <c r="LKW322" s="90"/>
      <c r="LKX322" s="90"/>
      <c r="LKY322" s="90"/>
      <c r="LKZ322" s="90"/>
      <c r="LLA322" s="90"/>
      <c r="LLB322" s="90"/>
      <c r="LLC322" s="90"/>
      <c r="LLD322" s="90"/>
      <c r="LLE322" s="90"/>
      <c r="LLF322" s="90"/>
      <c r="LLG322" s="90"/>
      <c r="LLH322" s="90"/>
      <c r="LLI322" s="90"/>
      <c r="LLJ322" s="90"/>
      <c r="LLK322" s="90"/>
      <c r="LLL322" s="90"/>
      <c r="LLM322" s="90"/>
      <c r="LLN322" s="90"/>
      <c r="LLO322" s="90"/>
      <c r="LLP322" s="90"/>
      <c r="LLQ322" s="90"/>
      <c r="LLR322" s="90"/>
      <c r="LLS322" s="90"/>
      <c r="LLT322" s="90"/>
      <c r="LLU322" s="90"/>
      <c r="LLV322" s="90"/>
      <c r="LLW322" s="90"/>
      <c r="LLX322" s="90"/>
      <c r="LLY322" s="90"/>
      <c r="LLZ322" s="90"/>
      <c r="LMA322" s="90"/>
      <c r="LMB322" s="90"/>
      <c r="LMC322" s="90"/>
      <c r="LMD322" s="90"/>
      <c r="LME322" s="90"/>
      <c r="LMF322" s="90"/>
      <c r="LMG322" s="90"/>
      <c r="LMH322" s="90"/>
      <c r="LMI322" s="90"/>
      <c r="LMJ322" s="90"/>
      <c r="LMK322" s="90"/>
      <c r="LML322" s="90"/>
      <c r="LMM322" s="90"/>
      <c r="LMN322" s="90"/>
      <c r="LMO322" s="90"/>
      <c r="LMP322" s="90"/>
      <c r="LMQ322" s="90"/>
      <c r="LMR322" s="90"/>
      <c r="LMS322" s="90"/>
      <c r="LMT322" s="90"/>
      <c r="LMU322" s="90"/>
      <c r="LMV322" s="90"/>
      <c r="LMW322" s="90"/>
      <c r="LMX322" s="90"/>
      <c r="LMY322" s="90"/>
      <c r="LMZ322" s="90"/>
      <c r="LNA322" s="90"/>
      <c r="LNB322" s="90"/>
      <c r="LNC322" s="90"/>
      <c r="LND322" s="90"/>
      <c r="LNE322" s="90"/>
      <c r="LNF322" s="90"/>
      <c r="LNG322" s="90"/>
      <c r="LNH322" s="90"/>
      <c r="LNI322" s="90"/>
      <c r="LNJ322" s="90"/>
      <c r="LNK322" s="90"/>
      <c r="LNL322" s="90"/>
      <c r="LNM322" s="90"/>
      <c r="LNN322" s="90"/>
      <c r="LNO322" s="90"/>
      <c r="LNP322" s="90"/>
      <c r="LNQ322" s="90"/>
      <c r="LNR322" s="90"/>
      <c r="LNS322" s="90"/>
      <c r="LNT322" s="90"/>
      <c r="LNU322" s="90"/>
      <c r="LNV322" s="90"/>
      <c r="LNW322" s="90"/>
      <c r="LNX322" s="90"/>
      <c r="LNY322" s="90"/>
      <c r="LNZ322" s="90"/>
      <c r="LOA322" s="90"/>
      <c r="LOB322" s="90"/>
      <c r="LOC322" s="90"/>
      <c r="LOD322" s="90"/>
      <c r="LOE322" s="90"/>
      <c r="LOF322" s="90"/>
      <c r="LOG322" s="90"/>
      <c r="LOH322" s="90"/>
      <c r="LOI322" s="90"/>
      <c r="LOJ322" s="90"/>
      <c r="LOK322" s="90"/>
      <c r="LOL322" s="90"/>
      <c r="LOM322" s="90"/>
      <c r="LON322" s="90"/>
      <c r="LOO322" s="90"/>
      <c r="LOP322" s="90"/>
      <c r="LOQ322" s="90"/>
      <c r="LOR322" s="90"/>
      <c r="LOS322" s="90"/>
      <c r="LOT322" s="90"/>
      <c r="LOU322" s="90"/>
      <c r="LOV322" s="90"/>
      <c r="LOW322" s="90"/>
      <c r="LOX322" s="90"/>
      <c r="LOY322" s="90"/>
      <c r="LOZ322" s="90"/>
      <c r="LPA322" s="90"/>
      <c r="LPB322" s="90"/>
      <c r="LPC322" s="90"/>
      <c r="LPD322" s="90"/>
      <c r="LPE322" s="90"/>
      <c r="LPF322" s="90"/>
      <c r="LPG322" s="90"/>
      <c r="LPH322" s="90"/>
      <c r="LPI322" s="90"/>
      <c r="LPJ322" s="90"/>
      <c r="LPK322" s="90"/>
      <c r="LPL322" s="90"/>
      <c r="LPM322" s="90"/>
      <c r="LPN322" s="90"/>
      <c r="LPO322" s="90"/>
      <c r="LPP322" s="90"/>
      <c r="LPQ322" s="90"/>
      <c r="LPR322" s="90"/>
      <c r="LPS322" s="90"/>
      <c r="LPT322" s="90"/>
      <c r="LPU322" s="90"/>
      <c r="LPV322" s="90"/>
      <c r="LPW322" s="90"/>
      <c r="LPX322" s="90"/>
      <c r="LPY322" s="90"/>
      <c r="LPZ322" s="90"/>
      <c r="LQA322" s="90"/>
      <c r="LQB322" s="90"/>
      <c r="LQC322" s="90"/>
      <c r="LQD322" s="90"/>
      <c r="LQE322" s="90"/>
      <c r="LQF322" s="90"/>
      <c r="LQG322" s="90"/>
      <c r="LQH322" s="90"/>
      <c r="LQI322" s="90"/>
      <c r="LQJ322" s="90"/>
      <c r="LQK322" s="90"/>
      <c r="LQL322" s="90"/>
      <c r="LQM322" s="90"/>
      <c r="LQN322" s="90"/>
      <c r="LQO322" s="90"/>
      <c r="LQP322" s="90"/>
      <c r="LQQ322" s="90"/>
      <c r="LQR322" s="90"/>
      <c r="LQS322" s="90"/>
      <c r="LQT322" s="90"/>
      <c r="LQU322" s="90"/>
      <c r="LQV322" s="90"/>
      <c r="LQW322" s="90"/>
      <c r="LQX322" s="90"/>
      <c r="LQY322" s="90"/>
      <c r="LQZ322" s="90"/>
      <c r="LRA322" s="90"/>
      <c r="LRB322" s="90"/>
      <c r="LRC322" s="90"/>
      <c r="LRD322" s="90"/>
      <c r="LRE322" s="90"/>
      <c r="LRF322" s="90"/>
      <c r="LRG322" s="90"/>
      <c r="LRH322" s="90"/>
      <c r="LRI322" s="90"/>
      <c r="LRJ322" s="90"/>
      <c r="LRK322" s="90"/>
      <c r="LRL322" s="90"/>
      <c r="LRM322" s="90"/>
      <c r="LRN322" s="90"/>
      <c r="LRO322" s="90"/>
      <c r="LRP322" s="90"/>
      <c r="LRQ322" s="90"/>
      <c r="LRR322" s="90"/>
      <c r="LRS322" s="90"/>
      <c r="LRT322" s="90"/>
      <c r="LRU322" s="90"/>
      <c r="LRV322" s="90"/>
      <c r="LRW322" s="90"/>
      <c r="LRX322" s="90"/>
      <c r="LRY322" s="90"/>
      <c r="LRZ322" s="90"/>
      <c r="LSA322" s="90"/>
      <c r="LSB322" s="90"/>
      <c r="LSC322" s="90"/>
      <c r="LSD322" s="90"/>
      <c r="LSE322" s="90"/>
      <c r="LSF322" s="90"/>
      <c r="LSG322" s="90"/>
      <c r="LSH322" s="90"/>
      <c r="LSI322" s="90"/>
      <c r="LSJ322" s="90"/>
      <c r="LSK322" s="90"/>
      <c r="LSL322" s="90"/>
      <c r="LSM322" s="90"/>
      <c r="LSN322" s="90"/>
      <c r="LSO322" s="90"/>
      <c r="LSP322" s="90"/>
      <c r="LSQ322" s="90"/>
      <c r="LSR322" s="90"/>
      <c r="LSS322" s="90"/>
      <c r="LST322" s="90"/>
      <c r="LSU322" s="90"/>
      <c r="LSV322" s="90"/>
      <c r="LSW322" s="90"/>
      <c r="LSX322" s="90"/>
      <c r="LSY322" s="90"/>
      <c r="LSZ322" s="90"/>
      <c r="LTA322" s="90"/>
      <c r="LTB322" s="90"/>
      <c r="LTC322" s="90"/>
      <c r="LTD322" s="90"/>
      <c r="LTE322" s="90"/>
      <c r="LTF322" s="90"/>
      <c r="LTG322" s="90"/>
      <c r="LTH322" s="90"/>
      <c r="LTI322" s="90"/>
      <c r="LTJ322" s="90"/>
      <c r="LTK322" s="90"/>
      <c r="LTL322" s="90"/>
      <c r="LTM322" s="90"/>
      <c r="LTN322" s="90"/>
      <c r="LTO322" s="90"/>
      <c r="LTP322" s="90"/>
      <c r="LTQ322" s="90"/>
      <c r="LTR322" s="90"/>
      <c r="LTS322" s="90"/>
      <c r="LTT322" s="90"/>
      <c r="LTU322" s="90"/>
      <c r="LTV322" s="90"/>
      <c r="LTW322" s="90"/>
      <c r="LTX322" s="90"/>
      <c r="LTY322" s="90"/>
      <c r="LTZ322" s="90"/>
      <c r="LUA322" s="90"/>
      <c r="LUB322" s="90"/>
      <c r="LUC322" s="90"/>
      <c r="LUD322" s="90"/>
      <c r="LUE322" s="90"/>
      <c r="LUF322" s="90"/>
      <c r="LUG322" s="90"/>
      <c r="LUH322" s="90"/>
      <c r="LUI322" s="90"/>
      <c r="LUJ322" s="90"/>
      <c r="LUK322" s="90"/>
      <c r="LUL322" s="90"/>
      <c r="LUM322" s="90"/>
      <c r="LUN322" s="90"/>
      <c r="LUO322" s="90"/>
      <c r="LUP322" s="90"/>
      <c r="LUQ322" s="90"/>
      <c r="LUR322" s="90"/>
      <c r="LUS322" s="90"/>
      <c r="LUT322" s="90"/>
      <c r="LUU322" s="90"/>
      <c r="LUV322" s="90"/>
      <c r="LUW322" s="90"/>
      <c r="LUX322" s="90"/>
      <c r="LUY322" s="90"/>
      <c r="LUZ322" s="90"/>
      <c r="LVA322" s="90"/>
      <c r="LVB322" s="90"/>
      <c r="LVC322" s="90"/>
      <c r="LVD322" s="90"/>
      <c r="LVE322" s="90"/>
      <c r="LVF322" s="90"/>
      <c r="LVG322" s="90"/>
      <c r="LVH322" s="90"/>
      <c r="LVI322" s="90"/>
      <c r="LVJ322" s="90"/>
      <c r="LVK322" s="90"/>
      <c r="LVL322" s="90"/>
      <c r="LVM322" s="90"/>
      <c r="LVN322" s="90"/>
      <c r="LVO322" s="90"/>
      <c r="LVP322" s="90"/>
      <c r="LVQ322" s="90"/>
      <c r="LVR322" s="90"/>
      <c r="LVS322" s="90"/>
      <c r="LVT322" s="90"/>
      <c r="LVU322" s="90"/>
      <c r="LVV322" s="90"/>
      <c r="LVW322" s="90"/>
      <c r="LVX322" s="90"/>
      <c r="LVY322" s="90"/>
      <c r="LVZ322" s="90"/>
      <c r="LWA322" s="90"/>
      <c r="LWB322" s="90"/>
      <c r="LWC322" s="90"/>
      <c r="LWD322" s="90"/>
      <c r="LWE322" s="90"/>
      <c r="LWF322" s="90"/>
      <c r="LWG322" s="90"/>
      <c r="LWH322" s="90"/>
      <c r="LWI322" s="90"/>
      <c r="LWJ322" s="90"/>
      <c r="LWK322" s="90"/>
      <c r="LWL322" s="90"/>
      <c r="LWM322" s="90"/>
      <c r="LWN322" s="90"/>
      <c r="LWO322" s="90"/>
      <c r="LWP322" s="90"/>
      <c r="LWQ322" s="90"/>
      <c r="LWR322" s="90"/>
      <c r="LWS322" s="90"/>
      <c r="LWT322" s="90"/>
      <c r="LWU322" s="90"/>
      <c r="LWV322" s="90"/>
      <c r="LWW322" s="90"/>
      <c r="LWX322" s="90"/>
      <c r="LWY322" s="90"/>
      <c r="LWZ322" s="90"/>
      <c r="LXA322" s="90"/>
      <c r="LXB322" s="90"/>
      <c r="LXC322" s="90"/>
      <c r="LXD322" s="90"/>
      <c r="LXE322" s="90"/>
      <c r="LXF322" s="90"/>
      <c r="LXG322" s="90"/>
      <c r="LXH322" s="90"/>
      <c r="LXI322" s="90"/>
      <c r="LXJ322" s="90"/>
      <c r="LXK322" s="90"/>
      <c r="LXL322" s="90"/>
      <c r="LXM322" s="90"/>
      <c r="LXN322" s="90"/>
      <c r="LXO322" s="90"/>
      <c r="LXP322" s="90"/>
      <c r="LXQ322" s="90"/>
      <c r="LXR322" s="90"/>
      <c r="LXS322" s="90"/>
      <c r="LXT322" s="90"/>
      <c r="LXU322" s="90"/>
      <c r="LXV322" s="90"/>
      <c r="LXW322" s="90"/>
      <c r="LXX322" s="90"/>
      <c r="LXY322" s="90"/>
      <c r="LXZ322" s="90"/>
      <c r="LYA322" s="90"/>
      <c r="LYB322" s="90"/>
      <c r="LYC322" s="90"/>
      <c r="LYD322" s="90"/>
      <c r="LYE322" s="90"/>
      <c r="LYF322" s="90"/>
      <c r="LYG322" s="90"/>
      <c r="LYH322" s="90"/>
      <c r="LYI322" s="90"/>
      <c r="LYJ322" s="90"/>
      <c r="LYK322" s="90"/>
      <c r="LYL322" s="90"/>
      <c r="LYM322" s="90"/>
      <c r="LYN322" s="90"/>
      <c r="LYO322" s="90"/>
      <c r="LYP322" s="90"/>
      <c r="LYQ322" s="90"/>
      <c r="LYR322" s="90"/>
      <c r="LYS322" s="90"/>
      <c r="LYT322" s="90"/>
      <c r="LYU322" s="90"/>
      <c r="LYV322" s="90"/>
      <c r="LYW322" s="90"/>
      <c r="LYX322" s="90"/>
      <c r="LYY322" s="90"/>
      <c r="LYZ322" s="90"/>
      <c r="LZA322" s="90"/>
      <c r="LZB322" s="90"/>
      <c r="LZC322" s="90"/>
      <c r="LZD322" s="90"/>
      <c r="LZE322" s="90"/>
      <c r="LZF322" s="90"/>
      <c r="LZG322" s="90"/>
      <c r="LZH322" s="90"/>
      <c r="LZI322" s="90"/>
      <c r="LZJ322" s="90"/>
      <c r="LZK322" s="90"/>
      <c r="LZL322" s="90"/>
      <c r="LZM322" s="90"/>
      <c r="LZN322" s="90"/>
      <c r="LZO322" s="90"/>
      <c r="LZP322" s="90"/>
      <c r="LZQ322" s="90"/>
      <c r="LZR322" s="90"/>
      <c r="LZS322" s="90"/>
      <c r="LZT322" s="90"/>
      <c r="LZU322" s="90"/>
      <c r="LZV322" s="90"/>
      <c r="LZW322" s="90"/>
      <c r="LZX322" s="90"/>
      <c r="LZY322" s="90"/>
      <c r="LZZ322" s="90"/>
      <c r="MAA322" s="90"/>
      <c r="MAB322" s="90"/>
      <c r="MAC322" s="90"/>
      <c r="MAD322" s="90"/>
      <c r="MAE322" s="90"/>
      <c r="MAF322" s="90"/>
      <c r="MAG322" s="90"/>
      <c r="MAH322" s="90"/>
      <c r="MAI322" s="90"/>
      <c r="MAJ322" s="90"/>
      <c r="MAK322" s="90"/>
      <c r="MAL322" s="90"/>
      <c r="MAM322" s="90"/>
      <c r="MAN322" s="90"/>
      <c r="MAO322" s="90"/>
      <c r="MAP322" s="90"/>
      <c r="MAQ322" s="90"/>
      <c r="MAR322" s="90"/>
      <c r="MAS322" s="90"/>
      <c r="MAT322" s="90"/>
      <c r="MAU322" s="90"/>
      <c r="MAV322" s="90"/>
      <c r="MAW322" s="90"/>
      <c r="MAX322" s="90"/>
      <c r="MAY322" s="90"/>
      <c r="MAZ322" s="90"/>
      <c r="MBA322" s="90"/>
      <c r="MBB322" s="90"/>
      <c r="MBC322" s="90"/>
      <c r="MBD322" s="90"/>
      <c r="MBE322" s="90"/>
      <c r="MBF322" s="90"/>
      <c r="MBG322" s="90"/>
      <c r="MBH322" s="90"/>
      <c r="MBI322" s="90"/>
      <c r="MBJ322" s="90"/>
      <c r="MBK322" s="90"/>
      <c r="MBL322" s="90"/>
      <c r="MBM322" s="90"/>
      <c r="MBN322" s="90"/>
      <c r="MBO322" s="90"/>
      <c r="MBP322" s="90"/>
      <c r="MBQ322" s="90"/>
      <c r="MBR322" s="90"/>
      <c r="MBS322" s="90"/>
      <c r="MBT322" s="90"/>
      <c r="MBU322" s="90"/>
      <c r="MBV322" s="90"/>
      <c r="MBW322" s="90"/>
      <c r="MBX322" s="90"/>
      <c r="MBY322" s="90"/>
      <c r="MBZ322" s="90"/>
      <c r="MCA322" s="90"/>
      <c r="MCB322" s="90"/>
      <c r="MCC322" s="90"/>
      <c r="MCD322" s="90"/>
      <c r="MCE322" s="90"/>
      <c r="MCF322" s="90"/>
      <c r="MCG322" s="90"/>
      <c r="MCH322" s="90"/>
      <c r="MCI322" s="90"/>
      <c r="MCJ322" s="90"/>
      <c r="MCK322" s="90"/>
      <c r="MCL322" s="90"/>
      <c r="MCM322" s="90"/>
      <c r="MCN322" s="90"/>
      <c r="MCO322" s="90"/>
      <c r="MCP322" s="90"/>
      <c r="MCQ322" s="90"/>
      <c r="MCR322" s="90"/>
      <c r="MCS322" s="90"/>
      <c r="MCT322" s="90"/>
      <c r="MCU322" s="90"/>
      <c r="MCV322" s="90"/>
      <c r="MCW322" s="90"/>
      <c r="MCX322" s="90"/>
      <c r="MCY322" s="90"/>
      <c r="MCZ322" s="90"/>
      <c r="MDA322" s="90"/>
      <c r="MDB322" s="90"/>
      <c r="MDC322" s="90"/>
      <c r="MDD322" s="90"/>
      <c r="MDE322" s="90"/>
      <c r="MDF322" s="90"/>
      <c r="MDG322" s="90"/>
      <c r="MDH322" s="90"/>
      <c r="MDI322" s="90"/>
      <c r="MDJ322" s="90"/>
      <c r="MDK322" s="90"/>
      <c r="MDL322" s="90"/>
      <c r="MDM322" s="90"/>
      <c r="MDN322" s="90"/>
      <c r="MDO322" s="90"/>
      <c r="MDP322" s="90"/>
      <c r="MDQ322" s="90"/>
      <c r="MDR322" s="90"/>
      <c r="MDS322" s="90"/>
      <c r="MDT322" s="90"/>
      <c r="MDU322" s="90"/>
      <c r="MDV322" s="90"/>
      <c r="MDW322" s="90"/>
      <c r="MDX322" s="90"/>
      <c r="MDY322" s="90"/>
      <c r="MDZ322" s="90"/>
      <c r="MEA322" s="90"/>
      <c r="MEB322" s="90"/>
      <c r="MEC322" s="90"/>
      <c r="MED322" s="90"/>
      <c r="MEE322" s="90"/>
      <c r="MEF322" s="90"/>
      <c r="MEG322" s="90"/>
      <c r="MEH322" s="90"/>
      <c r="MEI322" s="90"/>
      <c r="MEJ322" s="90"/>
      <c r="MEK322" s="90"/>
      <c r="MEL322" s="90"/>
      <c r="MEM322" s="90"/>
      <c r="MEN322" s="90"/>
      <c r="MEO322" s="90"/>
      <c r="MEP322" s="90"/>
      <c r="MEQ322" s="90"/>
      <c r="MER322" s="90"/>
      <c r="MES322" s="90"/>
      <c r="MET322" s="90"/>
      <c r="MEU322" s="90"/>
      <c r="MEV322" s="90"/>
      <c r="MEW322" s="90"/>
      <c r="MEX322" s="90"/>
      <c r="MEY322" s="90"/>
      <c r="MEZ322" s="90"/>
      <c r="MFA322" s="90"/>
      <c r="MFB322" s="90"/>
      <c r="MFC322" s="90"/>
      <c r="MFD322" s="90"/>
      <c r="MFE322" s="90"/>
      <c r="MFF322" s="90"/>
      <c r="MFG322" s="90"/>
      <c r="MFH322" s="90"/>
      <c r="MFI322" s="90"/>
      <c r="MFJ322" s="90"/>
      <c r="MFK322" s="90"/>
      <c r="MFL322" s="90"/>
      <c r="MFM322" s="90"/>
      <c r="MFN322" s="90"/>
      <c r="MFO322" s="90"/>
      <c r="MFP322" s="90"/>
      <c r="MFQ322" s="90"/>
      <c r="MFR322" s="90"/>
      <c r="MFS322" s="90"/>
      <c r="MFT322" s="90"/>
      <c r="MFU322" s="90"/>
      <c r="MFV322" s="90"/>
      <c r="MFW322" s="90"/>
      <c r="MFX322" s="90"/>
      <c r="MFY322" s="90"/>
      <c r="MFZ322" s="90"/>
      <c r="MGA322" s="90"/>
      <c r="MGB322" s="90"/>
      <c r="MGC322" s="90"/>
      <c r="MGD322" s="90"/>
      <c r="MGE322" s="90"/>
      <c r="MGF322" s="90"/>
      <c r="MGG322" s="90"/>
      <c r="MGH322" s="90"/>
      <c r="MGI322" s="90"/>
      <c r="MGJ322" s="90"/>
      <c r="MGK322" s="90"/>
      <c r="MGL322" s="90"/>
      <c r="MGM322" s="90"/>
      <c r="MGN322" s="90"/>
      <c r="MGO322" s="90"/>
      <c r="MGP322" s="90"/>
      <c r="MGQ322" s="90"/>
      <c r="MGR322" s="90"/>
      <c r="MGS322" s="90"/>
      <c r="MGT322" s="90"/>
      <c r="MGU322" s="90"/>
      <c r="MGV322" s="90"/>
      <c r="MGW322" s="90"/>
      <c r="MGX322" s="90"/>
      <c r="MGY322" s="90"/>
      <c r="MGZ322" s="90"/>
      <c r="MHA322" s="90"/>
      <c r="MHB322" s="90"/>
      <c r="MHC322" s="90"/>
      <c r="MHD322" s="90"/>
      <c r="MHE322" s="90"/>
      <c r="MHF322" s="90"/>
      <c r="MHG322" s="90"/>
      <c r="MHH322" s="90"/>
      <c r="MHI322" s="90"/>
      <c r="MHJ322" s="90"/>
      <c r="MHK322" s="90"/>
      <c r="MHL322" s="90"/>
      <c r="MHM322" s="90"/>
      <c r="MHN322" s="90"/>
      <c r="MHO322" s="90"/>
      <c r="MHP322" s="90"/>
      <c r="MHQ322" s="90"/>
      <c r="MHR322" s="90"/>
      <c r="MHS322" s="90"/>
      <c r="MHT322" s="90"/>
      <c r="MHU322" s="90"/>
      <c r="MHV322" s="90"/>
      <c r="MHW322" s="90"/>
      <c r="MHX322" s="90"/>
      <c r="MHY322" s="90"/>
      <c r="MHZ322" s="90"/>
      <c r="MIA322" s="90"/>
      <c r="MIB322" s="90"/>
      <c r="MIC322" s="90"/>
      <c r="MID322" s="90"/>
      <c r="MIE322" s="90"/>
      <c r="MIF322" s="90"/>
      <c r="MIG322" s="90"/>
      <c r="MIH322" s="90"/>
      <c r="MII322" s="90"/>
      <c r="MIJ322" s="90"/>
      <c r="MIK322" s="90"/>
      <c r="MIL322" s="90"/>
      <c r="MIM322" s="90"/>
      <c r="MIN322" s="90"/>
      <c r="MIO322" s="90"/>
      <c r="MIP322" s="90"/>
      <c r="MIQ322" s="90"/>
      <c r="MIR322" s="90"/>
      <c r="MIS322" s="90"/>
      <c r="MIT322" s="90"/>
      <c r="MIU322" s="90"/>
      <c r="MIV322" s="90"/>
      <c r="MIW322" s="90"/>
      <c r="MIX322" s="90"/>
      <c r="MIY322" s="90"/>
      <c r="MIZ322" s="90"/>
      <c r="MJA322" s="90"/>
      <c r="MJB322" s="90"/>
      <c r="MJC322" s="90"/>
      <c r="MJD322" s="90"/>
      <c r="MJE322" s="90"/>
      <c r="MJF322" s="90"/>
      <c r="MJG322" s="90"/>
      <c r="MJH322" s="90"/>
      <c r="MJI322" s="90"/>
      <c r="MJJ322" s="90"/>
      <c r="MJK322" s="90"/>
      <c r="MJL322" s="90"/>
      <c r="MJM322" s="90"/>
      <c r="MJN322" s="90"/>
      <c r="MJO322" s="90"/>
      <c r="MJP322" s="90"/>
      <c r="MJQ322" s="90"/>
      <c r="MJR322" s="90"/>
      <c r="MJS322" s="90"/>
      <c r="MJT322" s="90"/>
      <c r="MJU322" s="90"/>
      <c r="MJV322" s="90"/>
      <c r="MJW322" s="90"/>
      <c r="MJX322" s="90"/>
      <c r="MJY322" s="90"/>
      <c r="MJZ322" s="90"/>
      <c r="MKA322" s="90"/>
      <c r="MKB322" s="90"/>
      <c r="MKC322" s="90"/>
      <c r="MKD322" s="90"/>
      <c r="MKE322" s="90"/>
      <c r="MKF322" s="90"/>
      <c r="MKG322" s="90"/>
      <c r="MKH322" s="90"/>
      <c r="MKI322" s="90"/>
      <c r="MKJ322" s="90"/>
      <c r="MKK322" s="90"/>
      <c r="MKL322" s="90"/>
      <c r="MKM322" s="90"/>
      <c r="MKN322" s="90"/>
      <c r="MKO322" s="90"/>
      <c r="MKP322" s="90"/>
      <c r="MKQ322" s="90"/>
      <c r="MKR322" s="90"/>
      <c r="MKS322" s="90"/>
      <c r="MKT322" s="90"/>
      <c r="MKU322" s="90"/>
      <c r="MKV322" s="90"/>
      <c r="MKW322" s="90"/>
      <c r="MKX322" s="90"/>
      <c r="MKY322" s="90"/>
      <c r="MKZ322" s="90"/>
      <c r="MLA322" s="90"/>
      <c r="MLB322" s="90"/>
      <c r="MLC322" s="90"/>
      <c r="MLD322" s="90"/>
      <c r="MLE322" s="90"/>
      <c r="MLF322" s="90"/>
      <c r="MLG322" s="90"/>
      <c r="MLH322" s="90"/>
      <c r="MLI322" s="90"/>
      <c r="MLJ322" s="90"/>
      <c r="MLK322" s="90"/>
      <c r="MLL322" s="90"/>
      <c r="MLM322" s="90"/>
      <c r="MLN322" s="90"/>
      <c r="MLO322" s="90"/>
      <c r="MLP322" s="90"/>
      <c r="MLQ322" s="90"/>
      <c r="MLR322" s="90"/>
      <c r="MLS322" s="90"/>
      <c r="MLT322" s="90"/>
      <c r="MLU322" s="90"/>
      <c r="MLV322" s="90"/>
      <c r="MLW322" s="90"/>
      <c r="MLX322" s="90"/>
      <c r="MLY322" s="90"/>
      <c r="MLZ322" s="90"/>
      <c r="MMA322" s="90"/>
      <c r="MMB322" s="90"/>
      <c r="MMC322" s="90"/>
      <c r="MMD322" s="90"/>
      <c r="MME322" s="90"/>
      <c r="MMF322" s="90"/>
      <c r="MMG322" s="90"/>
      <c r="MMH322" s="90"/>
      <c r="MMI322" s="90"/>
      <c r="MMJ322" s="90"/>
      <c r="MMK322" s="90"/>
      <c r="MML322" s="90"/>
      <c r="MMM322" s="90"/>
      <c r="MMN322" s="90"/>
      <c r="MMO322" s="90"/>
      <c r="MMP322" s="90"/>
      <c r="MMQ322" s="90"/>
      <c r="MMR322" s="90"/>
      <c r="MMS322" s="90"/>
      <c r="MMT322" s="90"/>
      <c r="MMU322" s="90"/>
      <c r="MMV322" s="90"/>
      <c r="MMW322" s="90"/>
      <c r="MMX322" s="90"/>
      <c r="MMY322" s="90"/>
      <c r="MMZ322" s="90"/>
      <c r="MNA322" s="90"/>
      <c r="MNB322" s="90"/>
      <c r="MNC322" s="90"/>
      <c r="MND322" s="90"/>
      <c r="MNE322" s="90"/>
      <c r="MNF322" s="90"/>
      <c r="MNG322" s="90"/>
      <c r="MNH322" s="90"/>
      <c r="MNI322" s="90"/>
      <c r="MNJ322" s="90"/>
      <c r="MNK322" s="90"/>
      <c r="MNL322" s="90"/>
      <c r="MNM322" s="90"/>
      <c r="MNN322" s="90"/>
      <c r="MNO322" s="90"/>
      <c r="MNP322" s="90"/>
      <c r="MNQ322" s="90"/>
      <c r="MNR322" s="90"/>
      <c r="MNS322" s="90"/>
      <c r="MNT322" s="90"/>
      <c r="MNU322" s="90"/>
      <c r="MNV322" s="90"/>
      <c r="MNW322" s="90"/>
      <c r="MNX322" s="90"/>
      <c r="MNY322" s="90"/>
      <c r="MNZ322" s="90"/>
      <c r="MOA322" s="90"/>
      <c r="MOB322" s="90"/>
      <c r="MOC322" s="90"/>
      <c r="MOD322" s="90"/>
      <c r="MOE322" s="90"/>
      <c r="MOF322" s="90"/>
      <c r="MOG322" s="90"/>
      <c r="MOH322" s="90"/>
      <c r="MOI322" s="90"/>
      <c r="MOJ322" s="90"/>
      <c r="MOK322" s="90"/>
      <c r="MOL322" s="90"/>
      <c r="MOM322" s="90"/>
      <c r="MON322" s="90"/>
      <c r="MOO322" s="90"/>
      <c r="MOP322" s="90"/>
      <c r="MOQ322" s="90"/>
      <c r="MOR322" s="90"/>
      <c r="MOS322" s="90"/>
      <c r="MOT322" s="90"/>
      <c r="MOU322" s="90"/>
      <c r="MOV322" s="90"/>
      <c r="MOW322" s="90"/>
      <c r="MOX322" s="90"/>
      <c r="MOY322" s="90"/>
      <c r="MOZ322" s="90"/>
      <c r="MPA322" s="90"/>
      <c r="MPB322" s="90"/>
      <c r="MPC322" s="90"/>
      <c r="MPD322" s="90"/>
      <c r="MPE322" s="90"/>
      <c r="MPF322" s="90"/>
      <c r="MPG322" s="90"/>
      <c r="MPH322" s="90"/>
      <c r="MPI322" s="90"/>
      <c r="MPJ322" s="90"/>
      <c r="MPK322" s="90"/>
      <c r="MPL322" s="90"/>
      <c r="MPM322" s="90"/>
      <c r="MPN322" s="90"/>
      <c r="MPO322" s="90"/>
      <c r="MPP322" s="90"/>
      <c r="MPQ322" s="90"/>
      <c r="MPR322" s="90"/>
      <c r="MPS322" s="90"/>
      <c r="MPT322" s="90"/>
      <c r="MPU322" s="90"/>
      <c r="MPV322" s="90"/>
      <c r="MPW322" s="90"/>
      <c r="MPX322" s="90"/>
      <c r="MPY322" s="90"/>
      <c r="MPZ322" s="90"/>
      <c r="MQA322" s="90"/>
      <c r="MQB322" s="90"/>
      <c r="MQC322" s="90"/>
      <c r="MQD322" s="90"/>
      <c r="MQE322" s="90"/>
      <c r="MQF322" s="90"/>
      <c r="MQG322" s="90"/>
      <c r="MQH322" s="90"/>
      <c r="MQI322" s="90"/>
      <c r="MQJ322" s="90"/>
      <c r="MQK322" s="90"/>
      <c r="MQL322" s="90"/>
      <c r="MQM322" s="90"/>
      <c r="MQN322" s="90"/>
      <c r="MQO322" s="90"/>
      <c r="MQP322" s="90"/>
      <c r="MQQ322" s="90"/>
      <c r="MQR322" s="90"/>
      <c r="MQS322" s="90"/>
      <c r="MQT322" s="90"/>
      <c r="MQU322" s="90"/>
      <c r="MQV322" s="90"/>
      <c r="MQW322" s="90"/>
      <c r="MQX322" s="90"/>
      <c r="MQY322" s="90"/>
      <c r="MQZ322" s="90"/>
      <c r="MRA322" s="90"/>
      <c r="MRB322" s="90"/>
      <c r="MRC322" s="90"/>
      <c r="MRD322" s="90"/>
      <c r="MRE322" s="90"/>
      <c r="MRF322" s="90"/>
      <c r="MRG322" s="90"/>
      <c r="MRH322" s="90"/>
      <c r="MRI322" s="90"/>
      <c r="MRJ322" s="90"/>
      <c r="MRK322" s="90"/>
      <c r="MRL322" s="90"/>
      <c r="MRM322" s="90"/>
      <c r="MRN322" s="90"/>
      <c r="MRO322" s="90"/>
      <c r="MRP322" s="90"/>
      <c r="MRQ322" s="90"/>
      <c r="MRR322" s="90"/>
      <c r="MRS322" s="90"/>
      <c r="MRT322" s="90"/>
      <c r="MRU322" s="90"/>
      <c r="MRV322" s="90"/>
      <c r="MRW322" s="90"/>
      <c r="MRX322" s="90"/>
      <c r="MRY322" s="90"/>
      <c r="MRZ322" s="90"/>
      <c r="MSA322" s="90"/>
      <c r="MSB322" s="90"/>
      <c r="MSC322" s="90"/>
      <c r="MSD322" s="90"/>
      <c r="MSE322" s="90"/>
      <c r="MSF322" s="90"/>
      <c r="MSG322" s="90"/>
      <c r="MSH322" s="90"/>
      <c r="MSI322" s="90"/>
      <c r="MSJ322" s="90"/>
      <c r="MSK322" s="90"/>
      <c r="MSL322" s="90"/>
      <c r="MSM322" s="90"/>
      <c r="MSN322" s="90"/>
      <c r="MSO322" s="90"/>
      <c r="MSP322" s="90"/>
      <c r="MSQ322" s="90"/>
      <c r="MSR322" s="90"/>
      <c r="MSS322" s="90"/>
      <c r="MST322" s="90"/>
      <c r="MSU322" s="90"/>
      <c r="MSV322" s="90"/>
      <c r="MSW322" s="90"/>
      <c r="MSX322" s="90"/>
      <c r="MSY322" s="90"/>
      <c r="MSZ322" s="90"/>
      <c r="MTA322" s="90"/>
      <c r="MTB322" s="90"/>
      <c r="MTC322" s="90"/>
      <c r="MTD322" s="90"/>
      <c r="MTE322" s="90"/>
      <c r="MTF322" s="90"/>
      <c r="MTG322" s="90"/>
      <c r="MTH322" s="90"/>
      <c r="MTI322" s="90"/>
      <c r="MTJ322" s="90"/>
      <c r="MTK322" s="90"/>
      <c r="MTL322" s="90"/>
      <c r="MTM322" s="90"/>
      <c r="MTN322" s="90"/>
      <c r="MTO322" s="90"/>
      <c r="MTP322" s="90"/>
      <c r="MTQ322" s="90"/>
      <c r="MTR322" s="90"/>
      <c r="MTS322" s="90"/>
      <c r="MTT322" s="90"/>
      <c r="MTU322" s="90"/>
      <c r="MTV322" s="90"/>
      <c r="MTW322" s="90"/>
      <c r="MTX322" s="90"/>
      <c r="MTY322" s="90"/>
      <c r="MTZ322" s="90"/>
      <c r="MUA322" s="90"/>
      <c r="MUB322" s="90"/>
      <c r="MUC322" s="90"/>
      <c r="MUD322" s="90"/>
      <c r="MUE322" s="90"/>
      <c r="MUF322" s="90"/>
      <c r="MUG322" s="90"/>
      <c r="MUH322" s="90"/>
      <c r="MUI322" s="90"/>
      <c r="MUJ322" s="90"/>
      <c r="MUK322" s="90"/>
      <c r="MUL322" s="90"/>
      <c r="MUM322" s="90"/>
      <c r="MUN322" s="90"/>
      <c r="MUO322" s="90"/>
      <c r="MUP322" s="90"/>
      <c r="MUQ322" s="90"/>
      <c r="MUR322" s="90"/>
      <c r="MUS322" s="90"/>
      <c r="MUT322" s="90"/>
      <c r="MUU322" s="90"/>
      <c r="MUV322" s="90"/>
      <c r="MUW322" s="90"/>
      <c r="MUX322" s="90"/>
      <c r="MUY322" s="90"/>
      <c r="MUZ322" s="90"/>
      <c r="MVA322" s="90"/>
      <c r="MVB322" s="90"/>
      <c r="MVC322" s="90"/>
      <c r="MVD322" s="90"/>
      <c r="MVE322" s="90"/>
      <c r="MVF322" s="90"/>
      <c r="MVG322" s="90"/>
      <c r="MVH322" s="90"/>
      <c r="MVI322" s="90"/>
      <c r="MVJ322" s="90"/>
      <c r="MVK322" s="90"/>
      <c r="MVL322" s="90"/>
      <c r="MVM322" s="90"/>
      <c r="MVN322" s="90"/>
      <c r="MVO322" s="90"/>
      <c r="MVP322" s="90"/>
      <c r="MVQ322" s="90"/>
      <c r="MVR322" s="90"/>
      <c r="MVS322" s="90"/>
      <c r="MVT322" s="90"/>
      <c r="MVU322" s="90"/>
      <c r="MVV322" s="90"/>
      <c r="MVW322" s="90"/>
      <c r="MVX322" s="90"/>
      <c r="MVY322" s="90"/>
      <c r="MVZ322" s="90"/>
      <c r="MWA322" s="90"/>
      <c r="MWB322" s="90"/>
      <c r="MWC322" s="90"/>
      <c r="MWD322" s="90"/>
      <c r="MWE322" s="90"/>
      <c r="MWF322" s="90"/>
      <c r="MWG322" s="90"/>
      <c r="MWH322" s="90"/>
      <c r="MWI322" s="90"/>
      <c r="MWJ322" s="90"/>
      <c r="MWK322" s="90"/>
      <c r="MWL322" s="90"/>
      <c r="MWM322" s="90"/>
      <c r="MWN322" s="90"/>
      <c r="MWO322" s="90"/>
      <c r="MWP322" s="90"/>
      <c r="MWQ322" s="90"/>
      <c r="MWR322" s="90"/>
      <c r="MWS322" s="90"/>
      <c r="MWT322" s="90"/>
      <c r="MWU322" s="90"/>
      <c r="MWV322" s="90"/>
      <c r="MWW322" s="90"/>
      <c r="MWX322" s="90"/>
      <c r="MWY322" s="90"/>
      <c r="MWZ322" s="90"/>
      <c r="MXA322" s="90"/>
      <c r="MXB322" s="90"/>
      <c r="MXC322" s="90"/>
      <c r="MXD322" s="90"/>
      <c r="MXE322" s="90"/>
      <c r="MXF322" s="90"/>
      <c r="MXG322" s="90"/>
      <c r="MXH322" s="90"/>
      <c r="MXI322" s="90"/>
      <c r="MXJ322" s="90"/>
      <c r="MXK322" s="90"/>
      <c r="MXL322" s="90"/>
      <c r="MXM322" s="90"/>
      <c r="MXN322" s="90"/>
      <c r="MXO322" s="90"/>
      <c r="MXP322" s="90"/>
      <c r="MXQ322" s="90"/>
      <c r="MXR322" s="90"/>
      <c r="MXS322" s="90"/>
      <c r="MXT322" s="90"/>
      <c r="MXU322" s="90"/>
      <c r="MXV322" s="90"/>
      <c r="MXW322" s="90"/>
      <c r="MXX322" s="90"/>
      <c r="MXY322" s="90"/>
      <c r="MXZ322" s="90"/>
      <c r="MYA322" s="90"/>
      <c r="MYB322" s="90"/>
      <c r="MYC322" s="90"/>
      <c r="MYD322" s="90"/>
      <c r="MYE322" s="90"/>
      <c r="MYF322" s="90"/>
      <c r="MYG322" s="90"/>
      <c r="MYH322" s="90"/>
      <c r="MYI322" s="90"/>
      <c r="MYJ322" s="90"/>
      <c r="MYK322" s="90"/>
      <c r="MYL322" s="90"/>
      <c r="MYM322" s="90"/>
      <c r="MYN322" s="90"/>
      <c r="MYO322" s="90"/>
      <c r="MYP322" s="90"/>
      <c r="MYQ322" s="90"/>
      <c r="MYR322" s="90"/>
      <c r="MYS322" s="90"/>
      <c r="MYT322" s="90"/>
      <c r="MYU322" s="90"/>
      <c r="MYV322" s="90"/>
      <c r="MYW322" s="90"/>
      <c r="MYX322" s="90"/>
      <c r="MYY322" s="90"/>
      <c r="MYZ322" s="90"/>
      <c r="MZA322" s="90"/>
      <c r="MZB322" s="90"/>
      <c r="MZC322" s="90"/>
      <c r="MZD322" s="90"/>
      <c r="MZE322" s="90"/>
      <c r="MZF322" s="90"/>
      <c r="MZG322" s="90"/>
      <c r="MZH322" s="90"/>
      <c r="MZI322" s="90"/>
      <c r="MZJ322" s="90"/>
      <c r="MZK322" s="90"/>
      <c r="MZL322" s="90"/>
      <c r="MZM322" s="90"/>
      <c r="MZN322" s="90"/>
      <c r="MZO322" s="90"/>
      <c r="MZP322" s="90"/>
      <c r="MZQ322" s="90"/>
      <c r="MZR322" s="90"/>
      <c r="MZS322" s="90"/>
      <c r="MZT322" s="90"/>
      <c r="MZU322" s="90"/>
      <c r="MZV322" s="90"/>
      <c r="MZW322" s="90"/>
      <c r="MZX322" s="90"/>
      <c r="MZY322" s="90"/>
      <c r="MZZ322" s="90"/>
      <c r="NAA322" s="90"/>
      <c r="NAB322" s="90"/>
      <c r="NAC322" s="90"/>
      <c r="NAD322" s="90"/>
      <c r="NAE322" s="90"/>
      <c r="NAF322" s="90"/>
      <c r="NAG322" s="90"/>
      <c r="NAH322" s="90"/>
      <c r="NAI322" s="90"/>
      <c r="NAJ322" s="90"/>
      <c r="NAK322" s="90"/>
      <c r="NAL322" s="90"/>
      <c r="NAM322" s="90"/>
      <c r="NAN322" s="90"/>
      <c r="NAO322" s="90"/>
      <c r="NAP322" s="90"/>
      <c r="NAQ322" s="90"/>
      <c r="NAR322" s="90"/>
      <c r="NAS322" s="90"/>
      <c r="NAT322" s="90"/>
      <c r="NAU322" s="90"/>
      <c r="NAV322" s="90"/>
      <c r="NAW322" s="90"/>
      <c r="NAX322" s="90"/>
      <c r="NAY322" s="90"/>
      <c r="NAZ322" s="90"/>
      <c r="NBA322" s="90"/>
      <c r="NBB322" s="90"/>
      <c r="NBC322" s="90"/>
      <c r="NBD322" s="90"/>
      <c r="NBE322" s="90"/>
      <c r="NBF322" s="90"/>
      <c r="NBG322" s="90"/>
      <c r="NBH322" s="90"/>
      <c r="NBI322" s="90"/>
      <c r="NBJ322" s="90"/>
      <c r="NBK322" s="90"/>
      <c r="NBL322" s="90"/>
      <c r="NBM322" s="90"/>
      <c r="NBN322" s="90"/>
      <c r="NBO322" s="90"/>
      <c r="NBP322" s="90"/>
      <c r="NBQ322" s="90"/>
      <c r="NBR322" s="90"/>
      <c r="NBS322" s="90"/>
      <c r="NBT322" s="90"/>
      <c r="NBU322" s="90"/>
      <c r="NBV322" s="90"/>
      <c r="NBW322" s="90"/>
      <c r="NBX322" s="90"/>
      <c r="NBY322" s="90"/>
      <c r="NBZ322" s="90"/>
      <c r="NCA322" s="90"/>
      <c r="NCB322" s="90"/>
      <c r="NCC322" s="90"/>
      <c r="NCD322" s="90"/>
      <c r="NCE322" s="90"/>
      <c r="NCF322" s="90"/>
      <c r="NCG322" s="90"/>
      <c r="NCH322" s="90"/>
      <c r="NCI322" s="90"/>
      <c r="NCJ322" s="90"/>
      <c r="NCK322" s="90"/>
      <c r="NCL322" s="90"/>
      <c r="NCM322" s="90"/>
      <c r="NCN322" s="90"/>
      <c r="NCO322" s="90"/>
      <c r="NCP322" s="90"/>
      <c r="NCQ322" s="90"/>
      <c r="NCR322" s="90"/>
      <c r="NCS322" s="90"/>
      <c r="NCT322" s="90"/>
      <c r="NCU322" s="90"/>
      <c r="NCV322" s="90"/>
      <c r="NCW322" s="90"/>
      <c r="NCX322" s="90"/>
      <c r="NCY322" s="90"/>
      <c r="NCZ322" s="90"/>
      <c r="NDA322" s="90"/>
      <c r="NDB322" s="90"/>
      <c r="NDC322" s="90"/>
      <c r="NDD322" s="90"/>
      <c r="NDE322" s="90"/>
      <c r="NDF322" s="90"/>
      <c r="NDG322" s="90"/>
      <c r="NDH322" s="90"/>
      <c r="NDI322" s="90"/>
      <c r="NDJ322" s="90"/>
      <c r="NDK322" s="90"/>
      <c r="NDL322" s="90"/>
      <c r="NDM322" s="90"/>
      <c r="NDN322" s="90"/>
      <c r="NDO322" s="90"/>
      <c r="NDP322" s="90"/>
      <c r="NDQ322" s="90"/>
      <c r="NDR322" s="90"/>
      <c r="NDS322" s="90"/>
      <c r="NDT322" s="90"/>
      <c r="NDU322" s="90"/>
      <c r="NDV322" s="90"/>
      <c r="NDW322" s="90"/>
      <c r="NDX322" s="90"/>
      <c r="NDY322" s="90"/>
      <c r="NDZ322" s="90"/>
      <c r="NEA322" s="90"/>
      <c r="NEB322" s="90"/>
      <c r="NEC322" s="90"/>
      <c r="NED322" s="90"/>
      <c r="NEE322" s="90"/>
      <c r="NEF322" s="90"/>
      <c r="NEG322" s="90"/>
      <c r="NEH322" s="90"/>
      <c r="NEI322" s="90"/>
      <c r="NEJ322" s="90"/>
      <c r="NEK322" s="90"/>
      <c r="NEL322" s="90"/>
      <c r="NEM322" s="90"/>
      <c r="NEN322" s="90"/>
      <c r="NEO322" s="90"/>
      <c r="NEP322" s="90"/>
      <c r="NEQ322" s="90"/>
      <c r="NER322" s="90"/>
      <c r="NES322" s="90"/>
      <c r="NET322" s="90"/>
      <c r="NEU322" s="90"/>
      <c r="NEV322" s="90"/>
      <c r="NEW322" s="90"/>
      <c r="NEX322" s="90"/>
      <c r="NEY322" s="90"/>
      <c r="NEZ322" s="90"/>
      <c r="NFA322" s="90"/>
      <c r="NFB322" s="90"/>
      <c r="NFC322" s="90"/>
      <c r="NFD322" s="90"/>
      <c r="NFE322" s="90"/>
      <c r="NFF322" s="90"/>
      <c r="NFG322" s="90"/>
      <c r="NFH322" s="90"/>
      <c r="NFI322" s="90"/>
      <c r="NFJ322" s="90"/>
      <c r="NFK322" s="90"/>
      <c r="NFL322" s="90"/>
      <c r="NFM322" s="90"/>
      <c r="NFN322" s="90"/>
      <c r="NFO322" s="90"/>
      <c r="NFP322" s="90"/>
      <c r="NFQ322" s="90"/>
      <c r="NFR322" s="90"/>
      <c r="NFS322" s="90"/>
      <c r="NFT322" s="90"/>
      <c r="NFU322" s="90"/>
      <c r="NFV322" s="90"/>
      <c r="NFW322" s="90"/>
      <c r="NFX322" s="90"/>
      <c r="NFY322" s="90"/>
      <c r="NFZ322" s="90"/>
      <c r="NGA322" s="90"/>
      <c r="NGB322" s="90"/>
      <c r="NGC322" s="90"/>
      <c r="NGD322" s="90"/>
      <c r="NGE322" s="90"/>
      <c r="NGF322" s="90"/>
      <c r="NGG322" s="90"/>
      <c r="NGH322" s="90"/>
      <c r="NGI322" s="90"/>
      <c r="NGJ322" s="90"/>
      <c r="NGK322" s="90"/>
      <c r="NGL322" s="90"/>
      <c r="NGM322" s="90"/>
      <c r="NGN322" s="90"/>
      <c r="NGO322" s="90"/>
      <c r="NGP322" s="90"/>
      <c r="NGQ322" s="90"/>
      <c r="NGR322" s="90"/>
      <c r="NGS322" s="90"/>
      <c r="NGT322" s="90"/>
      <c r="NGU322" s="90"/>
      <c r="NGV322" s="90"/>
      <c r="NGW322" s="90"/>
      <c r="NGX322" s="90"/>
      <c r="NGY322" s="90"/>
      <c r="NGZ322" s="90"/>
      <c r="NHA322" s="90"/>
      <c r="NHB322" s="90"/>
      <c r="NHC322" s="90"/>
      <c r="NHD322" s="90"/>
      <c r="NHE322" s="90"/>
      <c r="NHF322" s="90"/>
      <c r="NHG322" s="90"/>
      <c r="NHH322" s="90"/>
      <c r="NHI322" s="90"/>
      <c r="NHJ322" s="90"/>
      <c r="NHK322" s="90"/>
      <c r="NHL322" s="90"/>
      <c r="NHM322" s="90"/>
      <c r="NHN322" s="90"/>
      <c r="NHO322" s="90"/>
      <c r="NHP322" s="90"/>
      <c r="NHQ322" s="90"/>
      <c r="NHR322" s="90"/>
      <c r="NHS322" s="90"/>
      <c r="NHT322" s="90"/>
      <c r="NHU322" s="90"/>
      <c r="NHV322" s="90"/>
      <c r="NHW322" s="90"/>
      <c r="NHX322" s="90"/>
      <c r="NHY322" s="90"/>
      <c r="NHZ322" s="90"/>
      <c r="NIA322" s="90"/>
      <c r="NIB322" s="90"/>
      <c r="NIC322" s="90"/>
      <c r="NID322" s="90"/>
      <c r="NIE322" s="90"/>
      <c r="NIF322" s="90"/>
      <c r="NIG322" s="90"/>
      <c r="NIH322" s="90"/>
      <c r="NII322" s="90"/>
      <c r="NIJ322" s="90"/>
      <c r="NIK322" s="90"/>
      <c r="NIL322" s="90"/>
      <c r="NIM322" s="90"/>
      <c r="NIN322" s="90"/>
      <c r="NIO322" s="90"/>
      <c r="NIP322" s="90"/>
      <c r="NIQ322" s="90"/>
      <c r="NIR322" s="90"/>
      <c r="NIS322" s="90"/>
      <c r="NIT322" s="90"/>
      <c r="NIU322" s="90"/>
      <c r="NIV322" s="90"/>
      <c r="NIW322" s="90"/>
      <c r="NIX322" s="90"/>
      <c r="NIY322" s="90"/>
      <c r="NIZ322" s="90"/>
      <c r="NJA322" s="90"/>
      <c r="NJB322" s="90"/>
      <c r="NJC322" s="90"/>
      <c r="NJD322" s="90"/>
      <c r="NJE322" s="90"/>
      <c r="NJF322" s="90"/>
      <c r="NJG322" s="90"/>
      <c r="NJH322" s="90"/>
      <c r="NJI322" s="90"/>
      <c r="NJJ322" s="90"/>
      <c r="NJK322" s="90"/>
      <c r="NJL322" s="90"/>
      <c r="NJM322" s="90"/>
      <c r="NJN322" s="90"/>
      <c r="NJO322" s="90"/>
      <c r="NJP322" s="90"/>
      <c r="NJQ322" s="90"/>
      <c r="NJR322" s="90"/>
      <c r="NJS322" s="90"/>
      <c r="NJT322" s="90"/>
      <c r="NJU322" s="90"/>
      <c r="NJV322" s="90"/>
      <c r="NJW322" s="90"/>
      <c r="NJX322" s="90"/>
      <c r="NJY322" s="90"/>
      <c r="NJZ322" s="90"/>
      <c r="NKA322" s="90"/>
      <c r="NKB322" s="90"/>
      <c r="NKC322" s="90"/>
      <c r="NKD322" s="90"/>
      <c r="NKE322" s="90"/>
      <c r="NKF322" s="90"/>
      <c r="NKG322" s="90"/>
      <c r="NKH322" s="90"/>
      <c r="NKI322" s="90"/>
      <c r="NKJ322" s="90"/>
      <c r="NKK322" s="90"/>
      <c r="NKL322" s="90"/>
      <c r="NKM322" s="90"/>
      <c r="NKN322" s="90"/>
      <c r="NKO322" s="90"/>
      <c r="NKP322" s="90"/>
      <c r="NKQ322" s="90"/>
      <c r="NKR322" s="90"/>
      <c r="NKS322" s="90"/>
      <c r="NKT322" s="90"/>
      <c r="NKU322" s="90"/>
      <c r="NKV322" s="90"/>
      <c r="NKW322" s="90"/>
      <c r="NKX322" s="90"/>
      <c r="NKY322" s="90"/>
      <c r="NKZ322" s="90"/>
      <c r="NLA322" s="90"/>
      <c r="NLB322" s="90"/>
      <c r="NLC322" s="90"/>
      <c r="NLD322" s="90"/>
      <c r="NLE322" s="90"/>
      <c r="NLF322" s="90"/>
      <c r="NLG322" s="90"/>
      <c r="NLH322" s="90"/>
      <c r="NLI322" s="90"/>
      <c r="NLJ322" s="90"/>
      <c r="NLK322" s="90"/>
      <c r="NLL322" s="90"/>
      <c r="NLM322" s="90"/>
      <c r="NLN322" s="90"/>
      <c r="NLO322" s="90"/>
      <c r="NLP322" s="90"/>
      <c r="NLQ322" s="90"/>
      <c r="NLR322" s="90"/>
      <c r="NLS322" s="90"/>
      <c r="NLT322" s="90"/>
      <c r="NLU322" s="90"/>
      <c r="NLV322" s="90"/>
      <c r="NLW322" s="90"/>
      <c r="NLX322" s="90"/>
      <c r="NLY322" s="90"/>
      <c r="NLZ322" s="90"/>
      <c r="NMA322" s="90"/>
      <c r="NMB322" s="90"/>
      <c r="NMC322" s="90"/>
      <c r="NMD322" s="90"/>
      <c r="NME322" s="90"/>
      <c r="NMF322" s="90"/>
      <c r="NMG322" s="90"/>
      <c r="NMH322" s="90"/>
      <c r="NMI322" s="90"/>
      <c r="NMJ322" s="90"/>
      <c r="NMK322" s="90"/>
      <c r="NML322" s="90"/>
      <c r="NMM322" s="90"/>
      <c r="NMN322" s="90"/>
      <c r="NMO322" s="90"/>
      <c r="NMP322" s="90"/>
      <c r="NMQ322" s="90"/>
      <c r="NMR322" s="90"/>
      <c r="NMS322" s="90"/>
      <c r="NMT322" s="90"/>
      <c r="NMU322" s="90"/>
      <c r="NMV322" s="90"/>
      <c r="NMW322" s="90"/>
      <c r="NMX322" s="90"/>
      <c r="NMY322" s="90"/>
      <c r="NMZ322" s="90"/>
      <c r="NNA322" s="90"/>
      <c r="NNB322" s="90"/>
      <c r="NNC322" s="90"/>
      <c r="NND322" s="90"/>
      <c r="NNE322" s="90"/>
      <c r="NNF322" s="90"/>
      <c r="NNG322" s="90"/>
      <c r="NNH322" s="90"/>
      <c r="NNI322" s="90"/>
      <c r="NNJ322" s="90"/>
      <c r="NNK322" s="90"/>
      <c r="NNL322" s="90"/>
      <c r="NNM322" s="90"/>
      <c r="NNN322" s="90"/>
      <c r="NNO322" s="90"/>
      <c r="NNP322" s="90"/>
      <c r="NNQ322" s="90"/>
      <c r="NNR322" s="90"/>
      <c r="NNS322" s="90"/>
      <c r="NNT322" s="90"/>
      <c r="NNU322" s="90"/>
      <c r="NNV322" s="90"/>
      <c r="NNW322" s="90"/>
      <c r="NNX322" s="90"/>
      <c r="NNY322" s="90"/>
      <c r="NNZ322" s="90"/>
      <c r="NOA322" s="90"/>
      <c r="NOB322" s="90"/>
      <c r="NOC322" s="90"/>
      <c r="NOD322" s="90"/>
      <c r="NOE322" s="90"/>
      <c r="NOF322" s="90"/>
      <c r="NOG322" s="90"/>
      <c r="NOH322" s="90"/>
      <c r="NOI322" s="90"/>
      <c r="NOJ322" s="90"/>
      <c r="NOK322" s="90"/>
      <c r="NOL322" s="90"/>
      <c r="NOM322" s="90"/>
      <c r="NON322" s="90"/>
      <c r="NOO322" s="90"/>
      <c r="NOP322" s="90"/>
      <c r="NOQ322" s="90"/>
      <c r="NOR322" s="90"/>
      <c r="NOS322" s="90"/>
      <c r="NOT322" s="90"/>
      <c r="NOU322" s="90"/>
      <c r="NOV322" s="90"/>
      <c r="NOW322" s="90"/>
      <c r="NOX322" s="90"/>
      <c r="NOY322" s="90"/>
      <c r="NOZ322" s="90"/>
      <c r="NPA322" s="90"/>
      <c r="NPB322" s="90"/>
      <c r="NPC322" s="90"/>
      <c r="NPD322" s="90"/>
      <c r="NPE322" s="90"/>
      <c r="NPF322" s="90"/>
      <c r="NPG322" s="90"/>
      <c r="NPH322" s="90"/>
      <c r="NPI322" s="90"/>
      <c r="NPJ322" s="90"/>
      <c r="NPK322" s="90"/>
      <c r="NPL322" s="90"/>
      <c r="NPM322" s="90"/>
      <c r="NPN322" s="90"/>
      <c r="NPO322" s="90"/>
      <c r="NPP322" s="90"/>
      <c r="NPQ322" s="90"/>
      <c r="NPR322" s="90"/>
      <c r="NPS322" s="90"/>
      <c r="NPT322" s="90"/>
      <c r="NPU322" s="90"/>
      <c r="NPV322" s="90"/>
      <c r="NPW322" s="90"/>
      <c r="NPX322" s="90"/>
      <c r="NPY322" s="90"/>
      <c r="NPZ322" s="90"/>
      <c r="NQA322" s="90"/>
      <c r="NQB322" s="90"/>
      <c r="NQC322" s="90"/>
      <c r="NQD322" s="90"/>
      <c r="NQE322" s="90"/>
      <c r="NQF322" s="90"/>
      <c r="NQG322" s="90"/>
      <c r="NQH322" s="90"/>
      <c r="NQI322" s="90"/>
      <c r="NQJ322" s="90"/>
      <c r="NQK322" s="90"/>
      <c r="NQL322" s="90"/>
      <c r="NQM322" s="90"/>
      <c r="NQN322" s="90"/>
      <c r="NQO322" s="90"/>
      <c r="NQP322" s="90"/>
      <c r="NQQ322" s="90"/>
      <c r="NQR322" s="90"/>
      <c r="NQS322" s="90"/>
      <c r="NQT322" s="90"/>
      <c r="NQU322" s="90"/>
      <c r="NQV322" s="90"/>
      <c r="NQW322" s="90"/>
      <c r="NQX322" s="90"/>
      <c r="NQY322" s="90"/>
      <c r="NQZ322" s="90"/>
      <c r="NRA322" s="90"/>
      <c r="NRB322" s="90"/>
      <c r="NRC322" s="90"/>
      <c r="NRD322" s="90"/>
      <c r="NRE322" s="90"/>
      <c r="NRF322" s="90"/>
      <c r="NRG322" s="90"/>
      <c r="NRH322" s="90"/>
      <c r="NRI322" s="90"/>
      <c r="NRJ322" s="90"/>
      <c r="NRK322" s="90"/>
      <c r="NRL322" s="90"/>
      <c r="NRM322" s="90"/>
      <c r="NRN322" s="90"/>
      <c r="NRO322" s="90"/>
      <c r="NRP322" s="90"/>
      <c r="NRQ322" s="90"/>
      <c r="NRR322" s="90"/>
      <c r="NRS322" s="90"/>
      <c r="NRT322" s="90"/>
      <c r="NRU322" s="90"/>
      <c r="NRV322" s="90"/>
      <c r="NRW322" s="90"/>
      <c r="NRX322" s="90"/>
      <c r="NRY322" s="90"/>
      <c r="NRZ322" s="90"/>
      <c r="NSA322" s="90"/>
      <c r="NSB322" s="90"/>
      <c r="NSC322" s="90"/>
      <c r="NSD322" s="90"/>
      <c r="NSE322" s="90"/>
      <c r="NSF322" s="90"/>
      <c r="NSG322" s="90"/>
      <c r="NSH322" s="90"/>
      <c r="NSI322" s="90"/>
      <c r="NSJ322" s="90"/>
      <c r="NSK322" s="90"/>
      <c r="NSL322" s="90"/>
      <c r="NSM322" s="90"/>
      <c r="NSN322" s="90"/>
      <c r="NSO322" s="90"/>
      <c r="NSP322" s="90"/>
      <c r="NSQ322" s="90"/>
      <c r="NSR322" s="90"/>
      <c r="NSS322" s="90"/>
      <c r="NST322" s="90"/>
      <c r="NSU322" s="90"/>
      <c r="NSV322" s="90"/>
      <c r="NSW322" s="90"/>
      <c r="NSX322" s="90"/>
      <c r="NSY322" s="90"/>
      <c r="NSZ322" s="90"/>
      <c r="NTA322" s="90"/>
      <c r="NTB322" s="90"/>
      <c r="NTC322" s="90"/>
      <c r="NTD322" s="90"/>
      <c r="NTE322" s="90"/>
      <c r="NTF322" s="90"/>
      <c r="NTG322" s="90"/>
      <c r="NTH322" s="90"/>
      <c r="NTI322" s="90"/>
      <c r="NTJ322" s="90"/>
      <c r="NTK322" s="90"/>
      <c r="NTL322" s="90"/>
      <c r="NTM322" s="90"/>
      <c r="NTN322" s="90"/>
      <c r="NTO322" s="90"/>
      <c r="NTP322" s="90"/>
      <c r="NTQ322" s="90"/>
      <c r="NTR322" s="90"/>
      <c r="NTS322" s="90"/>
      <c r="NTT322" s="90"/>
      <c r="NTU322" s="90"/>
      <c r="NTV322" s="90"/>
      <c r="NTW322" s="90"/>
      <c r="NTX322" s="90"/>
      <c r="NTY322" s="90"/>
      <c r="NTZ322" s="90"/>
      <c r="NUA322" s="90"/>
      <c r="NUB322" s="90"/>
      <c r="NUC322" s="90"/>
      <c r="NUD322" s="90"/>
      <c r="NUE322" s="90"/>
      <c r="NUF322" s="90"/>
      <c r="NUG322" s="90"/>
      <c r="NUH322" s="90"/>
      <c r="NUI322" s="90"/>
      <c r="NUJ322" s="90"/>
      <c r="NUK322" s="90"/>
      <c r="NUL322" s="90"/>
      <c r="NUM322" s="90"/>
      <c r="NUN322" s="90"/>
      <c r="NUO322" s="90"/>
      <c r="NUP322" s="90"/>
      <c r="NUQ322" s="90"/>
      <c r="NUR322" s="90"/>
      <c r="NUS322" s="90"/>
      <c r="NUT322" s="90"/>
      <c r="NUU322" s="90"/>
      <c r="NUV322" s="90"/>
      <c r="NUW322" s="90"/>
      <c r="NUX322" s="90"/>
      <c r="NUY322" s="90"/>
      <c r="NUZ322" s="90"/>
      <c r="NVA322" s="90"/>
      <c r="NVB322" s="90"/>
      <c r="NVC322" s="90"/>
      <c r="NVD322" s="90"/>
      <c r="NVE322" s="90"/>
      <c r="NVF322" s="90"/>
      <c r="NVG322" s="90"/>
      <c r="NVH322" s="90"/>
      <c r="NVI322" s="90"/>
      <c r="NVJ322" s="90"/>
      <c r="NVK322" s="90"/>
      <c r="NVL322" s="90"/>
      <c r="NVM322" s="90"/>
      <c r="NVN322" s="90"/>
      <c r="NVO322" s="90"/>
      <c r="NVP322" s="90"/>
      <c r="NVQ322" s="90"/>
      <c r="NVR322" s="90"/>
      <c r="NVS322" s="90"/>
      <c r="NVT322" s="90"/>
      <c r="NVU322" s="90"/>
      <c r="NVV322" s="90"/>
      <c r="NVW322" s="90"/>
      <c r="NVX322" s="90"/>
      <c r="NVY322" s="90"/>
      <c r="NVZ322" s="90"/>
      <c r="NWA322" s="90"/>
      <c r="NWB322" s="90"/>
      <c r="NWC322" s="90"/>
      <c r="NWD322" s="90"/>
      <c r="NWE322" s="90"/>
      <c r="NWF322" s="90"/>
      <c r="NWG322" s="90"/>
      <c r="NWH322" s="90"/>
      <c r="NWI322" s="90"/>
      <c r="NWJ322" s="90"/>
      <c r="NWK322" s="90"/>
      <c r="NWL322" s="90"/>
      <c r="NWM322" s="90"/>
      <c r="NWN322" s="90"/>
      <c r="NWO322" s="90"/>
      <c r="NWP322" s="90"/>
      <c r="NWQ322" s="90"/>
      <c r="NWR322" s="90"/>
      <c r="NWS322" s="90"/>
      <c r="NWT322" s="90"/>
      <c r="NWU322" s="90"/>
      <c r="NWV322" s="90"/>
      <c r="NWW322" s="90"/>
      <c r="NWX322" s="90"/>
      <c r="NWY322" s="90"/>
      <c r="NWZ322" s="90"/>
      <c r="NXA322" s="90"/>
      <c r="NXB322" s="90"/>
      <c r="NXC322" s="90"/>
      <c r="NXD322" s="90"/>
      <c r="NXE322" s="90"/>
      <c r="NXF322" s="90"/>
      <c r="NXG322" s="90"/>
      <c r="NXH322" s="90"/>
      <c r="NXI322" s="90"/>
      <c r="NXJ322" s="90"/>
      <c r="NXK322" s="90"/>
      <c r="NXL322" s="90"/>
      <c r="NXM322" s="90"/>
      <c r="NXN322" s="90"/>
      <c r="NXO322" s="90"/>
      <c r="NXP322" s="90"/>
      <c r="NXQ322" s="90"/>
      <c r="NXR322" s="90"/>
      <c r="NXS322" s="90"/>
      <c r="NXT322" s="90"/>
      <c r="NXU322" s="90"/>
      <c r="NXV322" s="90"/>
      <c r="NXW322" s="90"/>
      <c r="NXX322" s="90"/>
      <c r="NXY322" s="90"/>
      <c r="NXZ322" s="90"/>
      <c r="NYA322" s="90"/>
      <c r="NYB322" s="90"/>
      <c r="NYC322" s="90"/>
      <c r="NYD322" s="90"/>
      <c r="NYE322" s="90"/>
      <c r="NYF322" s="90"/>
      <c r="NYG322" s="90"/>
      <c r="NYH322" s="90"/>
      <c r="NYI322" s="90"/>
      <c r="NYJ322" s="90"/>
      <c r="NYK322" s="90"/>
      <c r="NYL322" s="90"/>
      <c r="NYM322" s="90"/>
      <c r="NYN322" s="90"/>
      <c r="NYO322" s="90"/>
      <c r="NYP322" s="90"/>
      <c r="NYQ322" s="90"/>
      <c r="NYR322" s="90"/>
      <c r="NYS322" s="90"/>
      <c r="NYT322" s="90"/>
      <c r="NYU322" s="90"/>
      <c r="NYV322" s="90"/>
      <c r="NYW322" s="90"/>
      <c r="NYX322" s="90"/>
      <c r="NYY322" s="90"/>
      <c r="NYZ322" s="90"/>
      <c r="NZA322" s="90"/>
      <c r="NZB322" s="90"/>
      <c r="NZC322" s="90"/>
      <c r="NZD322" s="90"/>
      <c r="NZE322" s="90"/>
      <c r="NZF322" s="90"/>
      <c r="NZG322" s="90"/>
      <c r="NZH322" s="90"/>
      <c r="NZI322" s="90"/>
      <c r="NZJ322" s="90"/>
      <c r="NZK322" s="90"/>
      <c r="NZL322" s="90"/>
      <c r="NZM322" s="90"/>
      <c r="NZN322" s="90"/>
      <c r="NZO322" s="90"/>
      <c r="NZP322" s="90"/>
      <c r="NZQ322" s="90"/>
      <c r="NZR322" s="90"/>
      <c r="NZS322" s="90"/>
      <c r="NZT322" s="90"/>
      <c r="NZU322" s="90"/>
      <c r="NZV322" s="90"/>
      <c r="NZW322" s="90"/>
      <c r="NZX322" s="90"/>
      <c r="NZY322" s="90"/>
      <c r="NZZ322" s="90"/>
      <c r="OAA322" s="90"/>
      <c r="OAB322" s="90"/>
      <c r="OAC322" s="90"/>
      <c r="OAD322" s="90"/>
      <c r="OAE322" s="90"/>
      <c r="OAF322" s="90"/>
      <c r="OAG322" s="90"/>
      <c r="OAH322" s="90"/>
      <c r="OAI322" s="90"/>
      <c r="OAJ322" s="90"/>
      <c r="OAK322" s="90"/>
      <c r="OAL322" s="90"/>
      <c r="OAM322" s="90"/>
      <c r="OAN322" s="90"/>
      <c r="OAO322" s="90"/>
      <c r="OAP322" s="90"/>
      <c r="OAQ322" s="90"/>
      <c r="OAR322" s="90"/>
      <c r="OAS322" s="90"/>
      <c r="OAT322" s="90"/>
      <c r="OAU322" s="90"/>
      <c r="OAV322" s="90"/>
      <c r="OAW322" s="90"/>
      <c r="OAX322" s="90"/>
      <c r="OAY322" s="90"/>
      <c r="OAZ322" s="90"/>
      <c r="OBA322" s="90"/>
      <c r="OBB322" s="90"/>
      <c r="OBC322" s="90"/>
      <c r="OBD322" s="90"/>
      <c r="OBE322" s="90"/>
      <c r="OBF322" s="90"/>
      <c r="OBG322" s="90"/>
      <c r="OBH322" s="90"/>
      <c r="OBI322" s="90"/>
      <c r="OBJ322" s="90"/>
      <c r="OBK322" s="90"/>
      <c r="OBL322" s="90"/>
      <c r="OBM322" s="90"/>
      <c r="OBN322" s="90"/>
      <c r="OBO322" s="90"/>
      <c r="OBP322" s="90"/>
      <c r="OBQ322" s="90"/>
      <c r="OBR322" s="90"/>
      <c r="OBS322" s="90"/>
      <c r="OBT322" s="90"/>
      <c r="OBU322" s="90"/>
      <c r="OBV322" s="90"/>
      <c r="OBW322" s="90"/>
      <c r="OBX322" s="90"/>
      <c r="OBY322" s="90"/>
      <c r="OBZ322" s="90"/>
      <c r="OCA322" s="90"/>
      <c r="OCB322" s="90"/>
      <c r="OCC322" s="90"/>
      <c r="OCD322" s="90"/>
      <c r="OCE322" s="90"/>
      <c r="OCF322" s="90"/>
      <c r="OCG322" s="90"/>
      <c r="OCH322" s="90"/>
      <c r="OCI322" s="90"/>
      <c r="OCJ322" s="90"/>
      <c r="OCK322" s="90"/>
      <c r="OCL322" s="90"/>
      <c r="OCM322" s="90"/>
      <c r="OCN322" s="90"/>
      <c r="OCO322" s="90"/>
      <c r="OCP322" s="90"/>
      <c r="OCQ322" s="90"/>
      <c r="OCR322" s="90"/>
      <c r="OCS322" s="90"/>
      <c r="OCT322" s="90"/>
      <c r="OCU322" s="90"/>
      <c r="OCV322" s="90"/>
      <c r="OCW322" s="90"/>
      <c r="OCX322" s="90"/>
      <c r="OCY322" s="90"/>
      <c r="OCZ322" s="90"/>
      <c r="ODA322" s="90"/>
      <c r="ODB322" s="90"/>
      <c r="ODC322" s="90"/>
      <c r="ODD322" s="90"/>
      <c r="ODE322" s="90"/>
      <c r="ODF322" s="90"/>
      <c r="ODG322" s="90"/>
      <c r="ODH322" s="90"/>
      <c r="ODI322" s="90"/>
      <c r="ODJ322" s="90"/>
      <c r="ODK322" s="90"/>
      <c r="ODL322" s="90"/>
      <c r="ODM322" s="90"/>
      <c r="ODN322" s="90"/>
      <c r="ODO322" s="90"/>
      <c r="ODP322" s="90"/>
      <c r="ODQ322" s="90"/>
      <c r="ODR322" s="90"/>
      <c r="ODS322" s="90"/>
      <c r="ODT322" s="90"/>
      <c r="ODU322" s="90"/>
      <c r="ODV322" s="90"/>
      <c r="ODW322" s="90"/>
      <c r="ODX322" s="90"/>
      <c r="ODY322" s="90"/>
      <c r="ODZ322" s="90"/>
      <c r="OEA322" s="90"/>
      <c r="OEB322" s="90"/>
      <c r="OEC322" s="90"/>
      <c r="OED322" s="90"/>
      <c r="OEE322" s="90"/>
      <c r="OEF322" s="90"/>
      <c r="OEG322" s="90"/>
      <c r="OEH322" s="90"/>
      <c r="OEI322" s="90"/>
      <c r="OEJ322" s="90"/>
      <c r="OEK322" s="90"/>
      <c r="OEL322" s="90"/>
      <c r="OEM322" s="90"/>
      <c r="OEN322" s="90"/>
      <c r="OEO322" s="90"/>
      <c r="OEP322" s="90"/>
      <c r="OEQ322" s="90"/>
      <c r="OER322" s="90"/>
      <c r="OES322" s="90"/>
      <c r="OET322" s="90"/>
      <c r="OEU322" s="90"/>
      <c r="OEV322" s="90"/>
      <c r="OEW322" s="90"/>
      <c r="OEX322" s="90"/>
      <c r="OEY322" s="90"/>
      <c r="OEZ322" s="90"/>
      <c r="OFA322" s="90"/>
      <c r="OFB322" s="90"/>
      <c r="OFC322" s="90"/>
      <c r="OFD322" s="90"/>
      <c r="OFE322" s="90"/>
      <c r="OFF322" s="90"/>
      <c r="OFG322" s="90"/>
      <c r="OFH322" s="90"/>
      <c r="OFI322" s="90"/>
      <c r="OFJ322" s="90"/>
      <c r="OFK322" s="90"/>
      <c r="OFL322" s="90"/>
      <c r="OFM322" s="90"/>
      <c r="OFN322" s="90"/>
      <c r="OFO322" s="90"/>
      <c r="OFP322" s="90"/>
      <c r="OFQ322" s="90"/>
      <c r="OFR322" s="90"/>
      <c r="OFS322" s="90"/>
      <c r="OFT322" s="90"/>
      <c r="OFU322" s="90"/>
      <c r="OFV322" s="90"/>
      <c r="OFW322" s="90"/>
      <c r="OFX322" s="90"/>
      <c r="OFY322" s="90"/>
      <c r="OFZ322" s="90"/>
      <c r="OGA322" s="90"/>
      <c r="OGB322" s="90"/>
      <c r="OGC322" s="90"/>
      <c r="OGD322" s="90"/>
      <c r="OGE322" s="90"/>
      <c r="OGF322" s="90"/>
      <c r="OGG322" s="90"/>
      <c r="OGH322" s="90"/>
      <c r="OGI322" s="90"/>
      <c r="OGJ322" s="90"/>
      <c r="OGK322" s="90"/>
      <c r="OGL322" s="90"/>
      <c r="OGM322" s="90"/>
      <c r="OGN322" s="90"/>
      <c r="OGO322" s="90"/>
      <c r="OGP322" s="90"/>
      <c r="OGQ322" s="90"/>
      <c r="OGR322" s="90"/>
      <c r="OGS322" s="90"/>
      <c r="OGT322" s="90"/>
      <c r="OGU322" s="90"/>
      <c r="OGV322" s="90"/>
      <c r="OGW322" s="90"/>
      <c r="OGX322" s="90"/>
      <c r="OGY322" s="90"/>
      <c r="OGZ322" s="90"/>
      <c r="OHA322" s="90"/>
      <c r="OHB322" s="90"/>
      <c r="OHC322" s="90"/>
      <c r="OHD322" s="90"/>
      <c r="OHE322" s="90"/>
      <c r="OHF322" s="90"/>
      <c r="OHG322" s="90"/>
      <c r="OHH322" s="90"/>
      <c r="OHI322" s="90"/>
      <c r="OHJ322" s="90"/>
      <c r="OHK322" s="90"/>
      <c r="OHL322" s="90"/>
      <c r="OHM322" s="90"/>
      <c r="OHN322" s="90"/>
      <c r="OHO322" s="90"/>
      <c r="OHP322" s="90"/>
      <c r="OHQ322" s="90"/>
      <c r="OHR322" s="90"/>
      <c r="OHS322" s="90"/>
      <c r="OHT322" s="90"/>
      <c r="OHU322" s="90"/>
      <c r="OHV322" s="90"/>
      <c r="OHW322" s="90"/>
      <c r="OHX322" s="90"/>
      <c r="OHY322" s="90"/>
      <c r="OHZ322" s="90"/>
      <c r="OIA322" s="90"/>
      <c r="OIB322" s="90"/>
      <c r="OIC322" s="90"/>
      <c r="OID322" s="90"/>
      <c r="OIE322" s="90"/>
      <c r="OIF322" s="90"/>
      <c r="OIG322" s="90"/>
      <c r="OIH322" s="90"/>
      <c r="OII322" s="90"/>
      <c r="OIJ322" s="90"/>
      <c r="OIK322" s="90"/>
      <c r="OIL322" s="90"/>
      <c r="OIM322" s="90"/>
      <c r="OIN322" s="90"/>
      <c r="OIO322" s="90"/>
      <c r="OIP322" s="90"/>
      <c r="OIQ322" s="90"/>
      <c r="OIR322" s="90"/>
      <c r="OIS322" s="90"/>
      <c r="OIT322" s="90"/>
      <c r="OIU322" s="90"/>
      <c r="OIV322" s="90"/>
      <c r="OIW322" s="90"/>
      <c r="OIX322" s="90"/>
      <c r="OIY322" s="90"/>
      <c r="OIZ322" s="90"/>
      <c r="OJA322" s="90"/>
      <c r="OJB322" s="90"/>
      <c r="OJC322" s="90"/>
      <c r="OJD322" s="90"/>
      <c r="OJE322" s="90"/>
      <c r="OJF322" s="90"/>
      <c r="OJG322" s="90"/>
      <c r="OJH322" s="90"/>
      <c r="OJI322" s="90"/>
      <c r="OJJ322" s="90"/>
      <c r="OJK322" s="90"/>
      <c r="OJL322" s="90"/>
      <c r="OJM322" s="90"/>
      <c r="OJN322" s="90"/>
      <c r="OJO322" s="90"/>
      <c r="OJP322" s="90"/>
      <c r="OJQ322" s="90"/>
      <c r="OJR322" s="90"/>
      <c r="OJS322" s="90"/>
      <c r="OJT322" s="90"/>
      <c r="OJU322" s="90"/>
      <c r="OJV322" s="90"/>
      <c r="OJW322" s="90"/>
      <c r="OJX322" s="90"/>
      <c r="OJY322" s="90"/>
      <c r="OJZ322" s="90"/>
      <c r="OKA322" s="90"/>
      <c r="OKB322" s="90"/>
      <c r="OKC322" s="90"/>
      <c r="OKD322" s="90"/>
      <c r="OKE322" s="90"/>
      <c r="OKF322" s="90"/>
      <c r="OKG322" s="90"/>
      <c r="OKH322" s="90"/>
      <c r="OKI322" s="90"/>
      <c r="OKJ322" s="90"/>
      <c r="OKK322" s="90"/>
      <c r="OKL322" s="90"/>
      <c r="OKM322" s="90"/>
      <c r="OKN322" s="90"/>
      <c r="OKO322" s="90"/>
      <c r="OKP322" s="90"/>
      <c r="OKQ322" s="90"/>
      <c r="OKR322" s="90"/>
      <c r="OKS322" s="90"/>
      <c r="OKT322" s="90"/>
      <c r="OKU322" s="90"/>
      <c r="OKV322" s="90"/>
      <c r="OKW322" s="90"/>
      <c r="OKX322" s="90"/>
      <c r="OKY322" s="90"/>
      <c r="OKZ322" s="90"/>
      <c r="OLA322" s="90"/>
      <c r="OLB322" s="90"/>
      <c r="OLC322" s="90"/>
      <c r="OLD322" s="90"/>
      <c r="OLE322" s="90"/>
      <c r="OLF322" s="90"/>
      <c r="OLG322" s="90"/>
      <c r="OLH322" s="90"/>
      <c r="OLI322" s="90"/>
      <c r="OLJ322" s="90"/>
      <c r="OLK322" s="90"/>
      <c r="OLL322" s="90"/>
      <c r="OLM322" s="90"/>
      <c r="OLN322" s="90"/>
      <c r="OLO322" s="90"/>
      <c r="OLP322" s="90"/>
      <c r="OLQ322" s="90"/>
      <c r="OLR322" s="90"/>
      <c r="OLS322" s="90"/>
      <c r="OLT322" s="90"/>
      <c r="OLU322" s="90"/>
      <c r="OLV322" s="90"/>
      <c r="OLW322" s="90"/>
      <c r="OLX322" s="90"/>
      <c r="OLY322" s="90"/>
      <c r="OLZ322" s="90"/>
      <c r="OMA322" s="90"/>
      <c r="OMB322" s="90"/>
      <c r="OMC322" s="90"/>
      <c r="OMD322" s="90"/>
      <c r="OME322" s="90"/>
      <c r="OMF322" s="90"/>
      <c r="OMG322" s="90"/>
      <c r="OMH322" s="90"/>
      <c r="OMI322" s="90"/>
      <c r="OMJ322" s="90"/>
      <c r="OMK322" s="90"/>
      <c r="OML322" s="90"/>
      <c r="OMM322" s="90"/>
      <c r="OMN322" s="90"/>
      <c r="OMO322" s="90"/>
      <c r="OMP322" s="90"/>
      <c r="OMQ322" s="90"/>
      <c r="OMR322" s="90"/>
      <c r="OMS322" s="90"/>
      <c r="OMT322" s="90"/>
      <c r="OMU322" s="90"/>
      <c r="OMV322" s="90"/>
      <c r="OMW322" s="90"/>
      <c r="OMX322" s="90"/>
      <c r="OMY322" s="90"/>
      <c r="OMZ322" s="90"/>
      <c r="ONA322" s="90"/>
      <c r="ONB322" s="90"/>
      <c r="ONC322" s="90"/>
      <c r="OND322" s="90"/>
      <c r="ONE322" s="90"/>
      <c r="ONF322" s="90"/>
      <c r="ONG322" s="90"/>
      <c r="ONH322" s="90"/>
      <c r="ONI322" s="90"/>
      <c r="ONJ322" s="90"/>
      <c r="ONK322" s="90"/>
      <c r="ONL322" s="90"/>
      <c r="ONM322" s="90"/>
      <c r="ONN322" s="90"/>
      <c r="ONO322" s="90"/>
      <c r="ONP322" s="90"/>
      <c r="ONQ322" s="90"/>
      <c r="ONR322" s="90"/>
      <c r="ONS322" s="90"/>
      <c r="ONT322" s="90"/>
      <c r="ONU322" s="90"/>
      <c r="ONV322" s="90"/>
      <c r="ONW322" s="90"/>
      <c r="ONX322" s="90"/>
      <c r="ONY322" s="90"/>
      <c r="ONZ322" s="90"/>
      <c r="OOA322" s="90"/>
      <c r="OOB322" s="90"/>
      <c r="OOC322" s="90"/>
      <c r="OOD322" s="90"/>
      <c r="OOE322" s="90"/>
      <c r="OOF322" s="90"/>
      <c r="OOG322" s="90"/>
      <c r="OOH322" s="90"/>
      <c r="OOI322" s="90"/>
      <c r="OOJ322" s="90"/>
      <c r="OOK322" s="90"/>
      <c r="OOL322" s="90"/>
      <c r="OOM322" s="90"/>
      <c r="OON322" s="90"/>
      <c r="OOO322" s="90"/>
      <c r="OOP322" s="90"/>
      <c r="OOQ322" s="90"/>
      <c r="OOR322" s="90"/>
      <c r="OOS322" s="90"/>
      <c r="OOT322" s="90"/>
      <c r="OOU322" s="90"/>
      <c r="OOV322" s="90"/>
      <c r="OOW322" s="90"/>
      <c r="OOX322" s="90"/>
      <c r="OOY322" s="90"/>
      <c r="OOZ322" s="90"/>
      <c r="OPA322" s="90"/>
      <c r="OPB322" s="90"/>
      <c r="OPC322" s="90"/>
      <c r="OPD322" s="90"/>
      <c r="OPE322" s="90"/>
      <c r="OPF322" s="90"/>
      <c r="OPG322" s="90"/>
      <c r="OPH322" s="90"/>
      <c r="OPI322" s="90"/>
      <c r="OPJ322" s="90"/>
      <c r="OPK322" s="90"/>
      <c r="OPL322" s="90"/>
      <c r="OPM322" s="90"/>
      <c r="OPN322" s="90"/>
      <c r="OPO322" s="90"/>
      <c r="OPP322" s="90"/>
      <c r="OPQ322" s="90"/>
      <c r="OPR322" s="90"/>
      <c r="OPS322" s="90"/>
      <c r="OPT322" s="90"/>
      <c r="OPU322" s="90"/>
      <c r="OPV322" s="90"/>
      <c r="OPW322" s="90"/>
      <c r="OPX322" s="90"/>
      <c r="OPY322" s="90"/>
      <c r="OPZ322" s="90"/>
      <c r="OQA322" s="90"/>
      <c r="OQB322" s="90"/>
      <c r="OQC322" s="90"/>
      <c r="OQD322" s="90"/>
      <c r="OQE322" s="90"/>
      <c r="OQF322" s="90"/>
      <c r="OQG322" s="90"/>
      <c r="OQH322" s="90"/>
      <c r="OQI322" s="90"/>
      <c r="OQJ322" s="90"/>
      <c r="OQK322" s="90"/>
      <c r="OQL322" s="90"/>
      <c r="OQM322" s="90"/>
      <c r="OQN322" s="90"/>
      <c r="OQO322" s="90"/>
      <c r="OQP322" s="90"/>
      <c r="OQQ322" s="90"/>
      <c r="OQR322" s="90"/>
      <c r="OQS322" s="90"/>
      <c r="OQT322" s="90"/>
      <c r="OQU322" s="90"/>
      <c r="OQV322" s="90"/>
      <c r="OQW322" s="90"/>
      <c r="OQX322" s="90"/>
      <c r="OQY322" s="90"/>
      <c r="OQZ322" s="90"/>
      <c r="ORA322" s="90"/>
      <c r="ORB322" s="90"/>
      <c r="ORC322" s="90"/>
      <c r="ORD322" s="90"/>
      <c r="ORE322" s="90"/>
      <c r="ORF322" s="90"/>
      <c r="ORG322" s="90"/>
      <c r="ORH322" s="90"/>
      <c r="ORI322" s="90"/>
      <c r="ORJ322" s="90"/>
      <c r="ORK322" s="90"/>
      <c r="ORL322" s="90"/>
      <c r="ORM322" s="90"/>
      <c r="ORN322" s="90"/>
      <c r="ORO322" s="90"/>
      <c r="ORP322" s="90"/>
      <c r="ORQ322" s="90"/>
      <c r="ORR322" s="90"/>
      <c r="ORS322" s="90"/>
      <c r="ORT322" s="90"/>
      <c r="ORU322" s="90"/>
      <c r="ORV322" s="90"/>
      <c r="ORW322" s="90"/>
      <c r="ORX322" s="90"/>
      <c r="ORY322" s="90"/>
      <c r="ORZ322" s="90"/>
      <c r="OSA322" s="90"/>
      <c r="OSB322" s="90"/>
      <c r="OSC322" s="90"/>
      <c r="OSD322" s="90"/>
      <c r="OSE322" s="90"/>
      <c r="OSF322" s="90"/>
      <c r="OSG322" s="90"/>
      <c r="OSH322" s="90"/>
      <c r="OSI322" s="90"/>
      <c r="OSJ322" s="90"/>
      <c r="OSK322" s="90"/>
      <c r="OSL322" s="90"/>
      <c r="OSM322" s="90"/>
      <c r="OSN322" s="90"/>
      <c r="OSO322" s="90"/>
      <c r="OSP322" s="90"/>
      <c r="OSQ322" s="90"/>
      <c r="OSR322" s="90"/>
      <c r="OSS322" s="90"/>
      <c r="OST322" s="90"/>
      <c r="OSU322" s="90"/>
      <c r="OSV322" s="90"/>
      <c r="OSW322" s="90"/>
      <c r="OSX322" s="90"/>
      <c r="OSY322" s="90"/>
      <c r="OSZ322" s="90"/>
      <c r="OTA322" s="90"/>
      <c r="OTB322" s="90"/>
      <c r="OTC322" s="90"/>
      <c r="OTD322" s="90"/>
      <c r="OTE322" s="90"/>
      <c r="OTF322" s="90"/>
      <c r="OTG322" s="90"/>
      <c r="OTH322" s="90"/>
      <c r="OTI322" s="90"/>
      <c r="OTJ322" s="90"/>
      <c r="OTK322" s="90"/>
      <c r="OTL322" s="90"/>
      <c r="OTM322" s="90"/>
      <c r="OTN322" s="90"/>
      <c r="OTO322" s="90"/>
      <c r="OTP322" s="90"/>
      <c r="OTQ322" s="90"/>
      <c r="OTR322" s="90"/>
      <c r="OTS322" s="90"/>
      <c r="OTT322" s="90"/>
      <c r="OTU322" s="90"/>
      <c r="OTV322" s="90"/>
      <c r="OTW322" s="90"/>
      <c r="OTX322" s="90"/>
      <c r="OTY322" s="90"/>
      <c r="OTZ322" s="90"/>
      <c r="OUA322" s="90"/>
      <c r="OUB322" s="90"/>
      <c r="OUC322" s="90"/>
      <c r="OUD322" s="90"/>
      <c r="OUE322" s="90"/>
      <c r="OUF322" s="90"/>
      <c r="OUG322" s="90"/>
      <c r="OUH322" s="90"/>
      <c r="OUI322" s="90"/>
      <c r="OUJ322" s="90"/>
      <c r="OUK322" s="90"/>
      <c r="OUL322" s="90"/>
      <c r="OUM322" s="90"/>
      <c r="OUN322" s="90"/>
      <c r="OUO322" s="90"/>
      <c r="OUP322" s="90"/>
      <c r="OUQ322" s="90"/>
      <c r="OUR322" s="90"/>
      <c r="OUS322" s="90"/>
      <c r="OUT322" s="90"/>
      <c r="OUU322" s="90"/>
      <c r="OUV322" s="90"/>
      <c r="OUW322" s="90"/>
      <c r="OUX322" s="90"/>
      <c r="OUY322" s="90"/>
      <c r="OUZ322" s="90"/>
      <c r="OVA322" s="90"/>
      <c r="OVB322" s="90"/>
      <c r="OVC322" s="90"/>
      <c r="OVD322" s="90"/>
      <c r="OVE322" s="90"/>
      <c r="OVF322" s="90"/>
      <c r="OVG322" s="90"/>
      <c r="OVH322" s="90"/>
      <c r="OVI322" s="90"/>
      <c r="OVJ322" s="90"/>
      <c r="OVK322" s="90"/>
      <c r="OVL322" s="90"/>
      <c r="OVM322" s="90"/>
      <c r="OVN322" s="90"/>
      <c r="OVO322" s="90"/>
      <c r="OVP322" s="90"/>
      <c r="OVQ322" s="90"/>
      <c r="OVR322" s="90"/>
      <c r="OVS322" s="90"/>
      <c r="OVT322" s="90"/>
      <c r="OVU322" s="90"/>
      <c r="OVV322" s="90"/>
      <c r="OVW322" s="90"/>
      <c r="OVX322" s="90"/>
      <c r="OVY322" s="90"/>
      <c r="OVZ322" s="90"/>
      <c r="OWA322" s="90"/>
      <c r="OWB322" s="90"/>
      <c r="OWC322" s="90"/>
      <c r="OWD322" s="90"/>
      <c r="OWE322" s="90"/>
      <c r="OWF322" s="90"/>
      <c r="OWG322" s="90"/>
      <c r="OWH322" s="90"/>
      <c r="OWI322" s="90"/>
      <c r="OWJ322" s="90"/>
      <c r="OWK322" s="90"/>
      <c r="OWL322" s="90"/>
      <c r="OWM322" s="90"/>
      <c r="OWN322" s="90"/>
      <c r="OWO322" s="90"/>
      <c r="OWP322" s="90"/>
      <c r="OWQ322" s="90"/>
      <c r="OWR322" s="90"/>
      <c r="OWS322" s="90"/>
      <c r="OWT322" s="90"/>
      <c r="OWU322" s="90"/>
      <c r="OWV322" s="90"/>
      <c r="OWW322" s="90"/>
      <c r="OWX322" s="90"/>
      <c r="OWY322" s="90"/>
      <c r="OWZ322" s="90"/>
      <c r="OXA322" s="90"/>
      <c r="OXB322" s="90"/>
      <c r="OXC322" s="90"/>
      <c r="OXD322" s="90"/>
      <c r="OXE322" s="90"/>
      <c r="OXF322" s="90"/>
      <c r="OXG322" s="90"/>
      <c r="OXH322" s="90"/>
      <c r="OXI322" s="90"/>
      <c r="OXJ322" s="90"/>
      <c r="OXK322" s="90"/>
      <c r="OXL322" s="90"/>
      <c r="OXM322" s="90"/>
      <c r="OXN322" s="90"/>
      <c r="OXO322" s="90"/>
      <c r="OXP322" s="90"/>
      <c r="OXQ322" s="90"/>
      <c r="OXR322" s="90"/>
      <c r="OXS322" s="90"/>
      <c r="OXT322" s="90"/>
      <c r="OXU322" s="90"/>
      <c r="OXV322" s="90"/>
      <c r="OXW322" s="90"/>
      <c r="OXX322" s="90"/>
      <c r="OXY322" s="90"/>
      <c r="OXZ322" s="90"/>
      <c r="OYA322" s="90"/>
      <c r="OYB322" s="90"/>
      <c r="OYC322" s="90"/>
      <c r="OYD322" s="90"/>
      <c r="OYE322" s="90"/>
      <c r="OYF322" s="90"/>
      <c r="OYG322" s="90"/>
      <c r="OYH322" s="90"/>
      <c r="OYI322" s="90"/>
      <c r="OYJ322" s="90"/>
      <c r="OYK322" s="90"/>
      <c r="OYL322" s="90"/>
      <c r="OYM322" s="90"/>
      <c r="OYN322" s="90"/>
      <c r="OYO322" s="90"/>
      <c r="OYP322" s="90"/>
      <c r="OYQ322" s="90"/>
      <c r="OYR322" s="90"/>
      <c r="OYS322" s="90"/>
      <c r="OYT322" s="90"/>
      <c r="OYU322" s="90"/>
      <c r="OYV322" s="90"/>
      <c r="OYW322" s="90"/>
      <c r="OYX322" s="90"/>
      <c r="OYY322" s="90"/>
      <c r="OYZ322" s="90"/>
      <c r="OZA322" s="90"/>
      <c r="OZB322" s="90"/>
      <c r="OZC322" s="90"/>
      <c r="OZD322" s="90"/>
      <c r="OZE322" s="90"/>
      <c r="OZF322" s="90"/>
      <c r="OZG322" s="90"/>
      <c r="OZH322" s="90"/>
      <c r="OZI322" s="90"/>
      <c r="OZJ322" s="90"/>
      <c r="OZK322" s="90"/>
      <c r="OZL322" s="90"/>
      <c r="OZM322" s="90"/>
      <c r="OZN322" s="90"/>
      <c r="OZO322" s="90"/>
      <c r="OZP322" s="90"/>
      <c r="OZQ322" s="90"/>
      <c r="OZR322" s="90"/>
      <c r="OZS322" s="90"/>
      <c r="OZT322" s="90"/>
      <c r="OZU322" s="90"/>
      <c r="OZV322" s="90"/>
      <c r="OZW322" s="90"/>
      <c r="OZX322" s="90"/>
      <c r="OZY322" s="90"/>
      <c r="OZZ322" s="90"/>
      <c r="PAA322" s="90"/>
      <c r="PAB322" s="90"/>
      <c r="PAC322" s="90"/>
      <c r="PAD322" s="90"/>
      <c r="PAE322" s="90"/>
      <c r="PAF322" s="90"/>
      <c r="PAG322" s="90"/>
      <c r="PAH322" s="90"/>
      <c r="PAI322" s="90"/>
      <c r="PAJ322" s="90"/>
      <c r="PAK322" s="90"/>
      <c r="PAL322" s="90"/>
      <c r="PAM322" s="90"/>
      <c r="PAN322" s="90"/>
      <c r="PAO322" s="90"/>
      <c r="PAP322" s="90"/>
      <c r="PAQ322" s="90"/>
      <c r="PAR322" s="90"/>
      <c r="PAS322" s="90"/>
      <c r="PAT322" s="90"/>
      <c r="PAU322" s="90"/>
      <c r="PAV322" s="90"/>
      <c r="PAW322" s="90"/>
      <c r="PAX322" s="90"/>
      <c r="PAY322" s="90"/>
      <c r="PAZ322" s="90"/>
      <c r="PBA322" s="90"/>
      <c r="PBB322" s="90"/>
      <c r="PBC322" s="90"/>
      <c r="PBD322" s="90"/>
      <c r="PBE322" s="90"/>
      <c r="PBF322" s="90"/>
      <c r="PBG322" s="90"/>
      <c r="PBH322" s="90"/>
      <c r="PBI322" s="90"/>
      <c r="PBJ322" s="90"/>
      <c r="PBK322" s="90"/>
      <c r="PBL322" s="90"/>
      <c r="PBM322" s="90"/>
      <c r="PBN322" s="90"/>
      <c r="PBO322" s="90"/>
      <c r="PBP322" s="90"/>
      <c r="PBQ322" s="90"/>
      <c r="PBR322" s="90"/>
      <c r="PBS322" s="90"/>
      <c r="PBT322" s="90"/>
      <c r="PBU322" s="90"/>
      <c r="PBV322" s="90"/>
      <c r="PBW322" s="90"/>
      <c r="PBX322" s="90"/>
      <c r="PBY322" s="90"/>
      <c r="PBZ322" s="90"/>
      <c r="PCA322" s="90"/>
      <c r="PCB322" s="90"/>
      <c r="PCC322" s="90"/>
      <c r="PCD322" s="90"/>
      <c r="PCE322" s="90"/>
      <c r="PCF322" s="90"/>
      <c r="PCG322" s="90"/>
      <c r="PCH322" s="90"/>
      <c r="PCI322" s="90"/>
      <c r="PCJ322" s="90"/>
      <c r="PCK322" s="90"/>
      <c r="PCL322" s="90"/>
      <c r="PCM322" s="90"/>
      <c r="PCN322" s="90"/>
      <c r="PCO322" s="90"/>
      <c r="PCP322" s="90"/>
      <c r="PCQ322" s="90"/>
      <c r="PCR322" s="90"/>
      <c r="PCS322" s="90"/>
      <c r="PCT322" s="90"/>
      <c r="PCU322" s="90"/>
      <c r="PCV322" s="90"/>
      <c r="PCW322" s="90"/>
      <c r="PCX322" s="90"/>
      <c r="PCY322" s="90"/>
      <c r="PCZ322" s="90"/>
      <c r="PDA322" s="90"/>
      <c r="PDB322" s="90"/>
      <c r="PDC322" s="90"/>
      <c r="PDD322" s="90"/>
      <c r="PDE322" s="90"/>
      <c r="PDF322" s="90"/>
      <c r="PDG322" s="90"/>
      <c r="PDH322" s="90"/>
      <c r="PDI322" s="90"/>
      <c r="PDJ322" s="90"/>
      <c r="PDK322" s="90"/>
      <c r="PDL322" s="90"/>
      <c r="PDM322" s="90"/>
      <c r="PDN322" s="90"/>
      <c r="PDO322" s="90"/>
      <c r="PDP322" s="90"/>
      <c r="PDQ322" s="90"/>
      <c r="PDR322" s="90"/>
      <c r="PDS322" s="90"/>
      <c r="PDT322" s="90"/>
      <c r="PDU322" s="90"/>
      <c r="PDV322" s="90"/>
      <c r="PDW322" s="90"/>
      <c r="PDX322" s="90"/>
      <c r="PDY322" s="90"/>
      <c r="PDZ322" s="90"/>
      <c r="PEA322" s="90"/>
      <c r="PEB322" s="90"/>
      <c r="PEC322" s="90"/>
      <c r="PED322" s="90"/>
      <c r="PEE322" s="90"/>
      <c r="PEF322" s="90"/>
      <c r="PEG322" s="90"/>
      <c r="PEH322" s="90"/>
      <c r="PEI322" s="90"/>
      <c r="PEJ322" s="90"/>
      <c r="PEK322" s="90"/>
      <c r="PEL322" s="90"/>
      <c r="PEM322" s="90"/>
      <c r="PEN322" s="90"/>
      <c r="PEO322" s="90"/>
      <c r="PEP322" s="90"/>
      <c r="PEQ322" s="90"/>
      <c r="PER322" s="90"/>
      <c r="PES322" s="90"/>
      <c r="PET322" s="90"/>
      <c r="PEU322" s="90"/>
      <c r="PEV322" s="90"/>
      <c r="PEW322" s="90"/>
      <c r="PEX322" s="90"/>
      <c r="PEY322" s="90"/>
      <c r="PEZ322" s="90"/>
      <c r="PFA322" s="90"/>
      <c r="PFB322" s="90"/>
      <c r="PFC322" s="90"/>
      <c r="PFD322" s="90"/>
      <c r="PFE322" s="90"/>
      <c r="PFF322" s="90"/>
      <c r="PFG322" s="90"/>
      <c r="PFH322" s="90"/>
      <c r="PFI322" s="90"/>
      <c r="PFJ322" s="90"/>
      <c r="PFK322" s="90"/>
      <c r="PFL322" s="90"/>
      <c r="PFM322" s="90"/>
      <c r="PFN322" s="90"/>
      <c r="PFO322" s="90"/>
      <c r="PFP322" s="90"/>
      <c r="PFQ322" s="90"/>
      <c r="PFR322" s="90"/>
      <c r="PFS322" s="90"/>
      <c r="PFT322" s="90"/>
      <c r="PFU322" s="90"/>
      <c r="PFV322" s="90"/>
      <c r="PFW322" s="90"/>
      <c r="PFX322" s="90"/>
      <c r="PFY322" s="90"/>
      <c r="PFZ322" s="90"/>
      <c r="PGA322" s="90"/>
      <c r="PGB322" s="90"/>
      <c r="PGC322" s="90"/>
      <c r="PGD322" s="90"/>
      <c r="PGE322" s="90"/>
      <c r="PGF322" s="90"/>
      <c r="PGG322" s="90"/>
      <c r="PGH322" s="90"/>
      <c r="PGI322" s="90"/>
      <c r="PGJ322" s="90"/>
      <c r="PGK322" s="90"/>
      <c r="PGL322" s="90"/>
      <c r="PGM322" s="90"/>
      <c r="PGN322" s="90"/>
      <c r="PGO322" s="90"/>
      <c r="PGP322" s="90"/>
      <c r="PGQ322" s="90"/>
      <c r="PGR322" s="90"/>
      <c r="PGS322" s="90"/>
      <c r="PGT322" s="90"/>
      <c r="PGU322" s="90"/>
      <c r="PGV322" s="90"/>
      <c r="PGW322" s="90"/>
      <c r="PGX322" s="90"/>
      <c r="PGY322" s="90"/>
      <c r="PGZ322" s="90"/>
      <c r="PHA322" s="90"/>
      <c r="PHB322" s="90"/>
      <c r="PHC322" s="90"/>
      <c r="PHD322" s="90"/>
      <c r="PHE322" s="90"/>
      <c r="PHF322" s="90"/>
      <c r="PHG322" s="90"/>
      <c r="PHH322" s="90"/>
      <c r="PHI322" s="90"/>
      <c r="PHJ322" s="90"/>
      <c r="PHK322" s="90"/>
      <c r="PHL322" s="90"/>
      <c r="PHM322" s="90"/>
      <c r="PHN322" s="90"/>
      <c r="PHO322" s="90"/>
      <c r="PHP322" s="90"/>
      <c r="PHQ322" s="90"/>
      <c r="PHR322" s="90"/>
      <c r="PHS322" s="90"/>
      <c r="PHT322" s="90"/>
      <c r="PHU322" s="90"/>
      <c r="PHV322" s="90"/>
      <c r="PHW322" s="90"/>
      <c r="PHX322" s="90"/>
      <c r="PHY322" s="90"/>
      <c r="PHZ322" s="90"/>
      <c r="PIA322" s="90"/>
      <c r="PIB322" s="90"/>
      <c r="PIC322" s="90"/>
      <c r="PID322" s="90"/>
      <c r="PIE322" s="90"/>
      <c r="PIF322" s="90"/>
      <c r="PIG322" s="90"/>
      <c r="PIH322" s="90"/>
      <c r="PII322" s="90"/>
      <c r="PIJ322" s="90"/>
      <c r="PIK322" s="90"/>
      <c r="PIL322" s="90"/>
      <c r="PIM322" s="90"/>
      <c r="PIN322" s="90"/>
      <c r="PIO322" s="90"/>
      <c r="PIP322" s="90"/>
      <c r="PIQ322" s="90"/>
      <c r="PIR322" s="90"/>
      <c r="PIS322" s="90"/>
      <c r="PIT322" s="90"/>
      <c r="PIU322" s="90"/>
      <c r="PIV322" s="90"/>
      <c r="PIW322" s="90"/>
      <c r="PIX322" s="90"/>
      <c r="PIY322" s="90"/>
      <c r="PIZ322" s="90"/>
      <c r="PJA322" s="90"/>
      <c r="PJB322" s="90"/>
      <c r="PJC322" s="90"/>
      <c r="PJD322" s="90"/>
      <c r="PJE322" s="90"/>
      <c r="PJF322" s="90"/>
      <c r="PJG322" s="90"/>
      <c r="PJH322" s="90"/>
      <c r="PJI322" s="90"/>
      <c r="PJJ322" s="90"/>
      <c r="PJK322" s="90"/>
      <c r="PJL322" s="90"/>
      <c r="PJM322" s="90"/>
      <c r="PJN322" s="90"/>
      <c r="PJO322" s="90"/>
      <c r="PJP322" s="90"/>
      <c r="PJQ322" s="90"/>
      <c r="PJR322" s="90"/>
      <c r="PJS322" s="90"/>
      <c r="PJT322" s="90"/>
      <c r="PJU322" s="90"/>
      <c r="PJV322" s="90"/>
      <c r="PJW322" s="90"/>
      <c r="PJX322" s="90"/>
      <c r="PJY322" s="90"/>
      <c r="PJZ322" s="90"/>
      <c r="PKA322" s="90"/>
      <c r="PKB322" s="90"/>
      <c r="PKC322" s="90"/>
      <c r="PKD322" s="90"/>
      <c r="PKE322" s="90"/>
      <c r="PKF322" s="90"/>
      <c r="PKG322" s="90"/>
      <c r="PKH322" s="90"/>
      <c r="PKI322" s="90"/>
      <c r="PKJ322" s="90"/>
      <c r="PKK322" s="90"/>
      <c r="PKL322" s="90"/>
      <c r="PKM322" s="90"/>
      <c r="PKN322" s="90"/>
      <c r="PKO322" s="90"/>
      <c r="PKP322" s="90"/>
      <c r="PKQ322" s="90"/>
      <c r="PKR322" s="90"/>
      <c r="PKS322" s="90"/>
      <c r="PKT322" s="90"/>
      <c r="PKU322" s="90"/>
      <c r="PKV322" s="90"/>
      <c r="PKW322" s="90"/>
      <c r="PKX322" s="90"/>
      <c r="PKY322" s="90"/>
      <c r="PKZ322" s="90"/>
      <c r="PLA322" s="90"/>
      <c r="PLB322" s="90"/>
      <c r="PLC322" s="90"/>
      <c r="PLD322" s="90"/>
      <c r="PLE322" s="90"/>
      <c r="PLF322" s="90"/>
      <c r="PLG322" s="90"/>
      <c r="PLH322" s="90"/>
      <c r="PLI322" s="90"/>
      <c r="PLJ322" s="90"/>
      <c r="PLK322" s="90"/>
      <c r="PLL322" s="90"/>
      <c r="PLM322" s="90"/>
      <c r="PLN322" s="90"/>
      <c r="PLO322" s="90"/>
      <c r="PLP322" s="90"/>
      <c r="PLQ322" s="90"/>
      <c r="PLR322" s="90"/>
      <c r="PLS322" s="90"/>
      <c r="PLT322" s="90"/>
      <c r="PLU322" s="90"/>
      <c r="PLV322" s="90"/>
      <c r="PLW322" s="90"/>
      <c r="PLX322" s="90"/>
      <c r="PLY322" s="90"/>
      <c r="PLZ322" s="90"/>
      <c r="PMA322" s="90"/>
      <c r="PMB322" s="90"/>
      <c r="PMC322" s="90"/>
      <c r="PMD322" s="90"/>
      <c r="PME322" s="90"/>
      <c r="PMF322" s="90"/>
      <c r="PMG322" s="90"/>
      <c r="PMH322" s="90"/>
      <c r="PMI322" s="90"/>
      <c r="PMJ322" s="90"/>
      <c r="PMK322" s="90"/>
      <c r="PML322" s="90"/>
      <c r="PMM322" s="90"/>
      <c r="PMN322" s="90"/>
      <c r="PMO322" s="90"/>
      <c r="PMP322" s="90"/>
      <c r="PMQ322" s="90"/>
      <c r="PMR322" s="90"/>
      <c r="PMS322" s="90"/>
      <c r="PMT322" s="90"/>
      <c r="PMU322" s="90"/>
      <c r="PMV322" s="90"/>
      <c r="PMW322" s="90"/>
      <c r="PMX322" s="90"/>
      <c r="PMY322" s="90"/>
      <c r="PMZ322" s="90"/>
      <c r="PNA322" s="90"/>
      <c r="PNB322" s="90"/>
      <c r="PNC322" s="90"/>
      <c r="PND322" s="90"/>
      <c r="PNE322" s="90"/>
      <c r="PNF322" s="90"/>
      <c r="PNG322" s="90"/>
      <c r="PNH322" s="90"/>
      <c r="PNI322" s="90"/>
      <c r="PNJ322" s="90"/>
      <c r="PNK322" s="90"/>
      <c r="PNL322" s="90"/>
      <c r="PNM322" s="90"/>
      <c r="PNN322" s="90"/>
      <c r="PNO322" s="90"/>
      <c r="PNP322" s="90"/>
      <c r="PNQ322" s="90"/>
      <c r="PNR322" s="90"/>
      <c r="PNS322" s="90"/>
      <c r="PNT322" s="90"/>
      <c r="PNU322" s="90"/>
      <c r="PNV322" s="90"/>
      <c r="PNW322" s="90"/>
      <c r="PNX322" s="90"/>
      <c r="PNY322" s="90"/>
      <c r="PNZ322" s="90"/>
      <c r="POA322" s="90"/>
      <c r="POB322" s="90"/>
      <c r="POC322" s="90"/>
      <c r="POD322" s="90"/>
      <c r="POE322" s="90"/>
      <c r="POF322" s="90"/>
      <c r="POG322" s="90"/>
      <c r="POH322" s="90"/>
      <c r="POI322" s="90"/>
      <c r="POJ322" s="90"/>
      <c r="POK322" s="90"/>
      <c r="POL322" s="90"/>
      <c r="POM322" s="90"/>
      <c r="PON322" s="90"/>
      <c r="POO322" s="90"/>
      <c r="POP322" s="90"/>
      <c r="POQ322" s="90"/>
      <c r="POR322" s="90"/>
      <c r="POS322" s="90"/>
      <c r="POT322" s="90"/>
      <c r="POU322" s="90"/>
      <c r="POV322" s="90"/>
      <c r="POW322" s="90"/>
      <c r="POX322" s="90"/>
      <c r="POY322" s="90"/>
      <c r="POZ322" s="90"/>
      <c r="PPA322" s="90"/>
      <c r="PPB322" s="90"/>
      <c r="PPC322" s="90"/>
      <c r="PPD322" s="90"/>
      <c r="PPE322" s="90"/>
      <c r="PPF322" s="90"/>
      <c r="PPG322" s="90"/>
      <c r="PPH322" s="90"/>
      <c r="PPI322" s="90"/>
      <c r="PPJ322" s="90"/>
      <c r="PPK322" s="90"/>
      <c r="PPL322" s="90"/>
      <c r="PPM322" s="90"/>
      <c r="PPN322" s="90"/>
      <c r="PPO322" s="90"/>
      <c r="PPP322" s="90"/>
      <c r="PPQ322" s="90"/>
      <c r="PPR322" s="90"/>
      <c r="PPS322" s="90"/>
      <c r="PPT322" s="90"/>
      <c r="PPU322" s="90"/>
      <c r="PPV322" s="90"/>
      <c r="PPW322" s="90"/>
      <c r="PPX322" s="90"/>
      <c r="PPY322" s="90"/>
      <c r="PPZ322" s="90"/>
      <c r="PQA322" s="90"/>
      <c r="PQB322" s="90"/>
      <c r="PQC322" s="90"/>
      <c r="PQD322" s="90"/>
      <c r="PQE322" s="90"/>
      <c r="PQF322" s="90"/>
      <c r="PQG322" s="90"/>
      <c r="PQH322" s="90"/>
      <c r="PQI322" s="90"/>
      <c r="PQJ322" s="90"/>
      <c r="PQK322" s="90"/>
      <c r="PQL322" s="90"/>
      <c r="PQM322" s="90"/>
      <c r="PQN322" s="90"/>
      <c r="PQO322" s="90"/>
      <c r="PQP322" s="90"/>
      <c r="PQQ322" s="90"/>
      <c r="PQR322" s="90"/>
      <c r="PQS322" s="90"/>
      <c r="PQT322" s="90"/>
      <c r="PQU322" s="90"/>
      <c r="PQV322" s="90"/>
      <c r="PQW322" s="90"/>
      <c r="PQX322" s="90"/>
      <c r="PQY322" s="90"/>
      <c r="PQZ322" s="90"/>
      <c r="PRA322" s="90"/>
      <c r="PRB322" s="90"/>
      <c r="PRC322" s="90"/>
      <c r="PRD322" s="90"/>
      <c r="PRE322" s="90"/>
      <c r="PRF322" s="90"/>
      <c r="PRG322" s="90"/>
      <c r="PRH322" s="90"/>
      <c r="PRI322" s="90"/>
      <c r="PRJ322" s="90"/>
      <c r="PRK322" s="90"/>
      <c r="PRL322" s="90"/>
      <c r="PRM322" s="90"/>
      <c r="PRN322" s="90"/>
      <c r="PRO322" s="90"/>
      <c r="PRP322" s="90"/>
      <c r="PRQ322" s="90"/>
      <c r="PRR322" s="90"/>
      <c r="PRS322" s="90"/>
      <c r="PRT322" s="90"/>
      <c r="PRU322" s="90"/>
      <c r="PRV322" s="90"/>
      <c r="PRW322" s="90"/>
      <c r="PRX322" s="90"/>
      <c r="PRY322" s="90"/>
      <c r="PRZ322" s="90"/>
      <c r="PSA322" s="90"/>
      <c r="PSB322" s="90"/>
      <c r="PSC322" s="90"/>
      <c r="PSD322" s="90"/>
      <c r="PSE322" s="90"/>
      <c r="PSF322" s="90"/>
      <c r="PSG322" s="90"/>
      <c r="PSH322" s="90"/>
      <c r="PSI322" s="90"/>
      <c r="PSJ322" s="90"/>
      <c r="PSK322" s="90"/>
      <c r="PSL322" s="90"/>
      <c r="PSM322" s="90"/>
      <c r="PSN322" s="90"/>
      <c r="PSO322" s="90"/>
      <c r="PSP322" s="90"/>
      <c r="PSQ322" s="90"/>
      <c r="PSR322" s="90"/>
      <c r="PSS322" s="90"/>
      <c r="PST322" s="90"/>
      <c r="PSU322" s="90"/>
      <c r="PSV322" s="90"/>
      <c r="PSW322" s="90"/>
      <c r="PSX322" s="90"/>
      <c r="PSY322" s="90"/>
      <c r="PSZ322" s="90"/>
      <c r="PTA322" s="90"/>
      <c r="PTB322" s="90"/>
      <c r="PTC322" s="90"/>
      <c r="PTD322" s="90"/>
      <c r="PTE322" s="90"/>
      <c r="PTF322" s="90"/>
      <c r="PTG322" s="90"/>
      <c r="PTH322" s="90"/>
      <c r="PTI322" s="90"/>
      <c r="PTJ322" s="90"/>
      <c r="PTK322" s="90"/>
      <c r="PTL322" s="90"/>
      <c r="PTM322" s="90"/>
      <c r="PTN322" s="90"/>
      <c r="PTO322" s="90"/>
      <c r="PTP322" s="90"/>
      <c r="PTQ322" s="90"/>
      <c r="PTR322" s="90"/>
      <c r="PTS322" s="90"/>
      <c r="PTT322" s="90"/>
      <c r="PTU322" s="90"/>
      <c r="PTV322" s="90"/>
      <c r="PTW322" s="90"/>
      <c r="PTX322" s="90"/>
      <c r="PTY322" s="90"/>
      <c r="PTZ322" s="90"/>
      <c r="PUA322" s="90"/>
      <c r="PUB322" s="90"/>
      <c r="PUC322" s="90"/>
      <c r="PUD322" s="90"/>
      <c r="PUE322" s="90"/>
      <c r="PUF322" s="90"/>
      <c r="PUG322" s="90"/>
      <c r="PUH322" s="90"/>
      <c r="PUI322" s="90"/>
      <c r="PUJ322" s="90"/>
      <c r="PUK322" s="90"/>
      <c r="PUL322" s="90"/>
      <c r="PUM322" s="90"/>
      <c r="PUN322" s="90"/>
      <c r="PUO322" s="90"/>
      <c r="PUP322" s="90"/>
      <c r="PUQ322" s="90"/>
      <c r="PUR322" s="90"/>
      <c r="PUS322" s="90"/>
      <c r="PUT322" s="90"/>
      <c r="PUU322" s="90"/>
      <c r="PUV322" s="90"/>
      <c r="PUW322" s="90"/>
      <c r="PUX322" s="90"/>
      <c r="PUY322" s="90"/>
      <c r="PUZ322" s="90"/>
      <c r="PVA322" s="90"/>
      <c r="PVB322" s="90"/>
      <c r="PVC322" s="90"/>
      <c r="PVD322" s="90"/>
      <c r="PVE322" s="90"/>
      <c r="PVF322" s="90"/>
      <c r="PVG322" s="90"/>
      <c r="PVH322" s="90"/>
      <c r="PVI322" s="90"/>
      <c r="PVJ322" s="90"/>
      <c r="PVK322" s="90"/>
      <c r="PVL322" s="90"/>
      <c r="PVM322" s="90"/>
      <c r="PVN322" s="90"/>
      <c r="PVO322" s="90"/>
      <c r="PVP322" s="90"/>
      <c r="PVQ322" s="90"/>
      <c r="PVR322" s="90"/>
      <c r="PVS322" s="90"/>
      <c r="PVT322" s="90"/>
      <c r="PVU322" s="90"/>
      <c r="PVV322" s="90"/>
      <c r="PVW322" s="90"/>
      <c r="PVX322" s="90"/>
      <c r="PVY322" s="90"/>
      <c r="PVZ322" s="90"/>
      <c r="PWA322" s="90"/>
      <c r="PWB322" s="90"/>
      <c r="PWC322" s="90"/>
      <c r="PWD322" s="90"/>
      <c r="PWE322" s="90"/>
      <c r="PWF322" s="90"/>
      <c r="PWG322" s="90"/>
      <c r="PWH322" s="90"/>
      <c r="PWI322" s="90"/>
      <c r="PWJ322" s="90"/>
      <c r="PWK322" s="90"/>
      <c r="PWL322" s="90"/>
      <c r="PWM322" s="90"/>
      <c r="PWN322" s="90"/>
      <c r="PWO322" s="90"/>
      <c r="PWP322" s="90"/>
      <c r="PWQ322" s="90"/>
      <c r="PWR322" s="90"/>
      <c r="PWS322" s="90"/>
      <c r="PWT322" s="90"/>
      <c r="PWU322" s="90"/>
      <c r="PWV322" s="90"/>
      <c r="PWW322" s="90"/>
      <c r="PWX322" s="90"/>
      <c r="PWY322" s="90"/>
      <c r="PWZ322" s="90"/>
      <c r="PXA322" s="90"/>
      <c r="PXB322" s="90"/>
      <c r="PXC322" s="90"/>
      <c r="PXD322" s="90"/>
      <c r="PXE322" s="90"/>
      <c r="PXF322" s="90"/>
      <c r="PXG322" s="90"/>
      <c r="PXH322" s="90"/>
      <c r="PXI322" s="90"/>
      <c r="PXJ322" s="90"/>
      <c r="PXK322" s="90"/>
      <c r="PXL322" s="90"/>
      <c r="PXM322" s="90"/>
      <c r="PXN322" s="90"/>
      <c r="PXO322" s="90"/>
      <c r="PXP322" s="90"/>
      <c r="PXQ322" s="90"/>
      <c r="PXR322" s="90"/>
      <c r="PXS322" s="90"/>
      <c r="PXT322" s="90"/>
      <c r="PXU322" s="90"/>
      <c r="PXV322" s="90"/>
      <c r="PXW322" s="90"/>
      <c r="PXX322" s="90"/>
      <c r="PXY322" s="90"/>
      <c r="PXZ322" s="90"/>
      <c r="PYA322" s="90"/>
      <c r="PYB322" s="90"/>
      <c r="PYC322" s="90"/>
      <c r="PYD322" s="90"/>
      <c r="PYE322" s="90"/>
      <c r="PYF322" s="90"/>
      <c r="PYG322" s="90"/>
      <c r="PYH322" s="90"/>
      <c r="PYI322" s="90"/>
      <c r="PYJ322" s="90"/>
      <c r="PYK322" s="90"/>
      <c r="PYL322" s="90"/>
      <c r="PYM322" s="90"/>
      <c r="PYN322" s="90"/>
      <c r="PYO322" s="90"/>
      <c r="PYP322" s="90"/>
      <c r="PYQ322" s="90"/>
      <c r="PYR322" s="90"/>
      <c r="PYS322" s="90"/>
      <c r="PYT322" s="90"/>
      <c r="PYU322" s="90"/>
      <c r="PYV322" s="90"/>
      <c r="PYW322" s="90"/>
      <c r="PYX322" s="90"/>
      <c r="PYY322" s="90"/>
      <c r="PYZ322" s="90"/>
      <c r="PZA322" s="90"/>
      <c r="PZB322" s="90"/>
      <c r="PZC322" s="90"/>
      <c r="PZD322" s="90"/>
      <c r="PZE322" s="90"/>
      <c r="PZF322" s="90"/>
      <c r="PZG322" s="90"/>
      <c r="PZH322" s="90"/>
      <c r="PZI322" s="90"/>
      <c r="PZJ322" s="90"/>
      <c r="PZK322" s="90"/>
      <c r="PZL322" s="90"/>
      <c r="PZM322" s="90"/>
      <c r="PZN322" s="90"/>
      <c r="PZO322" s="90"/>
      <c r="PZP322" s="90"/>
      <c r="PZQ322" s="90"/>
      <c r="PZR322" s="90"/>
      <c r="PZS322" s="90"/>
      <c r="PZT322" s="90"/>
      <c r="PZU322" s="90"/>
      <c r="PZV322" s="90"/>
      <c r="PZW322" s="90"/>
      <c r="PZX322" s="90"/>
      <c r="PZY322" s="90"/>
      <c r="PZZ322" s="90"/>
      <c r="QAA322" s="90"/>
      <c r="QAB322" s="90"/>
      <c r="QAC322" s="90"/>
      <c r="QAD322" s="90"/>
      <c r="QAE322" s="90"/>
      <c r="QAF322" s="90"/>
      <c r="QAG322" s="90"/>
      <c r="QAH322" s="90"/>
      <c r="QAI322" s="90"/>
      <c r="QAJ322" s="90"/>
      <c r="QAK322" s="90"/>
      <c r="QAL322" s="90"/>
      <c r="QAM322" s="90"/>
      <c r="QAN322" s="90"/>
      <c r="QAO322" s="90"/>
      <c r="QAP322" s="90"/>
      <c r="QAQ322" s="90"/>
      <c r="QAR322" s="90"/>
      <c r="QAS322" s="90"/>
      <c r="QAT322" s="90"/>
      <c r="QAU322" s="90"/>
      <c r="QAV322" s="90"/>
      <c r="QAW322" s="90"/>
      <c r="QAX322" s="90"/>
      <c r="QAY322" s="90"/>
      <c r="QAZ322" s="90"/>
      <c r="QBA322" s="90"/>
      <c r="QBB322" s="90"/>
      <c r="QBC322" s="90"/>
      <c r="QBD322" s="90"/>
      <c r="QBE322" s="90"/>
      <c r="QBF322" s="90"/>
      <c r="QBG322" s="90"/>
      <c r="QBH322" s="90"/>
      <c r="QBI322" s="90"/>
      <c r="QBJ322" s="90"/>
      <c r="QBK322" s="90"/>
      <c r="QBL322" s="90"/>
      <c r="QBM322" s="90"/>
      <c r="QBN322" s="90"/>
      <c r="QBO322" s="90"/>
      <c r="QBP322" s="90"/>
      <c r="QBQ322" s="90"/>
      <c r="QBR322" s="90"/>
      <c r="QBS322" s="90"/>
      <c r="QBT322" s="90"/>
      <c r="QBU322" s="90"/>
      <c r="QBV322" s="90"/>
      <c r="QBW322" s="90"/>
      <c r="QBX322" s="90"/>
      <c r="QBY322" s="90"/>
      <c r="QBZ322" s="90"/>
      <c r="QCA322" s="90"/>
      <c r="QCB322" s="90"/>
      <c r="QCC322" s="90"/>
      <c r="QCD322" s="90"/>
      <c r="QCE322" s="90"/>
      <c r="QCF322" s="90"/>
      <c r="QCG322" s="90"/>
      <c r="QCH322" s="90"/>
      <c r="QCI322" s="90"/>
      <c r="QCJ322" s="90"/>
      <c r="QCK322" s="90"/>
      <c r="QCL322" s="90"/>
      <c r="QCM322" s="90"/>
      <c r="QCN322" s="90"/>
      <c r="QCO322" s="90"/>
      <c r="QCP322" s="90"/>
      <c r="QCQ322" s="90"/>
      <c r="QCR322" s="90"/>
      <c r="QCS322" s="90"/>
      <c r="QCT322" s="90"/>
      <c r="QCU322" s="90"/>
      <c r="QCV322" s="90"/>
      <c r="QCW322" s="90"/>
      <c r="QCX322" s="90"/>
      <c r="QCY322" s="90"/>
      <c r="QCZ322" s="90"/>
      <c r="QDA322" s="90"/>
      <c r="QDB322" s="90"/>
      <c r="QDC322" s="90"/>
      <c r="QDD322" s="90"/>
      <c r="QDE322" s="90"/>
      <c r="QDF322" s="90"/>
      <c r="QDG322" s="90"/>
      <c r="QDH322" s="90"/>
      <c r="QDI322" s="90"/>
      <c r="QDJ322" s="90"/>
      <c r="QDK322" s="90"/>
      <c r="QDL322" s="90"/>
      <c r="QDM322" s="90"/>
      <c r="QDN322" s="90"/>
      <c r="QDO322" s="90"/>
      <c r="QDP322" s="90"/>
      <c r="QDQ322" s="90"/>
      <c r="QDR322" s="90"/>
      <c r="QDS322" s="90"/>
      <c r="QDT322" s="90"/>
      <c r="QDU322" s="90"/>
      <c r="QDV322" s="90"/>
      <c r="QDW322" s="90"/>
      <c r="QDX322" s="90"/>
      <c r="QDY322" s="90"/>
      <c r="QDZ322" s="90"/>
      <c r="QEA322" s="90"/>
      <c r="QEB322" s="90"/>
      <c r="QEC322" s="90"/>
      <c r="QED322" s="90"/>
      <c r="QEE322" s="90"/>
      <c r="QEF322" s="90"/>
      <c r="QEG322" s="90"/>
      <c r="QEH322" s="90"/>
      <c r="QEI322" s="90"/>
      <c r="QEJ322" s="90"/>
      <c r="QEK322" s="90"/>
      <c r="QEL322" s="90"/>
      <c r="QEM322" s="90"/>
      <c r="QEN322" s="90"/>
      <c r="QEO322" s="90"/>
      <c r="QEP322" s="90"/>
      <c r="QEQ322" s="90"/>
      <c r="QER322" s="90"/>
      <c r="QES322" s="90"/>
      <c r="QET322" s="90"/>
      <c r="QEU322" s="90"/>
      <c r="QEV322" s="90"/>
      <c r="QEW322" s="90"/>
      <c r="QEX322" s="90"/>
      <c r="QEY322" s="90"/>
      <c r="QEZ322" s="90"/>
      <c r="QFA322" s="90"/>
      <c r="QFB322" s="90"/>
      <c r="QFC322" s="90"/>
      <c r="QFD322" s="90"/>
      <c r="QFE322" s="90"/>
      <c r="QFF322" s="90"/>
      <c r="QFG322" s="90"/>
      <c r="QFH322" s="90"/>
      <c r="QFI322" s="90"/>
      <c r="QFJ322" s="90"/>
      <c r="QFK322" s="90"/>
      <c r="QFL322" s="90"/>
      <c r="QFM322" s="90"/>
      <c r="QFN322" s="90"/>
      <c r="QFO322" s="90"/>
      <c r="QFP322" s="90"/>
      <c r="QFQ322" s="90"/>
      <c r="QFR322" s="90"/>
      <c r="QFS322" s="90"/>
      <c r="QFT322" s="90"/>
      <c r="QFU322" s="90"/>
      <c r="QFV322" s="90"/>
      <c r="QFW322" s="90"/>
      <c r="QFX322" s="90"/>
      <c r="QFY322" s="90"/>
      <c r="QFZ322" s="90"/>
      <c r="QGA322" s="90"/>
      <c r="QGB322" s="90"/>
      <c r="QGC322" s="90"/>
      <c r="QGD322" s="90"/>
      <c r="QGE322" s="90"/>
      <c r="QGF322" s="90"/>
      <c r="QGG322" s="90"/>
      <c r="QGH322" s="90"/>
      <c r="QGI322" s="90"/>
      <c r="QGJ322" s="90"/>
      <c r="QGK322" s="90"/>
      <c r="QGL322" s="90"/>
      <c r="QGM322" s="90"/>
      <c r="QGN322" s="90"/>
      <c r="QGO322" s="90"/>
      <c r="QGP322" s="90"/>
      <c r="QGQ322" s="90"/>
      <c r="QGR322" s="90"/>
      <c r="QGS322" s="90"/>
      <c r="QGT322" s="90"/>
      <c r="QGU322" s="90"/>
      <c r="QGV322" s="90"/>
      <c r="QGW322" s="90"/>
      <c r="QGX322" s="90"/>
      <c r="QGY322" s="90"/>
      <c r="QGZ322" s="90"/>
      <c r="QHA322" s="90"/>
      <c r="QHB322" s="90"/>
      <c r="QHC322" s="90"/>
      <c r="QHD322" s="90"/>
      <c r="QHE322" s="90"/>
      <c r="QHF322" s="90"/>
      <c r="QHG322" s="90"/>
      <c r="QHH322" s="90"/>
      <c r="QHI322" s="90"/>
      <c r="QHJ322" s="90"/>
      <c r="QHK322" s="90"/>
      <c r="QHL322" s="90"/>
      <c r="QHM322" s="90"/>
      <c r="QHN322" s="90"/>
      <c r="QHO322" s="90"/>
      <c r="QHP322" s="90"/>
      <c r="QHQ322" s="90"/>
      <c r="QHR322" s="90"/>
      <c r="QHS322" s="90"/>
      <c r="QHT322" s="90"/>
      <c r="QHU322" s="90"/>
      <c r="QHV322" s="90"/>
      <c r="QHW322" s="90"/>
      <c r="QHX322" s="90"/>
      <c r="QHY322" s="90"/>
      <c r="QHZ322" s="90"/>
      <c r="QIA322" s="90"/>
      <c r="QIB322" s="90"/>
      <c r="QIC322" s="90"/>
      <c r="QID322" s="90"/>
      <c r="QIE322" s="90"/>
      <c r="QIF322" s="90"/>
      <c r="QIG322" s="90"/>
      <c r="QIH322" s="90"/>
      <c r="QII322" s="90"/>
      <c r="QIJ322" s="90"/>
      <c r="QIK322" s="90"/>
      <c r="QIL322" s="90"/>
      <c r="QIM322" s="90"/>
      <c r="QIN322" s="90"/>
      <c r="QIO322" s="90"/>
      <c r="QIP322" s="90"/>
      <c r="QIQ322" s="90"/>
      <c r="QIR322" s="90"/>
      <c r="QIS322" s="90"/>
      <c r="QIT322" s="90"/>
      <c r="QIU322" s="90"/>
      <c r="QIV322" s="90"/>
      <c r="QIW322" s="90"/>
      <c r="QIX322" s="90"/>
      <c r="QIY322" s="90"/>
      <c r="QIZ322" s="90"/>
      <c r="QJA322" s="90"/>
      <c r="QJB322" s="90"/>
      <c r="QJC322" s="90"/>
      <c r="QJD322" s="90"/>
      <c r="QJE322" s="90"/>
      <c r="QJF322" s="90"/>
      <c r="QJG322" s="90"/>
      <c r="QJH322" s="90"/>
      <c r="QJI322" s="90"/>
      <c r="QJJ322" s="90"/>
      <c r="QJK322" s="90"/>
      <c r="QJL322" s="90"/>
      <c r="QJM322" s="90"/>
      <c r="QJN322" s="90"/>
      <c r="QJO322" s="90"/>
      <c r="QJP322" s="90"/>
      <c r="QJQ322" s="90"/>
      <c r="QJR322" s="90"/>
      <c r="QJS322" s="90"/>
      <c r="QJT322" s="90"/>
      <c r="QJU322" s="90"/>
      <c r="QJV322" s="90"/>
      <c r="QJW322" s="90"/>
      <c r="QJX322" s="90"/>
      <c r="QJY322" s="90"/>
      <c r="QJZ322" s="90"/>
      <c r="QKA322" s="90"/>
      <c r="QKB322" s="90"/>
      <c r="QKC322" s="90"/>
      <c r="QKD322" s="90"/>
      <c r="QKE322" s="90"/>
      <c r="QKF322" s="90"/>
      <c r="QKG322" s="90"/>
      <c r="QKH322" s="90"/>
      <c r="QKI322" s="90"/>
      <c r="QKJ322" s="90"/>
      <c r="QKK322" s="90"/>
      <c r="QKL322" s="90"/>
      <c r="QKM322" s="90"/>
      <c r="QKN322" s="90"/>
      <c r="QKO322" s="90"/>
      <c r="QKP322" s="90"/>
      <c r="QKQ322" s="90"/>
      <c r="QKR322" s="90"/>
      <c r="QKS322" s="90"/>
      <c r="QKT322" s="90"/>
      <c r="QKU322" s="90"/>
      <c r="QKV322" s="90"/>
      <c r="QKW322" s="90"/>
      <c r="QKX322" s="90"/>
      <c r="QKY322" s="90"/>
      <c r="QKZ322" s="90"/>
      <c r="QLA322" s="90"/>
      <c r="QLB322" s="90"/>
      <c r="QLC322" s="90"/>
      <c r="QLD322" s="90"/>
      <c r="QLE322" s="90"/>
      <c r="QLF322" s="90"/>
      <c r="QLG322" s="90"/>
      <c r="QLH322" s="90"/>
      <c r="QLI322" s="90"/>
      <c r="QLJ322" s="90"/>
      <c r="QLK322" s="90"/>
      <c r="QLL322" s="90"/>
      <c r="QLM322" s="90"/>
      <c r="QLN322" s="90"/>
      <c r="QLO322" s="90"/>
      <c r="QLP322" s="90"/>
      <c r="QLQ322" s="90"/>
      <c r="QLR322" s="90"/>
      <c r="QLS322" s="90"/>
      <c r="QLT322" s="90"/>
      <c r="QLU322" s="90"/>
      <c r="QLV322" s="90"/>
      <c r="QLW322" s="90"/>
      <c r="QLX322" s="90"/>
      <c r="QLY322" s="90"/>
      <c r="QLZ322" s="90"/>
      <c r="QMA322" s="90"/>
      <c r="QMB322" s="90"/>
      <c r="QMC322" s="90"/>
      <c r="QMD322" s="90"/>
      <c r="QME322" s="90"/>
      <c r="QMF322" s="90"/>
      <c r="QMG322" s="90"/>
      <c r="QMH322" s="90"/>
      <c r="QMI322" s="90"/>
      <c r="QMJ322" s="90"/>
      <c r="QMK322" s="90"/>
      <c r="QML322" s="90"/>
      <c r="QMM322" s="90"/>
      <c r="QMN322" s="90"/>
      <c r="QMO322" s="90"/>
      <c r="QMP322" s="90"/>
      <c r="QMQ322" s="90"/>
      <c r="QMR322" s="90"/>
      <c r="QMS322" s="90"/>
      <c r="QMT322" s="90"/>
      <c r="QMU322" s="90"/>
      <c r="QMV322" s="90"/>
      <c r="QMW322" s="90"/>
      <c r="QMX322" s="90"/>
      <c r="QMY322" s="90"/>
      <c r="QMZ322" s="90"/>
      <c r="QNA322" s="90"/>
      <c r="QNB322" s="90"/>
      <c r="QNC322" s="90"/>
      <c r="QND322" s="90"/>
      <c r="QNE322" s="90"/>
      <c r="QNF322" s="90"/>
      <c r="QNG322" s="90"/>
      <c r="QNH322" s="90"/>
      <c r="QNI322" s="90"/>
      <c r="QNJ322" s="90"/>
      <c r="QNK322" s="90"/>
      <c r="QNL322" s="90"/>
      <c r="QNM322" s="90"/>
      <c r="QNN322" s="90"/>
      <c r="QNO322" s="90"/>
      <c r="QNP322" s="90"/>
      <c r="QNQ322" s="90"/>
      <c r="QNR322" s="90"/>
      <c r="QNS322" s="90"/>
      <c r="QNT322" s="90"/>
      <c r="QNU322" s="90"/>
      <c r="QNV322" s="90"/>
      <c r="QNW322" s="90"/>
      <c r="QNX322" s="90"/>
      <c r="QNY322" s="90"/>
      <c r="QNZ322" s="90"/>
      <c r="QOA322" s="90"/>
      <c r="QOB322" s="90"/>
      <c r="QOC322" s="90"/>
      <c r="QOD322" s="90"/>
      <c r="QOE322" s="90"/>
      <c r="QOF322" s="90"/>
      <c r="QOG322" s="90"/>
      <c r="QOH322" s="90"/>
      <c r="QOI322" s="90"/>
      <c r="QOJ322" s="90"/>
      <c r="QOK322" s="90"/>
      <c r="QOL322" s="90"/>
      <c r="QOM322" s="90"/>
      <c r="QON322" s="90"/>
      <c r="QOO322" s="90"/>
      <c r="QOP322" s="90"/>
      <c r="QOQ322" s="90"/>
      <c r="QOR322" s="90"/>
      <c r="QOS322" s="90"/>
      <c r="QOT322" s="90"/>
      <c r="QOU322" s="90"/>
      <c r="QOV322" s="90"/>
      <c r="QOW322" s="90"/>
      <c r="QOX322" s="90"/>
      <c r="QOY322" s="90"/>
      <c r="QOZ322" s="90"/>
      <c r="QPA322" s="90"/>
      <c r="QPB322" s="90"/>
      <c r="QPC322" s="90"/>
      <c r="QPD322" s="90"/>
      <c r="QPE322" s="90"/>
      <c r="QPF322" s="90"/>
      <c r="QPG322" s="90"/>
      <c r="QPH322" s="90"/>
      <c r="QPI322" s="90"/>
      <c r="QPJ322" s="90"/>
      <c r="QPK322" s="90"/>
      <c r="QPL322" s="90"/>
      <c r="QPM322" s="90"/>
      <c r="QPN322" s="90"/>
      <c r="QPO322" s="90"/>
      <c r="QPP322" s="90"/>
      <c r="QPQ322" s="90"/>
      <c r="QPR322" s="90"/>
      <c r="QPS322" s="90"/>
      <c r="QPT322" s="90"/>
      <c r="QPU322" s="90"/>
      <c r="QPV322" s="90"/>
      <c r="QPW322" s="90"/>
      <c r="QPX322" s="90"/>
      <c r="QPY322" s="90"/>
      <c r="QPZ322" s="90"/>
      <c r="QQA322" s="90"/>
      <c r="QQB322" s="90"/>
      <c r="QQC322" s="90"/>
      <c r="QQD322" s="90"/>
      <c r="QQE322" s="90"/>
      <c r="QQF322" s="90"/>
      <c r="QQG322" s="90"/>
      <c r="QQH322" s="90"/>
      <c r="QQI322" s="90"/>
      <c r="QQJ322" s="90"/>
      <c r="QQK322" s="90"/>
      <c r="QQL322" s="90"/>
      <c r="QQM322" s="90"/>
      <c r="QQN322" s="90"/>
      <c r="QQO322" s="90"/>
      <c r="QQP322" s="90"/>
      <c r="QQQ322" s="90"/>
      <c r="QQR322" s="90"/>
      <c r="QQS322" s="90"/>
      <c r="QQT322" s="90"/>
      <c r="QQU322" s="90"/>
      <c r="QQV322" s="90"/>
      <c r="QQW322" s="90"/>
      <c r="QQX322" s="90"/>
      <c r="QQY322" s="90"/>
      <c r="QQZ322" s="90"/>
      <c r="QRA322" s="90"/>
      <c r="QRB322" s="90"/>
      <c r="QRC322" s="90"/>
      <c r="QRD322" s="90"/>
      <c r="QRE322" s="90"/>
      <c r="QRF322" s="90"/>
      <c r="QRG322" s="90"/>
      <c r="QRH322" s="90"/>
      <c r="QRI322" s="90"/>
      <c r="QRJ322" s="90"/>
      <c r="QRK322" s="90"/>
      <c r="QRL322" s="90"/>
      <c r="QRM322" s="90"/>
      <c r="QRN322" s="90"/>
      <c r="QRO322" s="90"/>
      <c r="QRP322" s="90"/>
      <c r="QRQ322" s="90"/>
      <c r="QRR322" s="90"/>
      <c r="QRS322" s="90"/>
      <c r="QRT322" s="90"/>
      <c r="QRU322" s="90"/>
      <c r="QRV322" s="90"/>
      <c r="QRW322" s="90"/>
      <c r="QRX322" s="90"/>
      <c r="QRY322" s="90"/>
      <c r="QRZ322" s="90"/>
      <c r="QSA322" s="90"/>
      <c r="QSB322" s="90"/>
      <c r="QSC322" s="90"/>
      <c r="QSD322" s="90"/>
      <c r="QSE322" s="90"/>
      <c r="QSF322" s="90"/>
      <c r="QSG322" s="90"/>
      <c r="QSH322" s="90"/>
      <c r="QSI322" s="90"/>
      <c r="QSJ322" s="90"/>
      <c r="QSK322" s="90"/>
      <c r="QSL322" s="90"/>
      <c r="QSM322" s="90"/>
      <c r="QSN322" s="90"/>
      <c r="QSO322" s="90"/>
      <c r="QSP322" s="90"/>
      <c r="QSQ322" s="90"/>
      <c r="QSR322" s="90"/>
      <c r="QSS322" s="90"/>
      <c r="QST322" s="90"/>
      <c r="QSU322" s="90"/>
      <c r="QSV322" s="90"/>
      <c r="QSW322" s="90"/>
      <c r="QSX322" s="90"/>
      <c r="QSY322" s="90"/>
      <c r="QSZ322" s="90"/>
      <c r="QTA322" s="90"/>
      <c r="QTB322" s="90"/>
      <c r="QTC322" s="90"/>
      <c r="QTD322" s="90"/>
      <c r="QTE322" s="90"/>
      <c r="QTF322" s="90"/>
      <c r="QTG322" s="90"/>
      <c r="QTH322" s="90"/>
      <c r="QTI322" s="90"/>
      <c r="QTJ322" s="90"/>
      <c r="QTK322" s="90"/>
      <c r="QTL322" s="90"/>
      <c r="QTM322" s="90"/>
      <c r="QTN322" s="90"/>
      <c r="QTO322" s="90"/>
      <c r="QTP322" s="90"/>
      <c r="QTQ322" s="90"/>
      <c r="QTR322" s="90"/>
      <c r="QTS322" s="90"/>
      <c r="QTT322" s="90"/>
      <c r="QTU322" s="90"/>
      <c r="QTV322" s="90"/>
      <c r="QTW322" s="90"/>
      <c r="QTX322" s="90"/>
      <c r="QTY322" s="90"/>
      <c r="QTZ322" s="90"/>
      <c r="QUA322" s="90"/>
      <c r="QUB322" s="90"/>
      <c r="QUC322" s="90"/>
      <c r="QUD322" s="90"/>
      <c r="QUE322" s="90"/>
      <c r="QUF322" s="90"/>
      <c r="QUG322" s="90"/>
      <c r="QUH322" s="90"/>
      <c r="QUI322" s="90"/>
      <c r="QUJ322" s="90"/>
      <c r="QUK322" s="90"/>
      <c r="QUL322" s="90"/>
      <c r="QUM322" s="90"/>
      <c r="QUN322" s="90"/>
      <c r="QUO322" s="90"/>
      <c r="QUP322" s="90"/>
      <c r="QUQ322" s="90"/>
      <c r="QUR322" s="90"/>
      <c r="QUS322" s="90"/>
      <c r="QUT322" s="90"/>
      <c r="QUU322" s="90"/>
      <c r="QUV322" s="90"/>
      <c r="QUW322" s="90"/>
      <c r="QUX322" s="90"/>
      <c r="QUY322" s="90"/>
      <c r="QUZ322" s="90"/>
      <c r="QVA322" s="90"/>
      <c r="QVB322" s="90"/>
      <c r="QVC322" s="90"/>
      <c r="QVD322" s="90"/>
      <c r="QVE322" s="90"/>
      <c r="QVF322" s="90"/>
      <c r="QVG322" s="90"/>
      <c r="QVH322" s="90"/>
      <c r="QVI322" s="90"/>
      <c r="QVJ322" s="90"/>
      <c r="QVK322" s="90"/>
      <c r="QVL322" s="90"/>
      <c r="QVM322" s="90"/>
      <c r="QVN322" s="90"/>
      <c r="QVO322" s="90"/>
      <c r="QVP322" s="90"/>
      <c r="QVQ322" s="90"/>
      <c r="QVR322" s="90"/>
      <c r="QVS322" s="90"/>
      <c r="QVT322" s="90"/>
      <c r="QVU322" s="90"/>
      <c r="QVV322" s="90"/>
      <c r="QVW322" s="90"/>
      <c r="QVX322" s="90"/>
      <c r="QVY322" s="90"/>
      <c r="QVZ322" s="90"/>
      <c r="QWA322" s="90"/>
      <c r="QWB322" s="90"/>
      <c r="QWC322" s="90"/>
      <c r="QWD322" s="90"/>
      <c r="QWE322" s="90"/>
      <c r="QWF322" s="90"/>
      <c r="QWG322" s="90"/>
      <c r="QWH322" s="90"/>
      <c r="QWI322" s="90"/>
      <c r="QWJ322" s="90"/>
      <c r="QWK322" s="90"/>
      <c r="QWL322" s="90"/>
      <c r="QWM322" s="90"/>
      <c r="QWN322" s="90"/>
      <c r="QWO322" s="90"/>
      <c r="QWP322" s="90"/>
      <c r="QWQ322" s="90"/>
      <c r="QWR322" s="90"/>
      <c r="QWS322" s="90"/>
      <c r="QWT322" s="90"/>
      <c r="QWU322" s="90"/>
      <c r="QWV322" s="90"/>
      <c r="QWW322" s="90"/>
      <c r="QWX322" s="90"/>
      <c r="QWY322" s="90"/>
      <c r="QWZ322" s="90"/>
      <c r="QXA322" s="90"/>
      <c r="QXB322" s="90"/>
      <c r="QXC322" s="90"/>
      <c r="QXD322" s="90"/>
      <c r="QXE322" s="90"/>
      <c r="QXF322" s="90"/>
      <c r="QXG322" s="90"/>
      <c r="QXH322" s="90"/>
      <c r="QXI322" s="90"/>
      <c r="QXJ322" s="90"/>
      <c r="QXK322" s="90"/>
      <c r="QXL322" s="90"/>
      <c r="QXM322" s="90"/>
      <c r="QXN322" s="90"/>
      <c r="QXO322" s="90"/>
      <c r="QXP322" s="90"/>
      <c r="QXQ322" s="90"/>
      <c r="QXR322" s="90"/>
      <c r="QXS322" s="90"/>
      <c r="QXT322" s="90"/>
      <c r="QXU322" s="90"/>
      <c r="QXV322" s="90"/>
      <c r="QXW322" s="90"/>
      <c r="QXX322" s="90"/>
      <c r="QXY322" s="90"/>
      <c r="QXZ322" s="90"/>
      <c r="QYA322" s="90"/>
      <c r="QYB322" s="90"/>
      <c r="QYC322" s="90"/>
      <c r="QYD322" s="90"/>
      <c r="QYE322" s="90"/>
      <c r="QYF322" s="90"/>
      <c r="QYG322" s="90"/>
      <c r="QYH322" s="90"/>
      <c r="QYI322" s="90"/>
      <c r="QYJ322" s="90"/>
      <c r="QYK322" s="90"/>
      <c r="QYL322" s="90"/>
      <c r="QYM322" s="90"/>
      <c r="QYN322" s="90"/>
      <c r="QYO322" s="90"/>
      <c r="QYP322" s="90"/>
      <c r="QYQ322" s="90"/>
      <c r="QYR322" s="90"/>
      <c r="QYS322" s="90"/>
      <c r="QYT322" s="90"/>
      <c r="QYU322" s="90"/>
      <c r="QYV322" s="90"/>
      <c r="QYW322" s="90"/>
      <c r="QYX322" s="90"/>
      <c r="QYY322" s="90"/>
      <c r="QYZ322" s="90"/>
      <c r="QZA322" s="90"/>
      <c r="QZB322" s="90"/>
      <c r="QZC322" s="90"/>
      <c r="QZD322" s="90"/>
      <c r="QZE322" s="90"/>
      <c r="QZF322" s="90"/>
      <c r="QZG322" s="90"/>
      <c r="QZH322" s="90"/>
      <c r="QZI322" s="90"/>
      <c r="QZJ322" s="90"/>
      <c r="QZK322" s="90"/>
      <c r="QZL322" s="90"/>
      <c r="QZM322" s="90"/>
      <c r="QZN322" s="90"/>
      <c r="QZO322" s="90"/>
      <c r="QZP322" s="90"/>
      <c r="QZQ322" s="90"/>
      <c r="QZR322" s="90"/>
      <c r="QZS322" s="90"/>
      <c r="QZT322" s="90"/>
      <c r="QZU322" s="90"/>
      <c r="QZV322" s="90"/>
      <c r="QZW322" s="90"/>
      <c r="QZX322" s="90"/>
      <c r="QZY322" s="90"/>
      <c r="QZZ322" s="90"/>
      <c r="RAA322" s="90"/>
      <c r="RAB322" s="90"/>
      <c r="RAC322" s="90"/>
      <c r="RAD322" s="90"/>
      <c r="RAE322" s="90"/>
      <c r="RAF322" s="90"/>
      <c r="RAG322" s="90"/>
      <c r="RAH322" s="90"/>
      <c r="RAI322" s="90"/>
      <c r="RAJ322" s="90"/>
      <c r="RAK322" s="90"/>
      <c r="RAL322" s="90"/>
      <c r="RAM322" s="90"/>
      <c r="RAN322" s="90"/>
      <c r="RAO322" s="90"/>
      <c r="RAP322" s="90"/>
      <c r="RAQ322" s="90"/>
      <c r="RAR322" s="90"/>
      <c r="RAS322" s="90"/>
      <c r="RAT322" s="90"/>
      <c r="RAU322" s="90"/>
      <c r="RAV322" s="90"/>
      <c r="RAW322" s="90"/>
      <c r="RAX322" s="90"/>
      <c r="RAY322" s="90"/>
      <c r="RAZ322" s="90"/>
      <c r="RBA322" s="90"/>
      <c r="RBB322" s="90"/>
      <c r="RBC322" s="90"/>
      <c r="RBD322" s="90"/>
      <c r="RBE322" s="90"/>
      <c r="RBF322" s="90"/>
      <c r="RBG322" s="90"/>
      <c r="RBH322" s="90"/>
      <c r="RBI322" s="90"/>
      <c r="RBJ322" s="90"/>
      <c r="RBK322" s="90"/>
      <c r="RBL322" s="90"/>
      <c r="RBM322" s="90"/>
      <c r="RBN322" s="90"/>
      <c r="RBO322" s="90"/>
      <c r="RBP322" s="90"/>
      <c r="RBQ322" s="90"/>
      <c r="RBR322" s="90"/>
      <c r="RBS322" s="90"/>
      <c r="RBT322" s="90"/>
      <c r="RBU322" s="90"/>
      <c r="RBV322" s="90"/>
      <c r="RBW322" s="90"/>
      <c r="RBX322" s="90"/>
      <c r="RBY322" s="90"/>
      <c r="RBZ322" s="90"/>
      <c r="RCA322" s="90"/>
      <c r="RCB322" s="90"/>
      <c r="RCC322" s="90"/>
      <c r="RCD322" s="90"/>
      <c r="RCE322" s="90"/>
      <c r="RCF322" s="90"/>
      <c r="RCG322" s="90"/>
      <c r="RCH322" s="90"/>
      <c r="RCI322" s="90"/>
      <c r="RCJ322" s="90"/>
      <c r="RCK322" s="90"/>
      <c r="RCL322" s="90"/>
      <c r="RCM322" s="90"/>
      <c r="RCN322" s="90"/>
      <c r="RCO322" s="90"/>
      <c r="RCP322" s="90"/>
      <c r="RCQ322" s="90"/>
      <c r="RCR322" s="90"/>
      <c r="RCS322" s="90"/>
      <c r="RCT322" s="90"/>
      <c r="RCU322" s="90"/>
      <c r="RCV322" s="90"/>
      <c r="RCW322" s="90"/>
      <c r="RCX322" s="90"/>
      <c r="RCY322" s="90"/>
      <c r="RCZ322" s="90"/>
      <c r="RDA322" s="90"/>
      <c r="RDB322" s="90"/>
      <c r="RDC322" s="90"/>
      <c r="RDD322" s="90"/>
      <c r="RDE322" s="90"/>
      <c r="RDF322" s="90"/>
      <c r="RDG322" s="90"/>
      <c r="RDH322" s="90"/>
      <c r="RDI322" s="90"/>
      <c r="RDJ322" s="90"/>
      <c r="RDK322" s="90"/>
      <c r="RDL322" s="90"/>
      <c r="RDM322" s="90"/>
      <c r="RDN322" s="90"/>
      <c r="RDO322" s="90"/>
      <c r="RDP322" s="90"/>
      <c r="RDQ322" s="90"/>
      <c r="RDR322" s="90"/>
      <c r="RDS322" s="90"/>
      <c r="RDT322" s="90"/>
      <c r="RDU322" s="90"/>
      <c r="RDV322" s="90"/>
      <c r="RDW322" s="90"/>
      <c r="RDX322" s="90"/>
      <c r="RDY322" s="90"/>
      <c r="RDZ322" s="90"/>
      <c r="REA322" s="90"/>
      <c r="REB322" s="90"/>
      <c r="REC322" s="90"/>
      <c r="RED322" s="90"/>
      <c r="REE322" s="90"/>
      <c r="REF322" s="90"/>
      <c r="REG322" s="90"/>
      <c r="REH322" s="90"/>
      <c r="REI322" s="90"/>
      <c r="REJ322" s="90"/>
      <c r="REK322" s="90"/>
      <c r="REL322" s="90"/>
      <c r="REM322" s="90"/>
      <c r="REN322" s="90"/>
      <c r="REO322" s="90"/>
      <c r="REP322" s="90"/>
      <c r="REQ322" s="90"/>
      <c r="RER322" s="90"/>
      <c r="RES322" s="90"/>
      <c r="RET322" s="90"/>
      <c r="REU322" s="90"/>
      <c r="REV322" s="90"/>
      <c r="REW322" s="90"/>
      <c r="REX322" s="90"/>
      <c r="REY322" s="90"/>
      <c r="REZ322" s="90"/>
      <c r="RFA322" s="90"/>
      <c r="RFB322" s="90"/>
      <c r="RFC322" s="90"/>
      <c r="RFD322" s="90"/>
      <c r="RFE322" s="90"/>
      <c r="RFF322" s="90"/>
      <c r="RFG322" s="90"/>
      <c r="RFH322" s="90"/>
      <c r="RFI322" s="90"/>
      <c r="RFJ322" s="90"/>
      <c r="RFK322" s="90"/>
      <c r="RFL322" s="90"/>
      <c r="RFM322" s="90"/>
      <c r="RFN322" s="90"/>
      <c r="RFO322" s="90"/>
      <c r="RFP322" s="90"/>
      <c r="RFQ322" s="90"/>
      <c r="RFR322" s="90"/>
      <c r="RFS322" s="90"/>
      <c r="RFT322" s="90"/>
      <c r="RFU322" s="90"/>
      <c r="RFV322" s="90"/>
      <c r="RFW322" s="90"/>
      <c r="RFX322" s="90"/>
      <c r="RFY322" s="90"/>
      <c r="RFZ322" s="90"/>
      <c r="RGA322" s="90"/>
      <c r="RGB322" s="90"/>
      <c r="RGC322" s="90"/>
      <c r="RGD322" s="90"/>
      <c r="RGE322" s="90"/>
      <c r="RGF322" s="90"/>
      <c r="RGG322" s="90"/>
      <c r="RGH322" s="90"/>
      <c r="RGI322" s="90"/>
      <c r="RGJ322" s="90"/>
      <c r="RGK322" s="90"/>
      <c r="RGL322" s="90"/>
      <c r="RGM322" s="90"/>
      <c r="RGN322" s="90"/>
      <c r="RGO322" s="90"/>
      <c r="RGP322" s="90"/>
      <c r="RGQ322" s="90"/>
      <c r="RGR322" s="90"/>
      <c r="RGS322" s="90"/>
      <c r="RGT322" s="90"/>
      <c r="RGU322" s="90"/>
      <c r="RGV322" s="90"/>
      <c r="RGW322" s="90"/>
      <c r="RGX322" s="90"/>
      <c r="RGY322" s="90"/>
      <c r="RGZ322" s="90"/>
      <c r="RHA322" s="90"/>
      <c r="RHB322" s="90"/>
      <c r="RHC322" s="90"/>
      <c r="RHD322" s="90"/>
      <c r="RHE322" s="90"/>
      <c r="RHF322" s="90"/>
      <c r="RHG322" s="90"/>
      <c r="RHH322" s="90"/>
      <c r="RHI322" s="90"/>
      <c r="RHJ322" s="90"/>
      <c r="RHK322" s="90"/>
      <c r="RHL322" s="90"/>
      <c r="RHM322" s="90"/>
      <c r="RHN322" s="90"/>
      <c r="RHO322" s="90"/>
      <c r="RHP322" s="90"/>
      <c r="RHQ322" s="90"/>
      <c r="RHR322" s="90"/>
      <c r="RHS322" s="90"/>
      <c r="RHT322" s="90"/>
      <c r="RHU322" s="90"/>
      <c r="RHV322" s="90"/>
      <c r="RHW322" s="90"/>
      <c r="RHX322" s="90"/>
      <c r="RHY322" s="90"/>
      <c r="RHZ322" s="90"/>
      <c r="RIA322" s="90"/>
      <c r="RIB322" s="90"/>
      <c r="RIC322" s="90"/>
      <c r="RID322" s="90"/>
      <c r="RIE322" s="90"/>
      <c r="RIF322" s="90"/>
      <c r="RIG322" s="90"/>
      <c r="RIH322" s="90"/>
      <c r="RII322" s="90"/>
      <c r="RIJ322" s="90"/>
      <c r="RIK322" s="90"/>
      <c r="RIL322" s="90"/>
      <c r="RIM322" s="90"/>
      <c r="RIN322" s="90"/>
      <c r="RIO322" s="90"/>
      <c r="RIP322" s="90"/>
      <c r="RIQ322" s="90"/>
      <c r="RIR322" s="90"/>
      <c r="RIS322" s="90"/>
      <c r="RIT322" s="90"/>
      <c r="RIU322" s="90"/>
      <c r="RIV322" s="90"/>
      <c r="RIW322" s="90"/>
      <c r="RIX322" s="90"/>
      <c r="RIY322" s="90"/>
      <c r="RIZ322" s="90"/>
      <c r="RJA322" s="90"/>
      <c r="RJB322" s="90"/>
      <c r="RJC322" s="90"/>
      <c r="RJD322" s="90"/>
      <c r="RJE322" s="90"/>
      <c r="RJF322" s="90"/>
      <c r="RJG322" s="90"/>
      <c r="RJH322" s="90"/>
      <c r="RJI322" s="90"/>
      <c r="RJJ322" s="90"/>
      <c r="RJK322" s="90"/>
      <c r="RJL322" s="90"/>
      <c r="RJM322" s="90"/>
      <c r="RJN322" s="90"/>
      <c r="RJO322" s="90"/>
      <c r="RJP322" s="90"/>
      <c r="RJQ322" s="90"/>
      <c r="RJR322" s="90"/>
      <c r="RJS322" s="90"/>
      <c r="RJT322" s="90"/>
      <c r="RJU322" s="90"/>
      <c r="RJV322" s="90"/>
      <c r="RJW322" s="90"/>
      <c r="RJX322" s="90"/>
      <c r="RJY322" s="90"/>
      <c r="RJZ322" s="90"/>
      <c r="RKA322" s="90"/>
      <c r="RKB322" s="90"/>
      <c r="RKC322" s="90"/>
      <c r="RKD322" s="90"/>
      <c r="RKE322" s="90"/>
      <c r="RKF322" s="90"/>
      <c r="RKG322" s="90"/>
      <c r="RKH322" s="90"/>
      <c r="RKI322" s="90"/>
      <c r="RKJ322" s="90"/>
      <c r="RKK322" s="90"/>
      <c r="RKL322" s="90"/>
      <c r="RKM322" s="90"/>
      <c r="RKN322" s="90"/>
      <c r="RKO322" s="90"/>
      <c r="RKP322" s="90"/>
      <c r="RKQ322" s="90"/>
      <c r="RKR322" s="90"/>
      <c r="RKS322" s="90"/>
      <c r="RKT322" s="90"/>
      <c r="RKU322" s="90"/>
      <c r="RKV322" s="90"/>
      <c r="RKW322" s="90"/>
      <c r="RKX322" s="90"/>
      <c r="RKY322" s="90"/>
      <c r="RKZ322" s="90"/>
      <c r="RLA322" s="90"/>
      <c r="RLB322" s="90"/>
      <c r="RLC322" s="90"/>
      <c r="RLD322" s="90"/>
      <c r="RLE322" s="90"/>
      <c r="RLF322" s="90"/>
      <c r="RLG322" s="90"/>
      <c r="RLH322" s="90"/>
      <c r="RLI322" s="90"/>
      <c r="RLJ322" s="90"/>
      <c r="RLK322" s="90"/>
      <c r="RLL322" s="90"/>
      <c r="RLM322" s="90"/>
      <c r="RLN322" s="90"/>
      <c r="RLO322" s="90"/>
      <c r="RLP322" s="90"/>
      <c r="RLQ322" s="90"/>
      <c r="RLR322" s="90"/>
      <c r="RLS322" s="90"/>
      <c r="RLT322" s="90"/>
      <c r="RLU322" s="90"/>
      <c r="RLV322" s="90"/>
      <c r="RLW322" s="90"/>
      <c r="RLX322" s="90"/>
      <c r="RLY322" s="90"/>
      <c r="RLZ322" s="90"/>
      <c r="RMA322" s="90"/>
      <c r="RMB322" s="90"/>
      <c r="RMC322" s="90"/>
      <c r="RMD322" s="90"/>
      <c r="RME322" s="90"/>
      <c r="RMF322" s="90"/>
      <c r="RMG322" s="90"/>
      <c r="RMH322" s="90"/>
      <c r="RMI322" s="90"/>
      <c r="RMJ322" s="90"/>
      <c r="RMK322" s="90"/>
      <c r="RML322" s="90"/>
      <c r="RMM322" s="90"/>
      <c r="RMN322" s="90"/>
      <c r="RMO322" s="90"/>
      <c r="RMP322" s="90"/>
      <c r="RMQ322" s="90"/>
      <c r="RMR322" s="90"/>
      <c r="RMS322" s="90"/>
      <c r="RMT322" s="90"/>
      <c r="RMU322" s="90"/>
      <c r="RMV322" s="90"/>
      <c r="RMW322" s="90"/>
      <c r="RMX322" s="90"/>
      <c r="RMY322" s="90"/>
      <c r="RMZ322" s="90"/>
      <c r="RNA322" s="90"/>
      <c r="RNB322" s="90"/>
      <c r="RNC322" s="90"/>
      <c r="RND322" s="90"/>
      <c r="RNE322" s="90"/>
      <c r="RNF322" s="90"/>
      <c r="RNG322" s="90"/>
      <c r="RNH322" s="90"/>
      <c r="RNI322" s="90"/>
      <c r="RNJ322" s="90"/>
      <c r="RNK322" s="90"/>
      <c r="RNL322" s="90"/>
      <c r="RNM322" s="90"/>
      <c r="RNN322" s="90"/>
      <c r="RNO322" s="90"/>
      <c r="RNP322" s="90"/>
      <c r="RNQ322" s="90"/>
      <c r="RNR322" s="90"/>
      <c r="RNS322" s="90"/>
      <c r="RNT322" s="90"/>
      <c r="RNU322" s="90"/>
      <c r="RNV322" s="90"/>
      <c r="RNW322" s="90"/>
      <c r="RNX322" s="90"/>
      <c r="RNY322" s="90"/>
      <c r="RNZ322" s="90"/>
      <c r="ROA322" s="90"/>
      <c r="ROB322" s="90"/>
      <c r="ROC322" s="90"/>
      <c r="ROD322" s="90"/>
      <c r="ROE322" s="90"/>
      <c r="ROF322" s="90"/>
      <c r="ROG322" s="90"/>
      <c r="ROH322" s="90"/>
      <c r="ROI322" s="90"/>
      <c r="ROJ322" s="90"/>
      <c r="ROK322" s="90"/>
      <c r="ROL322" s="90"/>
      <c r="ROM322" s="90"/>
      <c r="RON322" s="90"/>
      <c r="ROO322" s="90"/>
      <c r="ROP322" s="90"/>
      <c r="ROQ322" s="90"/>
      <c r="ROR322" s="90"/>
      <c r="ROS322" s="90"/>
      <c r="ROT322" s="90"/>
      <c r="ROU322" s="90"/>
      <c r="ROV322" s="90"/>
      <c r="ROW322" s="90"/>
      <c r="ROX322" s="90"/>
      <c r="ROY322" s="90"/>
      <c r="ROZ322" s="90"/>
      <c r="RPA322" s="90"/>
      <c r="RPB322" s="90"/>
      <c r="RPC322" s="90"/>
      <c r="RPD322" s="90"/>
      <c r="RPE322" s="90"/>
      <c r="RPF322" s="90"/>
      <c r="RPG322" s="90"/>
      <c r="RPH322" s="90"/>
      <c r="RPI322" s="90"/>
      <c r="RPJ322" s="90"/>
      <c r="RPK322" s="90"/>
      <c r="RPL322" s="90"/>
      <c r="RPM322" s="90"/>
      <c r="RPN322" s="90"/>
      <c r="RPO322" s="90"/>
      <c r="RPP322" s="90"/>
      <c r="RPQ322" s="90"/>
      <c r="RPR322" s="90"/>
      <c r="RPS322" s="90"/>
      <c r="RPT322" s="90"/>
      <c r="RPU322" s="90"/>
      <c r="RPV322" s="90"/>
      <c r="RPW322" s="90"/>
      <c r="RPX322" s="90"/>
      <c r="RPY322" s="90"/>
      <c r="RPZ322" s="90"/>
      <c r="RQA322" s="90"/>
      <c r="RQB322" s="90"/>
      <c r="RQC322" s="90"/>
      <c r="RQD322" s="90"/>
      <c r="RQE322" s="90"/>
      <c r="RQF322" s="90"/>
      <c r="RQG322" s="90"/>
      <c r="RQH322" s="90"/>
      <c r="RQI322" s="90"/>
      <c r="RQJ322" s="90"/>
      <c r="RQK322" s="90"/>
      <c r="RQL322" s="90"/>
      <c r="RQM322" s="90"/>
      <c r="RQN322" s="90"/>
      <c r="RQO322" s="90"/>
      <c r="RQP322" s="90"/>
      <c r="RQQ322" s="90"/>
      <c r="RQR322" s="90"/>
      <c r="RQS322" s="90"/>
      <c r="RQT322" s="90"/>
      <c r="RQU322" s="90"/>
      <c r="RQV322" s="90"/>
      <c r="RQW322" s="90"/>
      <c r="RQX322" s="90"/>
      <c r="RQY322" s="90"/>
      <c r="RQZ322" s="90"/>
      <c r="RRA322" s="90"/>
      <c r="RRB322" s="90"/>
      <c r="RRC322" s="90"/>
      <c r="RRD322" s="90"/>
      <c r="RRE322" s="90"/>
      <c r="RRF322" s="90"/>
      <c r="RRG322" s="90"/>
      <c r="RRH322" s="90"/>
      <c r="RRI322" s="90"/>
      <c r="RRJ322" s="90"/>
      <c r="RRK322" s="90"/>
      <c r="RRL322" s="90"/>
      <c r="RRM322" s="90"/>
      <c r="RRN322" s="90"/>
      <c r="RRO322" s="90"/>
      <c r="RRP322" s="90"/>
      <c r="RRQ322" s="90"/>
      <c r="RRR322" s="90"/>
      <c r="RRS322" s="90"/>
      <c r="RRT322" s="90"/>
      <c r="RRU322" s="90"/>
      <c r="RRV322" s="90"/>
      <c r="RRW322" s="90"/>
      <c r="RRX322" s="90"/>
      <c r="RRY322" s="90"/>
      <c r="RRZ322" s="90"/>
      <c r="RSA322" s="90"/>
      <c r="RSB322" s="90"/>
      <c r="RSC322" s="90"/>
      <c r="RSD322" s="90"/>
      <c r="RSE322" s="90"/>
      <c r="RSF322" s="90"/>
      <c r="RSG322" s="90"/>
      <c r="RSH322" s="90"/>
      <c r="RSI322" s="90"/>
      <c r="RSJ322" s="90"/>
      <c r="RSK322" s="90"/>
      <c r="RSL322" s="90"/>
      <c r="RSM322" s="90"/>
      <c r="RSN322" s="90"/>
      <c r="RSO322" s="90"/>
      <c r="RSP322" s="90"/>
      <c r="RSQ322" s="90"/>
      <c r="RSR322" s="90"/>
      <c r="RSS322" s="90"/>
      <c r="RST322" s="90"/>
      <c r="RSU322" s="90"/>
      <c r="RSV322" s="90"/>
      <c r="RSW322" s="90"/>
      <c r="RSX322" s="90"/>
      <c r="RSY322" s="90"/>
      <c r="RSZ322" s="90"/>
      <c r="RTA322" s="90"/>
      <c r="RTB322" s="90"/>
      <c r="RTC322" s="90"/>
      <c r="RTD322" s="90"/>
      <c r="RTE322" s="90"/>
      <c r="RTF322" s="90"/>
      <c r="RTG322" s="90"/>
      <c r="RTH322" s="90"/>
      <c r="RTI322" s="90"/>
      <c r="RTJ322" s="90"/>
      <c r="RTK322" s="90"/>
      <c r="RTL322" s="90"/>
      <c r="RTM322" s="90"/>
      <c r="RTN322" s="90"/>
      <c r="RTO322" s="90"/>
      <c r="RTP322" s="90"/>
      <c r="RTQ322" s="90"/>
      <c r="RTR322" s="90"/>
      <c r="RTS322" s="90"/>
      <c r="RTT322" s="90"/>
      <c r="RTU322" s="90"/>
      <c r="RTV322" s="90"/>
      <c r="RTW322" s="90"/>
      <c r="RTX322" s="90"/>
      <c r="RTY322" s="90"/>
      <c r="RTZ322" s="90"/>
      <c r="RUA322" s="90"/>
      <c r="RUB322" s="90"/>
      <c r="RUC322" s="90"/>
      <c r="RUD322" s="90"/>
      <c r="RUE322" s="90"/>
      <c r="RUF322" s="90"/>
      <c r="RUG322" s="90"/>
      <c r="RUH322" s="90"/>
      <c r="RUI322" s="90"/>
      <c r="RUJ322" s="90"/>
      <c r="RUK322" s="90"/>
      <c r="RUL322" s="90"/>
      <c r="RUM322" s="90"/>
      <c r="RUN322" s="90"/>
      <c r="RUO322" s="90"/>
      <c r="RUP322" s="90"/>
      <c r="RUQ322" s="90"/>
      <c r="RUR322" s="90"/>
      <c r="RUS322" s="90"/>
      <c r="RUT322" s="90"/>
      <c r="RUU322" s="90"/>
      <c r="RUV322" s="90"/>
      <c r="RUW322" s="90"/>
      <c r="RUX322" s="90"/>
      <c r="RUY322" s="90"/>
      <c r="RUZ322" s="90"/>
      <c r="RVA322" s="90"/>
      <c r="RVB322" s="90"/>
      <c r="RVC322" s="90"/>
      <c r="RVD322" s="90"/>
      <c r="RVE322" s="90"/>
      <c r="RVF322" s="90"/>
      <c r="RVG322" s="90"/>
      <c r="RVH322" s="90"/>
      <c r="RVI322" s="90"/>
      <c r="RVJ322" s="90"/>
      <c r="RVK322" s="90"/>
      <c r="RVL322" s="90"/>
      <c r="RVM322" s="90"/>
      <c r="RVN322" s="90"/>
      <c r="RVO322" s="90"/>
      <c r="RVP322" s="90"/>
      <c r="RVQ322" s="90"/>
      <c r="RVR322" s="90"/>
      <c r="RVS322" s="90"/>
      <c r="RVT322" s="90"/>
      <c r="RVU322" s="90"/>
      <c r="RVV322" s="90"/>
      <c r="RVW322" s="90"/>
      <c r="RVX322" s="90"/>
      <c r="RVY322" s="90"/>
      <c r="RVZ322" s="90"/>
      <c r="RWA322" s="90"/>
      <c r="RWB322" s="90"/>
      <c r="RWC322" s="90"/>
      <c r="RWD322" s="90"/>
      <c r="RWE322" s="90"/>
      <c r="RWF322" s="90"/>
      <c r="RWG322" s="90"/>
      <c r="RWH322" s="90"/>
      <c r="RWI322" s="90"/>
      <c r="RWJ322" s="90"/>
      <c r="RWK322" s="90"/>
      <c r="RWL322" s="90"/>
      <c r="RWM322" s="90"/>
      <c r="RWN322" s="90"/>
      <c r="RWO322" s="90"/>
      <c r="RWP322" s="90"/>
      <c r="RWQ322" s="90"/>
      <c r="RWR322" s="90"/>
      <c r="RWS322" s="90"/>
      <c r="RWT322" s="90"/>
      <c r="RWU322" s="90"/>
      <c r="RWV322" s="90"/>
      <c r="RWW322" s="90"/>
      <c r="RWX322" s="90"/>
      <c r="RWY322" s="90"/>
      <c r="RWZ322" s="90"/>
      <c r="RXA322" s="90"/>
      <c r="RXB322" s="90"/>
      <c r="RXC322" s="90"/>
      <c r="RXD322" s="90"/>
      <c r="RXE322" s="90"/>
      <c r="RXF322" s="90"/>
      <c r="RXG322" s="90"/>
      <c r="RXH322" s="90"/>
      <c r="RXI322" s="90"/>
      <c r="RXJ322" s="90"/>
      <c r="RXK322" s="90"/>
      <c r="RXL322" s="90"/>
      <c r="RXM322" s="90"/>
      <c r="RXN322" s="90"/>
      <c r="RXO322" s="90"/>
      <c r="RXP322" s="90"/>
      <c r="RXQ322" s="90"/>
      <c r="RXR322" s="90"/>
      <c r="RXS322" s="90"/>
      <c r="RXT322" s="90"/>
      <c r="RXU322" s="90"/>
      <c r="RXV322" s="90"/>
      <c r="RXW322" s="90"/>
      <c r="RXX322" s="90"/>
      <c r="RXY322" s="90"/>
      <c r="RXZ322" s="90"/>
      <c r="RYA322" s="90"/>
      <c r="RYB322" s="90"/>
      <c r="RYC322" s="90"/>
      <c r="RYD322" s="90"/>
      <c r="RYE322" s="90"/>
      <c r="RYF322" s="90"/>
      <c r="RYG322" s="90"/>
      <c r="RYH322" s="90"/>
      <c r="RYI322" s="90"/>
      <c r="RYJ322" s="90"/>
      <c r="RYK322" s="90"/>
      <c r="RYL322" s="90"/>
      <c r="RYM322" s="90"/>
      <c r="RYN322" s="90"/>
      <c r="RYO322" s="90"/>
      <c r="RYP322" s="90"/>
      <c r="RYQ322" s="90"/>
      <c r="RYR322" s="90"/>
      <c r="RYS322" s="90"/>
      <c r="RYT322" s="90"/>
      <c r="RYU322" s="90"/>
      <c r="RYV322" s="90"/>
      <c r="RYW322" s="90"/>
      <c r="RYX322" s="90"/>
      <c r="RYY322" s="90"/>
      <c r="RYZ322" s="90"/>
      <c r="RZA322" s="90"/>
      <c r="RZB322" s="90"/>
      <c r="RZC322" s="90"/>
      <c r="RZD322" s="90"/>
      <c r="RZE322" s="90"/>
      <c r="RZF322" s="90"/>
      <c r="RZG322" s="90"/>
      <c r="RZH322" s="90"/>
      <c r="RZI322" s="90"/>
      <c r="RZJ322" s="90"/>
      <c r="RZK322" s="90"/>
      <c r="RZL322" s="90"/>
      <c r="RZM322" s="90"/>
      <c r="RZN322" s="90"/>
      <c r="RZO322" s="90"/>
      <c r="RZP322" s="90"/>
      <c r="RZQ322" s="90"/>
      <c r="RZR322" s="90"/>
      <c r="RZS322" s="90"/>
      <c r="RZT322" s="90"/>
      <c r="RZU322" s="90"/>
      <c r="RZV322" s="90"/>
      <c r="RZW322" s="90"/>
      <c r="RZX322" s="90"/>
      <c r="RZY322" s="90"/>
      <c r="RZZ322" s="90"/>
      <c r="SAA322" s="90"/>
      <c r="SAB322" s="90"/>
      <c r="SAC322" s="90"/>
      <c r="SAD322" s="90"/>
      <c r="SAE322" s="90"/>
      <c r="SAF322" s="90"/>
      <c r="SAG322" s="90"/>
      <c r="SAH322" s="90"/>
      <c r="SAI322" s="90"/>
      <c r="SAJ322" s="90"/>
      <c r="SAK322" s="90"/>
      <c r="SAL322" s="90"/>
      <c r="SAM322" s="90"/>
      <c r="SAN322" s="90"/>
      <c r="SAO322" s="90"/>
      <c r="SAP322" s="90"/>
      <c r="SAQ322" s="90"/>
      <c r="SAR322" s="90"/>
      <c r="SAS322" s="90"/>
      <c r="SAT322" s="90"/>
      <c r="SAU322" s="90"/>
      <c r="SAV322" s="90"/>
      <c r="SAW322" s="90"/>
      <c r="SAX322" s="90"/>
      <c r="SAY322" s="90"/>
      <c r="SAZ322" s="90"/>
      <c r="SBA322" s="90"/>
      <c r="SBB322" s="90"/>
      <c r="SBC322" s="90"/>
      <c r="SBD322" s="90"/>
      <c r="SBE322" s="90"/>
      <c r="SBF322" s="90"/>
      <c r="SBG322" s="90"/>
      <c r="SBH322" s="90"/>
      <c r="SBI322" s="90"/>
      <c r="SBJ322" s="90"/>
      <c r="SBK322" s="90"/>
      <c r="SBL322" s="90"/>
      <c r="SBM322" s="90"/>
      <c r="SBN322" s="90"/>
      <c r="SBO322" s="90"/>
      <c r="SBP322" s="90"/>
      <c r="SBQ322" s="90"/>
      <c r="SBR322" s="90"/>
      <c r="SBS322" s="90"/>
      <c r="SBT322" s="90"/>
      <c r="SBU322" s="90"/>
      <c r="SBV322" s="90"/>
      <c r="SBW322" s="90"/>
      <c r="SBX322" s="90"/>
      <c r="SBY322" s="90"/>
      <c r="SBZ322" s="90"/>
      <c r="SCA322" s="90"/>
      <c r="SCB322" s="90"/>
      <c r="SCC322" s="90"/>
      <c r="SCD322" s="90"/>
      <c r="SCE322" s="90"/>
      <c r="SCF322" s="90"/>
      <c r="SCG322" s="90"/>
      <c r="SCH322" s="90"/>
      <c r="SCI322" s="90"/>
      <c r="SCJ322" s="90"/>
      <c r="SCK322" s="90"/>
      <c r="SCL322" s="90"/>
      <c r="SCM322" s="90"/>
      <c r="SCN322" s="90"/>
      <c r="SCO322" s="90"/>
      <c r="SCP322" s="90"/>
      <c r="SCQ322" s="90"/>
      <c r="SCR322" s="90"/>
      <c r="SCS322" s="90"/>
      <c r="SCT322" s="90"/>
      <c r="SCU322" s="90"/>
      <c r="SCV322" s="90"/>
      <c r="SCW322" s="90"/>
      <c r="SCX322" s="90"/>
      <c r="SCY322" s="90"/>
      <c r="SCZ322" s="90"/>
      <c r="SDA322" s="90"/>
      <c r="SDB322" s="90"/>
      <c r="SDC322" s="90"/>
      <c r="SDD322" s="90"/>
      <c r="SDE322" s="90"/>
      <c r="SDF322" s="90"/>
      <c r="SDG322" s="90"/>
      <c r="SDH322" s="90"/>
      <c r="SDI322" s="90"/>
      <c r="SDJ322" s="90"/>
      <c r="SDK322" s="90"/>
      <c r="SDL322" s="90"/>
      <c r="SDM322" s="90"/>
      <c r="SDN322" s="90"/>
      <c r="SDO322" s="90"/>
      <c r="SDP322" s="90"/>
      <c r="SDQ322" s="90"/>
      <c r="SDR322" s="90"/>
      <c r="SDS322" s="90"/>
      <c r="SDT322" s="90"/>
      <c r="SDU322" s="90"/>
      <c r="SDV322" s="90"/>
      <c r="SDW322" s="90"/>
      <c r="SDX322" s="90"/>
      <c r="SDY322" s="90"/>
      <c r="SDZ322" s="90"/>
      <c r="SEA322" s="90"/>
      <c r="SEB322" s="90"/>
      <c r="SEC322" s="90"/>
      <c r="SED322" s="90"/>
      <c r="SEE322" s="90"/>
      <c r="SEF322" s="90"/>
      <c r="SEG322" s="90"/>
      <c r="SEH322" s="90"/>
      <c r="SEI322" s="90"/>
      <c r="SEJ322" s="90"/>
      <c r="SEK322" s="90"/>
      <c r="SEL322" s="90"/>
      <c r="SEM322" s="90"/>
      <c r="SEN322" s="90"/>
      <c r="SEO322" s="90"/>
      <c r="SEP322" s="90"/>
      <c r="SEQ322" s="90"/>
      <c r="SER322" s="90"/>
      <c r="SES322" s="90"/>
      <c r="SET322" s="90"/>
      <c r="SEU322" s="90"/>
      <c r="SEV322" s="90"/>
      <c r="SEW322" s="90"/>
      <c r="SEX322" s="90"/>
      <c r="SEY322" s="90"/>
      <c r="SEZ322" s="90"/>
      <c r="SFA322" s="90"/>
      <c r="SFB322" s="90"/>
      <c r="SFC322" s="90"/>
      <c r="SFD322" s="90"/>
      <c r="SFE322" s="90"/>
      <c r="SFF322" s="90"/>
      <c r="SFG322" s="90"/>
      <c r="SFH322" s="90"/>
      <c r="SFI322" s="90"/>
      <c r="SFJ322" s="90"/>
      <c r="SFK322" s="90"/>
      <c r="SFL322" s="90"/>
      <c r="SFM322" s="90"/>
      <c r="SFN322" s="90"/>
      <c r="SFO322" s="90"/>
      <c r="SFP322" s="90"/>
      <c r="SFQ322" s="90"/>
      <c r="SFR322" s="90"/>
      <c r="SFS322" s="90"/>
      <c r="SFT322" s="90"/>
      <c r="SFU322" s="90"/>
      <c r="SFV322" s="90"/>
      <c r="SFW322" s="90"/>
      <c r="SFX322" s="90"/>
      <c r="SFY322" s="90"/>
      <c r="SFZ322" s="90"/>
      <c r="SGA322" s="90"/>
      <c r="SGB322" s="90"/>
      <c r="SGC322" s="90"/>
      <c r="SGD322" s="90"/>
      <c r="SGE322" s="90"/>
      <c r="SGF322" s="90"/>
      <c r="SGG322" s="90"/>
      <c r="SGH322" s="90"/>
      <c r="SGI322" s="90"/>
      <c r="SGJ322" s="90"/>
      <c r="SGK322" s="90"/>
      <c r="SGL322" s="90"/>
      <c r="SGM322" s="90"/>
      <c r="SGN322" s="90"/>
      <c r="SGO322" s="90"/>
      <c r="SGP322" s="90"/>
      <c r="SGQ322" s="90"/>
      <c r="SGR322" s="90"/>
      <c r="SGS322" s="90"/>
      <c r="SGT322" s="90"/>
      <c r="SGU322" s="90"/>
      <c r="SGV322" s="90"/>
      <c r="SGW322" s="90"/>
      <c r="SGX322" s="90"/>
      <c r="SGY322" s="90"/>
      <c r="SGZ322" s="90"/>
      <c r="SHA322" s="90"/>
      <c r="SHB322" s="90"/>
      <c r="SHC322" s="90"/>
      <c r="SHD322" s="90"/>
      <c r="SHE322" s="90"/>
      <c r="SHF322" s="90"/>
      <c r="SHG322" s="90"/>
      <c r="SHH322" s="90"/>
      <c r="SHI322" s="90"/>
      <c r="SHJ322" s="90"/>
      <c r="SHK322" s="90"/>
      <c r="SHL322" s="90"/>
      <c r="SHM322" s="90"/>
      <c r="SHN322" s="90"/>
      <c r="SHO322" s="90"/>
      <c r="SHP322" s="90"/>
      <c r="SHQ322" s="90"/>
      <c r="SHR322" s="90"/>
      <c r="SHS322" s="90"/>
      <c r="SHT322" s="90"/>
      <c r="SHU322" s="90"/>
      <c r="SHV322" s="90"/>
      <c r="SHW322" s="90"/>
      <c r="SHX322" s="90"/>
      <c r="SHY322" s="90"/>
      <c r="SHZ322" s="90"/>
      <c r="SIA322" s="90"/>
      <c r="SIB322" s="90"/>
      <c r="SIC322" s="90"/>
      <c r="SID322" s="90"/>
      <c r="SIE322" s="90"/>
      <c r="SIF322" s="90"/>
      <c r="SIG322" s="90"/>
      <c r="SIH322" s="90"/>
      <c r="SII322" s="90"/>
      <c r="SIJ322" s="90"/>
      <c r="SIK322" s="90"/>
      <c r="SIL322" s="90"/>
      <c r="SIM322" s="90"/>
      <c r="SIN322" s="90"/>
      <c r="SIO322" s="90"/>
      <c r="SIP322" s="90"/>
      <c r="SIQ322" s="90"/>
      <c r="SIR322" s="90"/>
      <c r="SIS322" s="90"/>
      <c r="SIT322" s="90"/>
      <c r="SIU322" s="90"/>
      <c r="SIV322" s="90"/>
      <c r="SIW322" s="90"/>
      <c r="SIX322" s="90"/>
      <c r="SIY322" s="90"/>
      <c r="SIZ322" s="90"/>
      <c r="SJA322" s="90"/>
      <c r="SJB322" s="90"/>
      <c r="SJC322" s="90"/>
      <c r="SJD322" s="90"/>
      <c r="SJE322" s="90"/>
      <c r="SJF322" s="90"/>
      <c r="SJG322" s="90"/>
      <c r="SJH322" s="90"/>
      <c r="SJI322" s="90"/>
      <c r="SJJ322" s="90"/>
      <c r="SJK322" s="90"/>
      <c r="SJL322" s="90"/>
      <c r="SJM322" s="90"/>
      <c r="SJN322" s="90"/>
      <c r="SJO322" s="90"/>
      <c r="SJP322" s="90"/>
      <c r="SJQ322" s="90"/>
      <c r="SJR322" s="90"/>
      <c r="SJS322" s="90"/>
      <c r="SJT322" s="90"/>
      <c r="SJU322" s="90"/>
      <c r="SJV322" s="90"/>
      <c r="SJW322" s="90"/>
      <c r="SJX322" s="90"/>
      <c r="SJY322" s="90"/>
      <c r="SJZ322" s="90"/>
      <c r="SKA322" s="90"/>
      <c r="SKB322" s="90"/>
      <c r="SKC322" s="90"/>
      <c r="SKD322" s="90"/>
      <c r="SKE322" s="90"/>
      <c r="SKF322" s="90"/>
      <c r="SKG322" s="90"/>
      <c r="SKH322" s="90"/>
      <c r="SKI322" s="90"/>
      <c r="SKJ322" s="90"/>
      <c r="SKK322" s="90"/>
      <c r="SKL322" s="90"/>
      <c r="SKM322" s="90"/>
      <c r="SKN322" s="90"/>
      <c r="SKO322" s="90"/>
      <c r="SKP322" s="90"/>
      <c r="SKQ322" s="90"/>
      <c r="SKR322" s="90"/>
      <c r="SKS322" s="90"/>
      <c r="SKT322" s="90"/>
      <c r="SKU322" s="90"/>
      <c r="SKV322" s="90"/>
      <c r="SKW322" s="90"/>
      <c r="SKX322" s="90"/>
      <c r="SKY322" s="90"/>
      <c r="SKZ322" s="90"/>
      <c r="SLA322" s="90"/>
      <c r="SLB322" s="90"/>
      <c r="SLC322" s="90"/>
      <c r="SLD322" s="90"/>
      <c r="SLE322" s="90"/>
      <c r="SLF322" s="90"/>
      <c r="SLG322" s="90"/>
      <c r="SLH322" s="90"/>
      <c r="SLI322" s="90"/>
      <c r="SLJ322" s="90"/>
      <c r="SLK322" s="90"/>
      <c r="SLL322" s="90"/>
      <c r="SLM322" s="90"/>
      <c r="SLN322" s="90"/>
      <c r="SLO322" s="90"/>
      <c r="SLP322" s="90"/>
      <c r="SLQ322" s="90"/>
      <c r="SLR322" s="90"/>
      <c r="SLS322" s="90"/>
      <c r="SLT322" s="90"/>
      <c r="SLU322" s="90"/>
      <c r="SLV322" s="90"/>
      <c r="SLW322" s="90"/>
      <c r="SLX322" s="90"/>
      <c r="SLY322" s="90"/>
      <c r="SLZ322" s="90"/>
      <c r="SMA322" s="90"/>
      <c r="SMB322" s="90"/>
      <c r="SMC322" s="90"/>
      <c r="SMD322" s="90"/>
      <c r="SME322" s="90"/>
      <c r="SMF322" s="90"/>
      <c r="SMG322" s="90"/>
      <c r="SMH322" s="90"/>
      <c r="SMI322" s="90"/>
      <c r="SMJ322" s="90"/>
      <c r="SMK322" s="90"/>
      <c r="SML322" s="90"/>
      <c r="SMM322" s="90"/>
      <c r="SMN322" s="90"/>
      <c r="SMO322" s="90"/>
      <c r="SMP322" s="90"/>
      <c r="SMQ322" s="90"/>
      <c r="SMR322" s="90"/>
      <c r="SMS322" s="90"/>
      <c r="SMT322" s="90"/>
      <c r="SMU322" s="90"/>
      <c r="SMV322" s="90"/>
      <c r="SMW322" s="90"/>
      <c r="SMX322" s="90"/>
      <c r="SMY322" s="90"/>
      <c r="SMZ322" s="90"/>
      <c r="SNA322" s="90"/>
      <c r="SNB322" s="90"/>
      <c r="SNC322" s="90"/>
      <c r="SND322" s="90"/>
      <c r="SNE322" s="90"/>
      <c r="SNF322" s="90"/>
      <c r="SNG322" s="90"/>
      <c r="SNH322" s="90"/>
      <c r="SNI322" s="90"/>
      <c r="SNJ322" s="90"/>
      <c r="SNK322" s="90"/>
      <c r="SNL322" s="90"/>
      <c r="SNM322" s="90"/>
      <c r="SNN322" s="90"/>
      <c r="SNO322" s="90"/>
      <c r="SNP322" s="90"/>
      <c r="SNQ322" s="90"/>
      <c r="SNR322" s="90"/>
      <c r="SNS322" s="90"/>
      <c r="SNT322" s="90"/>
      <c r="SNU322" s="90"/>
      <c r="SNV322" s="90"/>
      <c r="SNW322" s="90"/>
      <c r="SNX322" s="90"/>
      <c r="SNY322" s="90"/>
      <c r="SNZ322" s="90"/>
      <c r="SOA322" s="90"/>
      <c r="SOB322" s="90"/>
      <c r="SOC322" s="90"/>
      <c r="SOD322" s="90"/>
      <c r="SOE322" s="90"/>
      <c r="SOF322" s="90"/>
      <c r="SOG322" s="90"/>
      <c r="SOH322" s="90"/>
      <c r="SOI322" s="90"/>
      <c r="SOJ322" s="90"/>
      <c r="SOK322" s="90"/>
      <c r="SOL322" s="90"/>
      <c r="SOM322" s="90"/>
      <c r="SON322" s="90"/>
      <c r="SOO322" s="90"/>
      <c r="SOP322" s="90"/>
      <c r="SOQ322" s="90"/>
      <c r="SOR322" s="90"/>
      <c r="SOS322" s="90"/>
      <c r="SOT322" s="90"/>
      <c r="SOU322" s="90"/>
      <c r="SOV322" s="90"/>
      <c r="SOW322" s="90"/>
      <c r="SOX322" s="90"/>
      <c r="SOY322" s="90"/>
      <c r="SOZ322" s="90"/>
      <c r="SPA322" s="90"/>
      <c r="SPB322" s="90"/>
      <c r="SPC322" s="90"/>
      <c r="SPD322" s="90"/>
      <c r="SPE322" s="90"/>
      <c r="SPF322" s="90"/>
      <c r="SPG322" s="90"/>
      <c r="SPH322" s="90"/>
      <c r="SPI322" s="90"/>
      <c r="SPJ322" s="90"/>
      <c r="SPK322" s="90"/>
      <c r="SPL322" s="90"/>
      <c r="SPM322" s="90"/>
      <c r="SPN322" s="90"/>
      <c r="SPO322" s="90"/>
      <c r="SPP322" s="90"/>
      <c r="SPQ322" s="90"/>
      <c r="SPR322" s="90"/>
      <c r="SPS322" s="90"/>
      <c r="SPT322" s="90"/>
      <c r="SPU322" s="90"/>
      <c r="SPV322" s="90"/>
      <c r="SPW322" s="90"/>
      <c r="SPX322" s="90"/>
      <c r="SPY322" s="90"/>
      <c r="SPZ322" s="90"/>
      <c r="SQA322" s="90"/>
      <c r="SQB322" s="90"/>
      <c r="SQC322" s="90"/>
      <c r="SQD322" s="90"/>
      <c r="SQE322" s="90"/>
      <c r="SQF322" s="90"/>
      <c r="SQG322" s="90"/>
      <c r="SQH322" s="90"/>
      <c r="SQI322" s="90"/>
      <c r="SQJ322" s="90"/>
      <c r="SQK322" s="90"/>
      <c r="SQL322" s="90"/>
      <c r="SQM322" s="90"/>
      <c r="SQN322" s="90"/>
      <c r="SQO322" s="90"/>
      <c r="SQP322" s="90"/>
      <c r="SQQ322" s="90"/>
      <c r="SQR322" s="90"/>
      <c r="SQS322" s="90"/>
      <c r="SQT322" s="90"/>
      <c r="SQU322" s="90"/>
      <c r="SQV322" s="90"/>
      <c r="SQW322" s="90"/>
      <c r="SQX322" s="90"/>
      <c r="SQY322" s="90"/>
      <c r="SQZ322" s="90"/>
      <c r="SRA322" s="90"/>
      <c r="SRB322" s="90"/>
      <c r="SRC322" s="90"/>
      <c r="SRD322" s="90"/>
      <c r="SRE322" s="90"/>
      <c r="SRF322" s="90"/>
      <c r="SRG322" s="90"/>
      <c r="SRH322" s="90"/>
      <c r="SRI322" s="90"/>
      <c r="SRJ322" s="90"/>
      <c r="SRK322" s="90"/>
      <c r="SRL322" s="90"/>
      <c r="SRM322" s="90"/>
      <c r="SRN322" s="90"/>
      <c r="SRO322" s="90"/>
      <c r="SRP322" s="90"/>
      <c r="SRQ322" s="90"/>
      <c r="SRR322" s="90"/>
      <c r="SRS322" s="90"/>
      <c r="SRT322" s="90"/>
      <c r="SRU322" s="90"/>
      <c r="SRV322" s="90"/>
      <c r="SRW322" s="90"/>
      <c r="SRX322" s="90"/>
      <c r="SRY322" s="90"/>
      <c r="SRZ322" s="90"/>
      <c r="SSA322" s="90"/>
      <c r="SSB322" s="90"/>
      <c r="SSC322" s="90"/>
      <c r="SSD322" s="90"/>
      <c r="SSE322" s="90"/>
      <c r="SSF322" s="90"/>
      <c r="SSG322" s="90"/>
      <c r="SSH322" s="90"/>
      <c r="SSI322" s="90"/>
      <c r="SSJ322" s="90"/>
      <c r="SSK322" s="90"/>
      <c r="SSL322" s="90"/>
      <c r="SSM322" s="90"/>
      <c r="SSN322" s="90"/>
      <c r="SSO322" s="90"/>
      <c r="SSP322" s="90"/>
      <c r="SSQ322" s="90"/>
      <c r="SSR322" s="90"/>
      <c r="SSS322" s="90"/>
      <c r="SST322" s="90"/>
      <c r="SSU322" s="90"/>
      <c r="SSV322" s="90"/>
      <c r="SSW322" s="90"/>
      <c r="SSX322" s="90"/>
      <c r="SSY322" s="90"/>
      <c r="SSZ322" s="90"/>
      <c r="STA322" s="90"/>
      <c r="STB322" s="90"/>
      <c r="STC322" s="90"/>
      <c r="STD322" s="90"/>
      <c r="STE322" s="90"/>
      <c r="STF322" s="90"/>
      <c r="STG322" s="90"/>
      <c r="STH322" s="90"/>
      <c r="STI322" s="90"/>
      <c r="STJ322" s="90"/>
      <c r="STK322" s="90"/>
      <c r="STL322" s="90"/>
      <c r="STM322" s="90"/>
      <c r="STN322" s="90"/>
      <c r="STO322" s="90"/>
      <c r="STP322" s="90"/>
      <c r="STQ322" s="90"/>
      <c r="STR322" s="90"/>
      <c r="STS322" s="90"/>
      <c r="STT322" s="90"/>
      <c r="STU322" s="90"/>
      <c r="STV322" s="90"/>
      <c r="STW322" s="90"/>
      <c r="STX322" s="90"/>
      <c r="STY322" s="90"/>
      <c r="STZ322" s="90"/>
      <c r="SUA322" s="90"/>
      <c r="SUB322" s="90"/>
      <c r="SUC322" s="90"/>
      <c r="SUD322" s="90"/>
      <c r="SUE322" s="90"/>
      <c r="SUF322" s="90"/>
      <c r="SUG322" s="90"/>
      <c r="SUH322" s="90"/>
      <c r="SUI322" s="90"/>
      <c r="SUJ322" s="90"/>
      <c r="SUK322" s="90"/>
      <c r="SUL322" s="90"/>
      <c r="SUM322" s="90"/>
      <c r="SUN322" s="90"/>
      <c r="SUO322" s="90"/>
      <c r="SUP322" s="90"/>
      <c r="SUQ322" s="90"/>
      <c r="SUR322" s="90"/>
      <c r="SUS322" s="90"/>
      <c r="SUT322" s="90"/>
      <c r="SUU322" s="90"/>
      <c r="SUV322" s="90"/>
      <c r="SUW322" s="90"/>
      <c r="SUX322" s="90"/>
      <c r="SUY322" s="90"/>
      <c r="SUZ322" s="90"/>
      <c r="SVA322" s="90"/>
      <c r="SVB322" s="90"/>
      <c r="SVC322" s="90"/>
      <c r="SVD322" s="90"/>
      <c r="SVE322" s="90"/>
      <c r="SVF322" s="90"/>
      <c r="SVG322" s="90"/>
      <c r="SVH322" s="90"/>
      <c r="SVI322" s="90"/>
      <c r="SVJ322" s="90"/>
      <c r="SVK322" s="90"/>
      <c r="SVL322" s="90"/>
      <c r="SVM322" s="90"/>
      <c r="SVN322" s="90"/>
      <c r="SVO322" s="90"/>
      <c r="SVP322" s="90"/>
      <c r="SVQ322" s="90"/>
      <c r="SVR322" s="90"/>
      <c r="SVS322" s="90"/>
      <c r="SVT322" s="90"/>
      <c r="SVU322" s="90"/>
      <c r="SVV322" s="90"/>
      <c r="SVW322" s="90"/>
      <c r="SVX322" s="90"/>
      <c r="SVY322" s="90"/>
      <c r="SVZ322" s="90"/>
      <c r="SWA322" s="90"/>
      <c r="SWB322" s="90"/>
      <c r="SWC322" s="90"/>
      <c r="SWD322" s="90"/>
      <c r="SWE322" s="90"/>
      <c r="SWF322" s="90"/>
      <c r="SWG322" s="90"/>
      <c r="SWH322" s="90"/>
      <c r="SWI322" s="90"/>
      <c r="SWJ322" s="90"/>
      <c r="SWK322" s="90"/>
      <c r="SWL322" s="90"/>
      <c r="SWM322" s="90"/>
      <c r="SWN322" s="90"/>
      <c r="SWO322" s="90"/>
      <c r="SWP322" s="90"/>
      <c r="SWQ322" s="90"/>
      <c r="SWR322" s="90"/>
      <c r="SWS322" s="90"/>
      <c r="SWT322" s="90"/>
      <c r="SWU322" s="90"/>
      <c r="SWV322" s="90"/>
      <c r="SWW322" s="90"/>
      <c r="SWX322" s="90"/>
      <c r="SWY322" s="90"/>
      <c r="SWZ322" s="90"/>
      <c r="SXA322" s="90"/>
      <c r="SXB322" s="90"/>
      <c r="SXC322" s="90"/>
      <c r="SXD322" s="90"/>
      <c r="SXE322" s="90"/>
      <c r="SXF322" s="90"/>
      <c r="SXG322" s="90"/>
      <c r="SXH322" s="90"/>
      <c r="SXI322" s="90"/>
      <c r="SXJ322" s="90"/>
      <c r="SXK322" s="90"/>
      <c r="SXL322" s="90"/>
      <c r="SXM322" s="90"/>
      <c r="SXN322" s="90"/>
      <c r="SXO322" s="90"/>
      <c r="SXP322" s="90"/>
      <c r="SXQ322" s="90"/>
      <c r="SXR322" s="90"/>
      <c r="SXS322" s="90"/>
      <c r="SXT322" s="90"/>
      <c r="SXU322" s="90"/>
      <c r="SXV322" s="90"/>
      <c r="SXW322" s="90"/>
      <c r="SXX322" s="90"/>
      <c r="SXY322" s="90"/>
      <c r="SXZ322" s="90"/>
      <c r="SYA322" s="90"/>
      <c r="SYB322" s="90"/>
      <c r="SYC322" s="90"/>
      <c r="SYD322" s="90"/>
      <c r="SYE322" s="90"/>
      <c r="SYF322" s="90"/>
      <c r="SYG322" s="90"/>
      <c r="SYH322" s="90"/>
      <c r="SYI322" s="90"/>
      <c r="SYJ322" s="90"/>
      <c r="SYK322" s="90"/>
      <c r="SYL322" s="90"/>
      <c r="SYM322" s="90"/>
      <c r="SYN322" s="90"/>
      <c r="SYO322" s="90"/>
      <c r="SYP322" s="90"/>
      <c r="SYQ322" s="90"/>
      <c r="SYR322" s="90"/>
      <c r="SYS322" s="90"/>
      <c r="SYT322" s="90"/>
      <c r="SYU322" s="90"/>
      <c r="SYV322" s="90"/>
      <c r="SYW322" s="90"/>
      <c r="SYX322" s="90"/>
      <c r="SYY322" s="90"/>
      <c r="SYZ322" s="90"/>
      <c r="SZA322" s="90"/>
      <c r="SZB322" s="90"/>
      <c r="SZC322" s="90"/>
      <c r="SZD322" s="90"/>
      <c r="SZE322" s="90"/>
      <c r="SZF322" s="90"/>
      <c r="SZG322" s="90"/>
      <c r="SZH322" s="90"/>
      <c r="SZI322" s="90"/>
      <c r="SZJ322" s="90"/>
      <c r="SZK322" s="90"/>
      <c r="SZL322" s="90"/>
      <c r="SZM322" s="90"/>
      <c r="SZN322" s="90"/>
      <c r="SZO322" s="90"/>
      <c r="SZP322" s="90"/>
      <c r="SZQ322" s="90"/>
      <c r="SZR322" s="90"/>
      <c r="SZS322" s="90"/>
      <c r="SZT322" s="90"/>
      <c r="SZU322" s="90"/>
      <c r="SZV322" s="90"/>
      <c r="SZW322" s="90"/>
      <c r="SZX322" s="90"/>
      <c r="SZY322" s="90"/>
      <c r="SZZ322" s="90"/>
      <c r="TAA322" s="90"/>
      <c r="TAB322" s="90"/>
      <c r="TAC322" s="90"/>
      <c r="TAD322" s="90"/>
      <c r="TAE322" s="90"/>
      <c r="TAF322" s="90"/>
      <c r="TAG322" s="90"/>
      <c r="TAH322" s="90"/>
      <c r="TAI322" s="90"/>
      <c r="TAJ322" s="90"/>
      <c r="TAK322" s="90"/>
      <c r="TAL322" s="90"/>
      <c r="TAM322" s="90"/>
      <c r="TAN322" s="90"/>
      <c r="TAO322" s="90"/>
      <c r="TAP322" s="90"/>
      <c r="TAQ322" s="90"/>
      <c r="TAR322" s="90"/>
      <c r="TAS322" s="90"/>
      <c r="TAT322" s="90"/>
      <c r="TAU322" s="90"/>
      <c r="TAV322" s="90"/>
      <c r="TAW322" s="90"/>
      <c r="TAX322" s="90"/>
      <c r="TAY322" s="90"/>
      <c r="TAZ322" s="90"/>
      <c r="TBA322" s="90"/>
      <c r="TBB322" s="90"/>
      <c r="TBC322" s="90"/>
      <c r="TBD322" s="90"/>
      <c r="TBE322" s="90"/>
      <c r="TBF322" s="90"/>
      <c r="TBG322" s="90"/>
      <c r="TBH322" s="90"/>
      <c r="TBI322" s="90"/>
      <c r="TBJ322" s="90"/>
      <c r="TBK322" s="90"/>
      <c r="TBL322" s="90"/>
      <c r="TBM322" s="90"/>
      <c r="TBN322" s="90"/>
      <c r="TBO322" s="90"/>
      <c r="TBP322" s="90"/>
      <c r="TBQ322" s="90"/>
      <c r="TBR322" s="90"/>
      <c r="TBS322" s="90"/>
      <c r="TBT322" s="90"/>
      <c r="TBU322" s="90"/>
      <c r="TBV322" s="90"/>
      <c r="TBW322" s="90"/>
      <c r="TBX322" s="90"/>
      <c r="TBY322" s="90"/>
      <c r="TBZ322" s="90"/>
      <c r="TCA322" s="90"/>
      <c r="TCB322" s="90"/>
      <c r="TCC322" s="90"/>
      <c r="TCD322" s="90"/>
      <c r="TCE322" s="90"/>
      <c r="TCF322" s="90"/>
      <c r="TCG322" s="90"/>
      <c r="TCH322" s="90"/>
      <c r="TCI322" s="90"/>
      <c r="TCJ322" s="90"/>
      <c r="TCK322" s="90"/>
      <c r="TCL322" s="90"/>
      <c r="TCM322" s="90"/>
      <c r="TCN322" s="90"/>
      <c r="TCO322" s="90"/>
      <c r="TCP322" s="90"/>
      <c r="TCQ322" s="90"/>
      <c r="TCR322" s="90"/>
      <c r="TCS322" s="90"/>
      <c r="TCT322" s="90"/>
      <c r="TCU322" s="90"/>
      <c r="TCV322" s="90"/>
      <c r="TCW322" s="90"/>
      <c r="TCX322" s="90"/>
      <c r="TCY322" s="90"/>
      <c r="TCZ322" s="90"/>
      <c r="TDA322" s="90"/>
      <c r="TDB322" s="90"/>
      <c r="TDC322" s="90"/>
      <c r="TDD322" s="90"/>
      <c r="TDE322" s="90"/>
      <c r="TDF322" s="90"/>
      <c r="TDG322" s="90"/>
      <c r="TDH322" s="90"/>
      <c r="TDI322" s="90"/>
      <c r="TDJ322" s="90"/>
      <c r="TDK322" s="90"/>
      <c r="TDL322" s="90"/>
      <c r="TDM322" s="90"/>
      <c r="TDN322" s="90"/>
      <c r="TDO322" s="90"/>
      <c r="TDP322" s="90"/>
      <c r="TDQ322" s="90"/>
      <c r="TDR322" s="90"/>
      <c r="TDS322" s="90"/>
      <c r="TDT322" s="90"/>
      <c r="TDU322" s="90"/>
      <c r="TDV322" s="90"/>
      <c r="TDW322" s="90"/>
      <c r="TDX322" s="90"/>
      <c r="TDY322" s="90"/>
      <c r="TDZ322" s="90"/>
      <c r="TEA322" s="90"/>
      <c r="TEB322" s="90"/>
      <c r="TEC322" s="90"/>
      <c r="TED322" s="90"/>
      <c r="TEE322" s="90"/>
      <c r="TEF322" s="90"/>
      <c r="TEG322" s="90"/>
      <c r="TEH322" s="90"/>
      <c r="TEI322" s="90"/>
      <c r="TEJ322" s="90"/>
      <c r="TEK322" s="90"/>
      <c r="TEL322" s="90"/>
      <c r="TEM322" s="90"/>
      <c r="TEN322" s="90"/>
      <c r="TEO322" s="90"/>
      <c r="TEP322" s="90"/>
      <c r="TEQ322" s="90"/>
      <c r="TER322" s="90"/>
      <c r="TES322" s="90"/>
      <c r="TET322" s="90"/>
      <c r="TEU322" s="90"/>
      <c r="TEV322" s="90"/>
      <c r="TEW322" s="90"/>
      <c r="TEX322" s="90"/>
      <c r="TEY322" s="90"/>
      <c r="TEZ322" s="90"/>
      <c r="TFA322" s="90"/>
      <c r="TFB322" s="90"/>
      <c r="TFC322" s="90"/>
      <c r="TFD322" s="90"/>
      <c r="TFE322" s="90"/>
      <c r="TFF322" s="90"/>
      <c r="TFG322" s="90"/>
      <c r="TFH322" s="90"/>
      <c r="TFI322" s="90"/>
      <c r="TFJ322" s="90"/>
      <c r="TFK322" s="90"/>
      <c r="TFL322" s="90"/>
      <c r="TFM322" s="90"/>
      <c r="TFN322" s="90"/>
      <c r="TFO322" s="90"/>
      <c r="TFP322" s="90"/>
      <c r="TFQ322" s="90"/>
      <c r="TFR322" s="90"/>
      <c r="TFS322" s="90"/>
      <c r="TFT322" s="90"/>
      <c r="TFU322" s="90"/>
      <c r="TFV322" s="90"/>
      <c r="TFW322" s="90"/>
      <c r="TFX322" s="90"/>
      <c r="TFY322" s="90"/>
      <c r="TFZ322" s="90"/>
      <c r="TGA322" s="90"/>
      <c r="TGB322" s="90"/>
      <c r="TGC322" s="90"/>
      <c r="TGD322" s="90"/>
      <c r="TGE322" s="90"/>
      <c r="TGF322" s="90"/>
      <c r="TGG322" s="90"/>
      <c r="TGH322" s="90"/>
      <c r="TGI322" s="90"/>
      <c r="TGJ322" s="90"/>
      <c r="TGK322" s="90"/>
      <c r="TGL322" s="90"/>
      <c r="TGM322" s="90"/>
      <c r="TGN322" s="90"/>
      <c r="TGO322" s="90"/>
      <c r="TGP322" s="90"/>
      <c r="TGQ322" s="90"/>
      <c r="TGR322" s="90"/>
      <c r="TGS322" s="90"/>
      <c r="TGT322" s="90"/>
      <c r="TGU322" s="90"/>
      <c r="TGV322" s="90"/>
      <c r="TGW322" s="90"/>
      <c r="TGX322" s="90"/>
      <c r="TGY322" s="90"/>
      <c r="TGZ322" s="90"/>
      <c r="THA322" s="90"/>
      <c r="THB322" s="90"/>
      <c r="THC322" s="90"/>
      <c r="THD322" s="90"/>
      <c r="THE322" s="90"/>
      <c r="THF322" s="90"/>
      <c r="THG322" s="90"/>
      <c r="THH322" s="90"/>
      <c r="THI322" s="90"/>
      <c r="THJ322" s="90"/>
      <c r="THK322" s="90"/>
      <c r="THL322" s="90"/>
      <c r="THM322" s="90"/>
      <c r="THN322" s="90"/>
      <c r="THO322" s="90"/>
      <c r="THP322" s="90"/>
      <c r="THQ322" s="90"/>
      <c r="THR322" s="90"/>
      <c r="THS322" s="90"/>
      <c r="THT322" s="90"/>
      <c r="THU322" s="90"/>
      <c r="THV322" s="90"/>
      <c r="THW322" s="90"/>
      <c r="THX322" s="90"/>
      <c r="THY322" s="90"/>
      <c r="THZ322" s="90"/>
      <c r="TIA322" s="90"/>
      <c r="TIB322" s="90"/>
      <c r="TIC322" s="90"/>
      <c r="TID322" s="90"/>
      <c r="TIE322" s="90"/>
      <c r="TIF322" s="90"/>
      <c r="TIG322" s="90"/>
      <c r="TIH322" s="90"/>
      <c r="TII322" s="90"/>
      <c r="TIJ322" s="90"/>
      <c r="TIK322" s="90"/>
      <c r="TIL322" s="90"/>
      <c r="TIM322" s="90"/>
      <c r="TIN322" s="90"/>
      <c r="TIO322" s="90"/>
      <c r="TIP322" s="90"/>
      <c r="TIQ322" s="90"/>
      <c r="TIR322" s="90"/>
      <c r="TIS322" s="90"/>
      <c r="TIT322" s="90"/>
      <c r="TIU322" s="90"/>
      <c r="TIV322" s="90"/>
      <c r="TIW322" s="90"/>
      <c r="TIX322" s="90"/>
      <c r="TIY322" s="90"/>
      <c r="TIZ322" s="90"/>
      <c r="TJA322" s="90"/>
      <c r="TJB322" s="90"/>
      <c r="TJC322" s="90"/>
      <c r="TJD322" s="90"/>
      <c r="TJE322" s="90"/>
      <c r="TJF322" s="90"/>
      <c r="TJG322" s="90"/>
      <c r="TJH322" s="90"/>
      <c r="TJI322" s="90"/>
      <c r="TJJ322" s="90"/>
      <c r="TJK322" s="90"/>
      <c r="TJL322" s="90"/>
      <c r="TJM322" s="90"/>
      <c r="TJN322" s="90"/>
      <c r="TJO322" s="90"/>
      <c r="TJP322" s="90"/>
      <c r="TJQ322" s="90"/>
      <c r="TJR322" s="90"/>
      <c r="TJS322" s="90"/>
      <c r="TJT322" s="90"/>
      <c r="TJU322" s="90"/>
      <c r="TJV322" s="90"/>
      <c r="TJW322" s="90"/>
      <c r="TJX322" s="90"/>
      <c r="TJY322" s="90"/>
      <c r="TJZ322" s="90"/>
      <c r="TKA322" s="90"/>
      <c r="TKB322" s="90"/>
      <c r="TKC322" s="90"/>
      <c r="TKD322" s="90"/>
      <c r="TKE322" s="90"/>
      <c r="TKF322" s="90"/>
      <c r="TKG322" s="90"/>
      <c r="TKH322" s="90"/>
      <c r="TKI322" s="90"/>
      <c r="TKJ322" s="90"/>
      <c r="TKK322" s="90"/>
      <c r="TKL322" s="90"/>
      <c r="TKM322" s="90"/>
      <c r="TKN322" s="90"/>
      <c r="TKO322" s="90"/>
      <c r="TKP322" s="90"/>
      <c r="TKQ322" s="90"/>
      <c r="TKR322" s="90"/>
      <c r="TKS322" s="90"/>
      <c r="TKT322" s="90"/>
      <c r="TKU322" s="90"/>
      <c r="TKV322" s="90"/>
      <c r="TKW322" s="90"/>
      <c r="TKX322" s="90"/>
      <c r="TKY322" s="90"/>
      <c r="TKZ322" s="90"/>
      <c r="TLA322" s="90"/>
      <c r="TLB322" s="90"/>
      <c r="TLC322" s="90"/>
      <c r="TLD322" s="90"/>
      <c r="TLE322" s="90"/>
      <c r="TLF322" s="90"/>
      <c r="TLG322" s="90"/>
      <c r="TLH322" s="90"/>
      <c r="TLI322" s="90"/>
      <c r="TLJ322" s="90"/>
      <c r="TLK322" s="90"/>
      <c r="TLL322" s="90"/>
      <c r="TLM322" s="90"/>
      <c r="TLN322" s="90"/>
      <c r="TLO322" s="90"/>
      <c r="TLP322" s="90"/>
      <c r="TLQ322" s="90"/>
      <c r="TLR322" s="90"/>
      <c r="TLS322" s="90"/>
      <c r="TLT322" s="90"/>
      <c r="TLU322" s="90"/>
      <c r="TLV322" s="90"/>
      <c r="TLW322" s="90"/>
      <c r="TLX322" s="90"/>
      <c r="TLY322" s="90"/>
      <c r="TLZ322" s="90"/>
      <c r="TMA322" s="90"/>
      <c r="TMB322" s="90"/>
      <c r="TMC322" s="90"/>
      <c r="TMD322" s="90"/>
      <c r="TME322" s="90"/>
      <c r="TMF322" s="90"/>
      <c r="TMG322" s="90"/>
      <c r="TMH322" s="90"/>
      <c r="TMI322" s="90"/>
      <c r="TMJ322" s="90"/>
      <c r="TMK322" s="90"/>
      <c r="TML322" s="90"/>
      <c r="TMM322" s="90"/>
      <c r="TMN322" s="90"/>
      <c r="TMO322" s="90"/>
      <c r="TMP322" s="90"/>
      <c r="TMQ322" s="90"/>
      <c r="TMR322" s="90"/>
      <c r="TMS322" s="90"/>
      <c r="TMT322" s="90"/>
      <c r="TMU322" s="90"/>
      <c r="TMV322" s="90"/>
      <c r="TMW322" s="90"/>
      <c r="TMX322" s="90"/>
      <c r="TMY322" s="90"/>
      <c r="TMZ322" s="90"/>
      <c r="TNA322" s="90"/>
      <c r="TNB322" s="90"/>
      <c r="TNC322" s="90"/>
      <c r="TND322" s="90"/>
      <c r="TNE322" s="90"/>
      <c r="TNF322" s="90"/>
      <c r="TNG322" s="90"/>
      <c r="TNH322" s="90"/>
      <c r="TNI322" s="90"/>
      <c r="TNJ322" s="90"/>
      <c r="TNK322" s="90"/>
      <c r="TNL322" s="90"/>
      <c r="TNM322" s="90"/>
      <c r="TNN322" s="90"/>
      <c r="TNO322" s="90"/>
      <c r="TNP322" s="90"/>
      <c r="TNQ322" s="90"/>
      <c r="TNR322" s="90"/>
      <c r="TNS322" s="90"/>
      <c r="TNT322" s="90"/>
      <c r="TNU322" s="90"/>
      <c r="TNV322" s="90"/>
      <c r="TNW322" s="90"/>
      <c r="TNX322" s="90"/>
      <c r="TNY322" s="90"/>
      <c r="TNZ322" s="90"/>
      <c r="TOA322" s="90"/>
      <c r="TOB322" s="90"/>
      <c r="TOC322" s="90"/>
      <c r="TOD322" s="90"/>
      <c r="TOE322" s="90"/>
      <c r="TOF322" s="90"/>
      <c r="TOG322" s="90"/>
      <c r="TOH322" s="90"/>
      <c r="TOI322" s="90"/>
      <c r="TOJ322" s="90"/>
      <c r="TOK322" s="90"/>
      <c r="TOL322" s="90"/>
      <c r="TOM322" s="90"/>
      <c r="TON322" s="90"/>
      <c r="TOO322" s="90"/>
      <c r="TOP322" s="90"/>
      <c r="TOQ322" s="90"/>
      <c r="TOR322" s="90"/>
      <c r="TOS322" s="90"/>
      <c r="TOT322" s="90"/>
      <c r="TOU322" s="90"/>
      <c r="TOV322" s="90"/>
      <c r="TOW322" s="90"/>
      <c r="TOX322" s="90"/>
      <c r="TOY322" s="90"/>
      <c r="TOZ322" s="90"/>
      <c r="TPA322" s="90"/>
      <c r="TPB322" s="90"/>
      <c r="TPC322" s="90"/>
      <c r="TPD322" s="90"/>
      <c r="TPE322" s="90"/>
      <c r="TPF322" s="90"/>
      <c r="TPG322" s="90"/>
      <c r="TPH322" s="90"/>
      <c r="TPI322" s="90"/>
      <c r="TPJ322" s="90"/>
      <c r="TPK322" s="90"/>
      <c r="TPL322" s="90"/>
      <c r="TPM322" s="90"/>
      <c r="TPN322" s="90"/>
      <c r="TPO322" s="90"/>
      <c r="TPP322" s="90"/>
      <c r="TPQ322" s="90"/>
      <c r="TPR322" s="90"/>
      <c r="TPS322" s="90"/>
      <c r="TPT322" s="90"/>
      <c r="TPU322" s="90"/>
      <c r="TPV322" s="90"/>
      <c r="TPW322" s="90"/>
      <c r="TPX322" s="90"/>
      <c r="TPY322" s="90"/>
      <c r="TPZ322" s="90"/>
      <c r="TQA322" s="90"/>
      <c r="TQB322" s="90"/>
      <c r="TQC322" s="90"/>
      <c r="TQD322" s="90"/>
      <c r="TQE322" s="90"/>
      <c r="TQF322" s="90"/>
      <c r="TQG322" s="90"/>
      <c r="TQH322" s="90"/>
      <c r="TQI322" s="90"/>
      <c r="TQJ322" s="90"/>
      <c r="TQK322" s="90"/>
      <c r="TQL322" s="90"/>
      <c r="TQM322" s="90"/>
      <c r="TQN322" s="90"/>
      <c r="TQO322" s="90"/>
      <c r="TQP322" s="90"/>
      <c r="TQQ322" s="90"/>
      <c r="TQR322" s="90"/>
      <c r="TQS322" s="90"/>
      <c r="TQT322" s="90"/>
      <c r="TQU322" s="90"/>
      <c r="TQV322" s="90"/>
      <c r="TQW322" s="90"/>
      <c r="TQX322" s="90"/>
      <c r="TQY322" s="90"/>
      <c r="TQZ322" s="90"/>
      <c r="TRA322" s="90"/>
      <c r="TRB322" s="90"/>
      <c r="TRC322" s="90"/>
      <c r="TRD322" s="90"/>
      <c r="TRE322" s="90"/>
      <c r="TRF322" s="90"/>
      <c r="TRG322" s="90"/>
      <c r="TRH322" s="90"/>
      <c r="TRI322" s="90"/>
      <c r="TRJ322" s="90"/>
      <c r="TRK322" s="90"/>
      <c r="TRL322" s="90"/>
      <c r="TRM322" s="90"/>
      <c r="TRN322" s="90"/>
      <c r="TRO322" s="90"/>
      <c r="TRP322" s="90"/>
      <c r="TRQ322" s="90"/>
      <c r="TRR322" s="90"/>
      <c r="TRS322" s="90"/>
      <c r="TRT322" s="90"/>
      <c r="TRU322" s="90"/>
      <c r="TRV322" s="90"/>
      <c r="TRW322" s="90"/>
      <c r="TRX322" s="90"/>
      <c r="TRY322" s="90"/>
      <c r="TRZ322" s="90"/>
      <c r="TSA322" s="90"/>
      <c r="TSB322" s="90"/>
      <c r="TSC322" s="90"/>
      <c r="TSD322" s="90"/>
      <c r="TSE322" s="90"/>
      <c r="TSF322" s="90"/>
      <c r="TSG322" s="90"/>
      <c r="TSH322" s="90"/>
      <c r="TSI322" s="90"/>
      <c r="TSJ322" s="90"/>
      <c r="TSK322" s="90"/>
      <c r="TSL322" s="90"/>
      <c r="TSM322" s="90"/>
      <c r="TSN322" s="90"/>
      <c r="TSO322" s="90"/>
      <c r="TSP322" s="90"/>
      <c r="TSQ322" s="90"/>
      <c r="TSR322" s="90"/>
      <c r="TSS322" s="90"/>
      <c r="TST322" s="90"/>
      <c r="TSU322" s="90"/>
      <c r="TSV322" s="90"/>
      <c r="TSW322" s="90"/>
      <c r="TSX322" s="90"/>
      <c r="TSY322" s="90"/>
      <c r="TSZ322" s="90"/>
      <c r="TTA322" s="90"/>
      <c r="TTB322" s="90"/>
      <c r="TTC322" s="90"/>
      <c r="TTD322" s="90"/>
      <c r="TTE322" s="90"/>
      <c r="TTF322" s="90"/>
      <c r="TTG322" s="90"/>
      <c r="TTH322" s="90"/>
      <c r="TTI322" s="90"/>
      <c r="TTJ322" s="90"/>
      <c r="TTK322" s="90"/>
      <c r="TTL322" s="90"/>
      <c r="TTM322" s="90"/>
      <c r="TTN322" s="90"/>
      <c r="TTO322" s="90"/>
      <c r="TTP322" s="90"/>
      <c r="TTQ322" s="90"/>
      <c r="TTR322" s="90"/>
      <c r="TTS322" s="90"/>
      <c r="TTT322" s="90"/>
      <c r="TTU322" s="90"/>
      <c r="TTV322" s="90"/>
      <c r="TTW322" s="90"/>
      <c r="TTX322" s="90"/>
      <c r="TTY322" s="90"/>
      <c r="TTZ322" s="90"/>
      <c r="TUA322" s="90"/>
      <c r="TUB322" s="90"/>
      <c r="TUC322" s="90"/>
      <c r="TUD322" s="90"/>
      <c r="TUE322" s="90"/>
      <c r="TUF322" s="90"/>
      <c r="TUG322" s="90"/>
      <c r="TUH322" s="90"/>
      <c r="TUI322" s="90"/>
      <c r="TUJ322" s="90"/>
      <c r="TUK322" s="90"/>
      <c r="TUL322" s="90"/>
      <c r="TUM322" s="90"/>
      <c r="TUN322" s="90"/>
      <c r="TUO322" s="90"/>
      <c r="TUP322" s="90"/>
      <c r="TUQ322" s="90"/>
      <c r="TUR322" s="90"/>
      <c r="TUS322" s="90"/>
      <c r="TUT322" s="90"/>
      <c r="TUU322" s="90"/>
      <c r="TUV322" s="90"/>
      <c r="TUW322" s="90"/>
      <c r="TUX322" s="90"/>
      <c r="TUY322" s="90"/>
      <c r="TUZ322" s="90"/>
      <c r="TVA322" s="90"/>
      <c r="TVB322" s="90"/>
      <c r="TVC322" s="90"/>
      <c r="TVD322" s="90"/>
      <c r="TVE322" s="90"/>
      <c r="TVF322" s="90"/>
      <c r="TVG322" s="90"/>
      <c r="TVH322" s="90"/>
      <c r="TVI322" s="90"/>
      <c r="TVJ322" s="90"/>
      <c r="TVK322" s="90"/>
      <c r="TVL322" s="90"/>
      <c r="TVM322" s="90"/>
      <c r="TVN322" s="90"/>
      <c r="TVO322" s="90"/>
      <c r="TVP322" s="90"/>
      <c r="TVQ322" s="90"/>
      <c r="TVR322" s="90"/>
      <c r="TVS322" s="90"/>
      <c r="TVT322" s="90"/>
      <c r="TVU322" s="90"/>
      <c r="TVV322" s="90"/>
      <c r="TVW322" s="90"/>
      <c r="TVX322" s="90"/>
      <c r="TVY322" s="90"/>
      <c r="TVZ322" s="90"/>
      <c r="TWA322" s="90"/>
      <c r="TWB322" s="90"/>
      <c r="TWC322" s="90"/>
      <c r="TWD322" s="90"/>
      <c r="TWE322" s="90"/>
      <c r="TWF322" s="90"/>
      <c r="TWG322" s="90"/>
      <c r="TWH322" s="90"/>
      <c r="TWI322" s="90"/>
      <c r="TWJ322" s="90"/>
      <c r="TWK322" s="90"/>
      <c r="TWL322" s="90"/>
      <c r="TWM322" s="90"/>
      <c r="TWN322" s="90"/>
      <c r="TWO322" s="90"/>
      <c r="TWP322" s="90"/>
      <c r="TWQ322" s="90"/>
      <c r="TWR322" s="90"/>
      <c r="TWS322" s="90"/>
      <c r="TWT322" s="90"/>
      <c r="TWU322" s="90"/>
      <c r="TWV322" s="90"/>
      <c r="TWW322" s="90"/>
      <c r="TWX322" s="90"/>
      <c r="TWY322" s="90"/>
      <c r="TWZ322" s="90"/>
      <c r="TXA322" s="90"/>
      <c r="TXB322" s="90"/>
      <c r="TXC322" s="90"/>
      <c r="TXD322" s="90"/>
      <c r="TXE322" s="90"/>
      <c r="TXF322" s="90"/>
      <c r="TXG322" s="90"/>
      <c r="TXH322" s="90"/>
      <c r="TXI322" s="90"/>
      <c r="TXJ322" s="90"/>
      <c r="TXK322" s="90"/>
      <c r="TXL322" s="90"/>
      <c r="TXM322" s="90"/>
      <c r="TXN322" s="90"/>
      <c r="TXO322" s="90"/>
      <c r="TXP322" s="90"/>
      <c r="TXQ322" s="90"/>
      <c r="TXR322" s="90"/>
      <c r="TXS322" s="90"/>
      <c r="TXT322" s="90"/>
      <c r="TXU322" s="90"/>
      <c r="TXV322" s="90"/>
      <c r="TXW322" s="90"/>
      <c r="TXX322" s="90"/>
      <c r="TXY322" s="90"/>
      <c r="TXZ322" s="90"/>
      <c r="TYA322" s="90"/>
      <c r="TYB322" s="90"/>
      <c r="TYC322" s="90"/>
      <c r="TYD322" s="90"/>
      <c r="TYE322" s="90"/>
      <c r="TYF322" s="90"/>
      <c r="TYG322" s="90"/>
      <c r="TYH322" s="90"/>
      <c r="TYI322" s="90"/>
      <c r="TYJ322" s="90"/>
      <c r="TYK322" s="90"/>
      <c r="TYL322" s="90"/>
      <c r="TYM322" s="90"/>
      <c r="TYN322" s="90"/>
      <c r="TYO322" s="90"/>
      <c r="TYP322" s="90"/>
      <c r="TYQ322" s="90"/>
      <c r="TYR322" s="90"/>
      <c r="TYS322" s="90"/>
      <c r="TYT322" s="90"/>
      <c r="TYU322" s="90"/>
      <c r="TYV322" s="90"/>
      <c r="TYW322" s="90"/>
      <c r="TYX322" s="90"/>
      <c r="TYY322" s="90"/>
      <c r="TYZ322" s="90"/>
      <c r="TZA322" s="90"/>
      <c r="TZB322" s="90"/>
      <c r="TZC322" s="90"/>
      <c r="TZD322" s="90"/>
      <c r="TZE322" s="90"/>
      <c r="TZF322" s="90"/>
      <c r="TZG322" s="90"/>
      <c r="TZH322" s="90"/>
      <c r="TZI322" s="90"/>
      <c r="TZJ322" s="90"/>
      <c r="TZK322" s="90"/>
      <c r="TZL322" s="90"/>
      <c r="TZM322" s="90"/>
      <c r="TZN322" s="90"/>
      <c r="TZO322" s="90"/>
      <c r="TZP322" s="90"/>
      <c r="TZQ322" s="90"/>
      <c r="TZR322" s="90"/>
      <c r="TZS322" s="90"/>
      <c r="TZT322" s="90"/>
      <c r="TZU322" s="90"/>
      <c r="TZV322" s="90"/>
      <c r="TZW322" s="90"/>
      <c r="TZX322" s="90"/>
      <c r="TZY322" s="90"/>
      <c r="TZZ322" s="90"/>
      <c r="UAA322" s="90"/>
      <c r="UAB322" s="90"/>
      <c r="UAC322" s="90"/>
      <c r="UAD322" s="90"/>
      <c r="UAE322" s="90"/>
      <c r="UAF322" s="90"/>
      <c r="UAG322" s="90"/>
      <c r="UAH322" s="90"/>
      <c r="UAI322" s="90"/>
      <c r="UAJ322" s="90"/>
      <c r="UAK322" s="90"/>
      <c r="UAL322" s="90"/>
      <c r="UAM322" s="90"/>
      <c r="UAN322" s="90"/>
      <c r="UAO322" s="90"/>
      <c r="UAP322" s="90"/>
      <c r="UAQ322" s="90"/>
      <c r="UAR322" s="90"/>
      <c r="UAS322" s="90"/>
      <c r="UAT322" s="90"/>
      <c r="UAU322" s="90"/>
      <c r="UAV322" s="90"/>
      <c r="UAW322" s="90"/>
      <c r="UAX322" s="90"/>
      <c r="UAY322" s="90"/>
      <c r="UAZ322" s="90"/>
      <c r="UBA322" s="90"/>
      <c r="UBB322" s="90"/>
      <c r="UBC322" s="90"/>
      <c r="UBD322" s="90"/>
      <c r="UBE322" s="90"/>
      <c r="UBF322" s="90"/>
      <c r="UBG322" s="90"/>
      <c r="UBH322" s="90"/>
      <c r="UBI322" s="90"/>
      <c r="UBJ322" s="90"/>
      <c r="UBK322" s="90"/>
      <c r="UBL322" s="90"/>
      <c r="UBM322" s="90"/>
      <c r="UBN322" s="90"/>
      <c r="UBO322" s="90"/>
      <c r="UBP322" s="90"/>
      <c r="UBQ322" s="90"/>
      <c r="UBR322" s="90"/>
      <c r="UBS322" s="90"/>
      <c r="UBT322" s="90"/>
      <c r="UBU322" s="90"/>
      <c r="UBV322" s="90"/>
      <c r="UBW322" s="90"/>
      <c r="UBX322" s="90"/>
      <c r="UBY322" s="90"/>
      <c r="UBZ322" s="90"/>
      <c r="UCA322" s="90"/>
      <c r="UCB322" s="90"/>
      <c r="UCC322" s="90"/>
      <c r="UCD322" s="90"/>
      <c r="UCE322" s="90"/>
      <c r="UCF322" s="90"/>
      <c r="UCG322" s="90"/>
      <c r="UCH322" s="90"/>
      <c r="UCI322" s="90"/>
      <c r="UCJ322" s="90"/>
      <c r="UCK322" s="90"/>
      <c r="UCL322" s="90"/>
      <c r="UCM322" s="90"/>
      <c r="UCN322" s="90"/>
      <c r="UCO322" s="90"/>
      <c r="UCP322" s="90"/>
      <c r="UCQ322" s="90"/>
      <c r="UCR322" s="90"/>
      <c r="UCS322" s="90"/>
      <c r="UCT322" s="90"/>
      <c r="UCU322" s="90"/>
      <c r="UCV322" s="90"/>
      <c r="UCW322" s="90"/>
      <c r="UCX322" s="90"/>
      <c r="UCY322" s="90"/>
      <c r="UCZ322" s="90"/>
      <c r="UDA322" s="90"/>
      <c r="UDB322" s="90"/>
      <c r="UDC322" s="90"/>
      <c r="UDD322" s="90"/>
      <c r="UDE322" s="90"/>
      <c r="UDF322" s="90"/>
      <c r="UDG322" s="90"/>
      <c r="UDH322" s="90"/>
      <c r="UDI322" s="90"/>
      <c r="UDJ322" s="90"/>
      <c r="UDK322" s="90"/>
      <c r="UDL322" s="90"/>
      <c r="UDM322" s="90"/>
      <c r="UDN322" s="90"/>
      <c r="UDO322" s="90"/>
      <c r="UDP322" s="90"/>
      <c r="UDQ322" s="90"/>
      <c r="UDR322" s="90"/>
      <c r="UDS322" s="90"/>
      <c r="UDT322" s="90"/>
      <c r="UDU322" s="90"/>
      <c r="UDV322" s="90"/>
      <c r="UDW322" s="90"/>
      <c r="UDX322" s="90"/>
      <c r="UDY322" s="90"/>
      <c r="UDZ322" s="90"/>
      <c r="UEA322" s="90"/>
      <c r="UEB322" s="90"/>
      <c r="UEC322" s="90"/>
      <c r="UED322" s="90"/>
      <c r="UEE322" s="90"/>
      <c r="UEF322" s="90"/>
      <c r="UEG322" s="90"/>
      <c r="UEH322" s="90"/>
      <c r="UEI322" s="90"/>
      <c r="UEJ322" s="90"/>
      <c r="UEK322" s="90"/>
      <c r="UEL322" s="90"/>
      <c r="UEM322" s="90"/>
      <c r="UEN322" s="90"/>
      <c r="UEO322" s="90"/>
      <c r="UEP322" s="90"/>
      <c r="UEQ322" s="90"/>
      <c r="UER322" s="90"/>
      <c r="UES322" s="90"/>
      <c r="UET322" s="90"/>
      <c r="UEU322" s="90"/>
      <c r="UEV322" s="90"/>
      <c r="UEW322" s="90"/>
      <c r="UEX322" s="90"/>
      <c r="UEY322" s="90"/>
      <c r="UEZ322" s="90"/>
      <c r="UFA322" s="90"/>
      <c r="UFB322" s="90"/>
      <c r="UFC322" s="90"/>
      <c r="UFD322" s="90"/>
      <c r="UFE322" s="90"/>
      <c r="UFF322" s="90"/>
      <c r="UFG322" s="90"/>
      <c r="UFH322" s="90"/>
      <c r="UFI322" s="90"/>
      <c r="UFJ322" s="90"/>
      <c r="UFK322" s="90"/>
      <c r="UFL322" s="90"/>
      <c r="UFM322" s="90"/>
      <c r="UFN322" s="90"/>
      <c r="UFO322" s="90"/>
      <c r="UFP322" s="90"/>
      <c r="UFQ322" s="90"/>
      <c r="UFR322" s="90"/>
      <c r="UFS322" s="90"/>
      <c r="UFT322" s="90"/>
      <c r="UFU322" s="90"/>
      <c r="UFV322" s="90"/>
      <c r="UFW322" s="90"/>
      <c r="UFX322" s="90"/>
      <c r="UFY322" s="90"/>
      <c r="UFZ322" s="90"/>
      <c r="UGA322" s="90"/>
      <c r="UGB322" s="90"/>
      <c r="UGC322" s="90"/>
      <c r="UGD322" s="90"/>
      <c r="UGE322" s="90"/>
      <c r="UGF322" s="90"/>
      <c r="UGG322" s="90"/>
      <c r="UGH322" s="90"/>
      <c r="UGI322" s="90"/>
      <c r="UGJ322" s="90"/>
      <c r="UGK322" s="90"/>
      <c r="UGL322" s="90"/>
      <c r="UGM322" s="90"/>
      <c r="UGN322" s="90"/>
      <c r="UGO322" s="90"/>
      <c r="UGP322" s="90"/>
      <c r="UGQ322" s="90"/>
      <c r="UGR322" s="90"/>
      <c r="UGS322" s="90"/>
      <c r="UGT322" s="90"/>
      <c r="UGU322" s="90"/>
      <c r="UGV322" s="90"/>
      <c r="UGW322" s="90"/>
      <c r="UGX322" s="90"/>
      <c r="UGY322" s="90"/>
      <c r="UGZ322" s="90"/>
      <c r="UHA322" s="90"/>
      <c r="UHB322" s="90"/>
      <c r="UHC322" s="90"/>
      <c r="UHD322" s="90"/>
      <c r="UHE322" s="90"/>
      <c r="UHF322" s="90"/>
      <c r="UHG322" s="90"/>
      <c r="UHH322" s="90"/>
      <c r="UHI322" s="90"/>
      <c r="UHJ322" s="90"/>
      <c r="UHK322" s="90"/>
      <c r="UHL322" s="90"/>
      <c r="UHM322" s="90"/>
      <c r="UHN322" s="90"/>
      <c r="UHO322" s="90"/>
      <c r="UHP322" s="90"/>
      <c r="UHQ322" s="90"/>
      <c r="UHR322" s="90"/>
      <c r="UHS322" s="90"/>
      <c r="UHT322" s="90"/>
      <c r="UHU322" s="90"/>
      <c r="UHV322" s="90"/>
      <c r="UHW322" s="90"/>
      <c r="UHX322" s="90"/>
      <c r="UHY322" s="90"/>
      <c r="UHZ322" s="90"/>
      <c r="UIA322" s="90"/>
      <c r="UIB322" s="90"/>
      <c r="UIC322" s="90"/>
      <c r="UID322" s="90"/>
      <c r="UIE322" s="90"/>
      <c r="UIF322" s="90"/>
      <c r="UIG322" s="90"/>
      <c r="UIH322" s="90"/>
      <c r="UII322" s="90"/>
      <c r="UIJ322" s="90"/>
      <c r="UIK322" s="90"/>
      <c r="UIL322" s="90"/>
      <c r="UIM322" s="90"/>
      <c r="UIN322" s="90"/>
      <c r="UIO322" s="90"/>
      <c r="UIP322" s="90"/>
      <c r="UIQ322" s="90"/>
      <c r="UIR322" s="90"/>
      <c r="UIS322" s="90"/>
      <c r="UIT322" s="90"/>
      <c r="UIU322" s="90"/>
      <c r="UIV322" s="90"/>
      <c r="UIW322" s="90"/>
      <c r="UIX322" s="90"/>
      <c r="UIY322" s="90"/>
      <c r="UIZ322" s="90"/>
      <c r="UJA322" s="90"/>
      <c r="UJB322" s="90"/>
      <c r="UJC322" s="90"/>
      <c r="UJD322" s="90"/>
      <c r="UJE322" s="90"/>
      <c r="UJF322" s="90"/>
      <c r="UJG322" s="90"/>
      <c r="UJH322" s="90"/>
      <c r="UJI322" s="90"/>
      <c r="UJJ322" s="90"/>
      <c r="UJK322" s="90"/>
      <c r="UJL322" s="90"/>
      <c r="UJM322" s="90"/>
      <c r="UJN322" s="90"/>
      <c r="UJO322" s="90"/>
      <c r="UJP322" s="90"/>
      <c r="UJQ322" s="90"/>
      <c r="UJR322" s="90"/>
      <c r="UJS322" s="90"/>
      <c r="UJT322" s="90"/>
      <c r="UJU322" s="90"/>
      <c r="UJV322" s="90"/>
      <c r="UJW322" s="90"/>
      <c r="UJX322" s="90"/>
      <c r="UJY322" s="90"/>
      <c r="UJZ322" s="90"/>
      <c r="UKA322" s="90"/>
      <c r="UKB322" s="90"/>
      <c r="UKC322" s="90"/>
      <c r="UKD322" s="90"/>
      <c r="UKE322" s="90"/>
      <c r="UKF322" s="90"/>
      <c r="UKG322" s="90"/>
      <c r="UKH322" s="90"/>
      <c r="UKI322" s="90"/>
      <c r="UKJ322" s="90"/>
      <c r="UKK322" s="90"/>
      <c r="UKL322" s="90"/>
      <c r="UKM322" s="90"/>
      <c r="UKN322" s="90"/>
      <c r="UKO322" s="90"/>
      <c r="UKP322" s="90"/>
      <c r="UKQ322" s="90"/>
      <c r="UKR322" s="90"/>
      <c r="UKS322" s="90"/>
      <c r="UKT322" s="90"/>
      <c r="UKU322" s="90"/>
      <c r="UKV322" s="90"/>
      <c r="UKW322" s="90"/>
      <c r="UKX322" s="90"/>
      <c r="UKY322" s="90"/>
      <c r="UKZ322" s="90"/>
      <c r="ULA322" s="90"/>
      <c r="ULB322" s="90"/>
      <c r="ULC322" s="90"/>
      <c r="ULD322" s="90"/>
      <c r="ULE322" s="90"/>
      <c r="ULF322" s="90"/>
      <c r="ULG322" s="90"/>
      <c r="ULH322" s="90"/>
      <c r="ULI322" s="90"/>
      <c r="ULJ322" s="90"/>
      <c r="ULK322" s="90"/>
      <c r="ULL322" s="90"/>
      <c r="ULM322" s="90"/>
      <c r="ULN322" s="90"/>
      <c r="ULO322" s="90"/>
      <c r="ULP322" s="90"/>
      <c r="ULQ322" s="90"/>
      <c r="ULR322" s="90"/>
      <c r="ULS322" s="90"/>
      <c r="ULT322" s="90"/>
      <c r="ULU322" s="90"/>
      <c r="ULV322" s="90"/>
      <c r="ULW322" s="90"/>
      <c r="ULX322" s="90"/>
      <c r="ULY322" s="90"/>
      <c r="ULZ322" s="90"/>
      <c r="UMA322" s="90"/>
      <c r="UMB322" s="90"/>
      <c r="UMC322" s="90"/>
      <c r="UMD322" s="90"/>
      <c r="UME322" s="90"/>
      <c r="UMF322" s="90"/>
      <c r="UMG322" s="90"/>
      <c r="UMH322" s="90"/>
      <c r="UMI322" s="90"/>
      <c r="UMJ322" s="90"/>
      <c r="UMK322" s="90"/>
      <c r="UML322" s="90"/>
      <c r="UMM322" s="90"/>
      <c r="UMN322" s="90"/>
      <c r="UMO322" s="90"/>
      <c r="UMP322" s="90"/>
      <c r="UMQ322" s="90"/>
      <c r="UMR322" s="90"/>
      <c r="UMS322" s="90"/>
      <c r="UMT322" s="90"/>
      <c r="UMU322" s="90"/>
      <c r="UMV322" s="90"/>
      <c r="UMW322" s="90"/>
      <c r="UMX322" s="90"/>
      <c r="UMY322" s="90"/>
      <c r="UMZ322" s="90"/>
      <c r="UNA322" s="90"/>
      <c r="UNB322" s="90"/>
      <c r="UNC322" s="90"/>
      <c r="UND322" s="90"/>
      <c r="UNE322" s="90"/>
      <c r="UNF322" s="90"/>
      <c r="UNG322" s="90"/>
      <c r="UNH322" s="90"/>
      <c r="UNI322" s="90"/>
      <c r="UNJ322" s="90"/>
      <c r="UNK322" s="90"/>
      <c r="UNL322" s="90"/>
      <c r="UNM322" s="90"/>
      <c r="UNN322" s="90"/>
      <c r="UNO322" s="90"/>
      <c r="UNP322" s="90"/>
      <c r="UNQ322" s="90"/>
      <c r="UNR322" s="90"/>
      <c r="UNS322" s="90"/>
      <c r="UNT322" s="90"/>
      <c r="UNU322" s="90"/>
      <c r="UNV322" s="90"/>
      <c r="UNW322" s="90"/>
      <c r="UNX322" s="90"/>
      <c r="UNY322" s="90"/>
      <c r="UNZ322" s="90"/>
      <c r="UOA322" s="90"/>
      <c r="UOB322" s="90"/>
      <c r="UOC322" s="90"/>
      <c r="UOD322" s="90"/>
      <c r="UOE322" s="90"/>
      <c r="UOF322" s="90"/>
      <c r="UOG322" s="90"/>
      <c r="UOH322" s="90"/>
      <c r="UOI322" s="90"/>
      <c r="UOJ322" s="90"/>
      <c r="UOK322" s="90"/>
      <c r="UOL322" s="90"/>
      <c r="UOM322" s="90"/>
      <c r="UON322" s="90"/>
      <c r="UOO322" s="90"/>
      <c r="UOP322" s="90"/>
      <c r="UOQ322" s="90"/>
      <c r="UOR322" s="90"/>
      <c r="UOS322" s="90"/>
      <c r="UOT322" s="90"/>
      <c r="UOU322" s="90"/>
      <c r="UOV322" s="90"/>
      <c r="UOW322" s="90"/>
      <c r="UOX322" s="90"/>
      <c r="UOY322" s="90"/>
      <c r="UOZ322" s="90"/>
      <c r="UPA322" s="90"/>
      <c r="UPB322" s="90"/>
      <c r="UPC322" s="90"/>
      <c r="UPD322" s="90"/>
      <c r="UPE322" s="90"/>
      <c r="UPF322" s="90"/>
      <c r="UPG322" s="90"/>
      <c r="UPH322" s="90"/>
      <c r="UPI322" s="90"/>
      <c r="UPJ322" s="90"/>
      <c r="UPK322" s="90"/>
      <c r="UPL322" s="90"/>
      <c r="UPM322" s="90"/>
      <c r="UPN322" s="90"/>
      <c r="UPO322" s="90"/>
      <c r="UPP322" s="90"/>
      <c r="UPQ322" s="90"/>
      <c r="UPR322" s="90"/>
      <c r="UPS322" s="90"/>
      <c r="UPT322" s="90"/>
      <c r="UPU322" s="90"/>
      <c r="UPV322" s="90"/>
      <c r="UPW322" s="90"/>
      <c r="UPX322" s="90"/>
      <c r="UPY322" s="90"/>
      <c r="UPZ322" s="90"/>
      <c r="UQA322" s="90"/>
      <c r="UQB322" s="90"/>
      <c r="UQC322" s="90"/>
      <c r="UQD322" s="90"/>
      <c r="UQE322" s="90"/>
      <c r="UQF322" s="90"/>
      <c r="UQG322" s="90"/>
      <c r="UQH322" s="90"/>
      <c r="UQI322" s="90"/>
      <c r="UQJ322" s="90"/>
      <c r="UQK322" s="90"/>
      <c r="UQL322" s="90"/>
      <c r="UQM322" s="90"/>
      <c r="UQN322" s="90"/>
      <c r="UQO322" s="90"/>
      <c r="UQP322" s="90"/>
      <c r="UQQ322" s="90"/>
      <c r="UQR322" s="90"/>
      <c r="UQS322" s="90"/>
      <c r="UQT322" s="90"/>
      <c r="UQU322" s="90"/>
      <c r="UQV322" s="90"/>
      <c r="UQW322" s="90"/>
      <c r="UQX322" s="90"/>
      <c r="UQY322" s="90"/>
      <c r="UQZ322" s="90"/>
      <c r="URA322" s="90"/>
      <c r="URB322" s="90"/>
      <c r="URC322" s="90"/>
      <c r="URD322" s="90"/>
      <c r="URE322" s="90"/>
      <c r="URF322" s="90"/>
      <c r="URG322" s="90"/>
      <c r="URH322" s="90"/>
      <c r="URI322" s="90"/>
      <c r="URJ322" s="90"/>
      <c r="URK322" s="90"/>
      <c r="URL322" s="90"/>
      <c r="URM322" s="90"/>
      <c r="URN322" s="90"/>
      <c r="URO322" s="90"/>
      <c r="URP322" s="90"/>
      <c r="URQ322" s="90"/>
      <c r="URR322" s="90"/>
      <c r="URS322" s="90"/>
      <c r="URT322" s="90"/>
      <c r="URU322" s="90"/>
      <c r="URV322" s="90"/>
      <c r="URW322" s="90"/>
      <c r="URX322" s="90"/>
      <c r="URY322" s="90"/>
      <c r="URZ322" s="90"/>
      <c r="USA322" s="90"/>
      <c r="USB322" s="90"/>
      <c r="USC322" s="90"/>
      <c r="USD322" s="90"/>
      <c r="USE322" s="90"/>
      <c r="USF322" s="90"/>
      <c r="USG322" s="90"/>
      <c r="USH322" s="90"/>
      <c r="USI322" s="90"/>
      <c r="USJ322" s="90"/>
      <c r="USK322" s="90"/>
      <c r="USL322" s="90"/>
      <c r="USM322" s="90"/>
      <c r="USN322" s="90"/>
      <c r="USO322" s="90"/>
      <c r="USP322" s="90"/>
      <c r="USQ322" s="90"/>
      <c r="USR322" s="90"/>
      <c r="USS322" s="90"/>
      <c r="UST322" s="90"/>
      <c r="USU322" s="90"/>
      <c r="USV322" s="90"/>
      <c r="USW322" s="90"/>
      <c r="USX322" s="90"/>
      <c r="USY322" s="90"/>
      <c r="USZ322" s="90"/>
      <c r="UTA322" s="90"/>
      <c r="UTB322" s="90"/>
      <c r="UTC322" s="90"/>
      <c r="UTD322" s="90"/>
      <c r="UTE322" s="90"/>
      <c r="UTF322" s="90"/>
      <c r="UTG322" s="90"/>
      <c r="UTH322" s="90"/>
      <c r="UTI322" s="90"/>
      <c r="UTJ322" s="90"/>
      <c r="UTK322" s="90"/>
      <c r="UTL322" s="90"/>
      <c r="UTM322" s="90"/>
      <c r="UTN322" s="90"/>
      <c r="UTO322" s="90"/>
      <c r="UTP322" s="90"/>
      <c r="UTQ322" s="90"/>
      <c r="UTR322" s="90"/>
      <c r="UTS322" s="90"/>
      <c r="UTT322" s="90"/>
      <c r="UTU322" s="90"/>
      <c r="UTV322" s="90"/>
      <c r="UTW322" s="90"/>
      <c r="UTX322" s="90"/>
      <c r="UTY322" s="90"/>
      <c r="UTZ322" s="90"/>
      <c r="UUA322" s="90"/>
      <c r="UUB322" s="90"/>
      <c r="UUC322" s="90"/>
      <c r="UUD322" s="90"/>
      <c r="UUE322" s="90"/>
      <c r="UUF322" s="90"/>
      <c r="UUG322" s="90"/>
      <c r="UUH322" s="90"/>
      <c r="UUI322" s="90"/>
      <c r="UUJ322" s="90"/>
      <c r="UUK322" s="90"/>
      <c r="UUL322" s="90"/>
      <c r="UUM322" s="90"/>
      <c r="UUN322" s="90"/>
      <c r="UUO322" s="90"/>
      <c r="UUP322" s="90"/>
      <c r="UUQ322" s="90"/>
      <c r="UUR322" s="90"/>
      <c r="UUS322" s="90"/>
      <c r="UUT322" s="90"/>
      <c r="UUU322" s="90"/>
      <c r="UUV322" s="90"/>
      <c r="UUW322" s="90"/>
      <c r="UUX322" s="90"/>
      <c r="UUY322" s="90"/>
      <c r="UUZ322" s="90"/>
      <c r="UVA322" s="90"/>
      <c r="UVB322" s="90"/>
      <c r="UVC322" s="90"/>
      <c r="UVD322" s="90"/>
      <c r="UVE322" s="90"/>
      <c r="UVF322" s="90"/>
      <c r="UVG322" s="90"/>
      <c r="UVH322" s="90"/>
      <c r="UVI322" s="90"/>
      <c r="UVJ322" s="90"/>
      <c r="UVK322" s="90"/>
      <c r="UVL322" s="90"/>
      <c r="UVM322" s="90"/>
      <c r="UVN322" s="90"/>
      <c r="UVO322" s="90"/>
      <c r="UVP322" s="90"/>
      <c r="UVQ322" s="90"/>
      <c r="UVR322" s="90"/>
      <c r="UVS322" s="90"/>
      <c r="UVT322" s="90"/>
      <c r="UVU322" s="90"/>
      <c r="UVV322" s="90"/>
      <c r="UVW322" s="90"/>
      <c r="UVX322" s="90"/>
      <c r="UVY322" s="90"/>
      <c r="UVZ322" s="90"/>
      <c r="UWA322" s="90"/>
      <c r="UWB322" s="90"/>
      <c r="UWC322" s="90"/>
      <c r="UWD322" s="90"/>
      <c r="UWE322" s="90"/>
      <c r="UWF322" s="90"/>
      <c r="UWG322" s="90"/>
      <c r="UWH322" s="90"/>
      <c r="UWI322" s="90"/>
      <c r="UWJ322" s="90"/>
      <c r="UWK322" s="90"/>
      <c r="UWL322" s="90"/>
      <c r="UWM322" s="90"/>
      <c r="UWN322" s="90"/>
      <c r="UWO322" s="90"/>
      <c r="UWP322" s="90"/>
      <c r="UWQ322" s="90"/>
      <c r="UWR322" s="90"/>
      <c r="UWS322" s="90"/>
      <c r="UWT322" s="90"/>
      <c r="UWU322" s="90"/>
      <c r="UWV322" s="90"/>
      <c r="UWW322" s="90"/>
      <c r="UWX322" s="90"/>
      <c r="UWY322" s="90"/>
      <c r="UWZ322" s="90"/>
      <c r="UXA322" s="90"/>
      <c r="UXB322" s="90"/>
      <c r="UXC322" s="90"/>
      <c r="UXD322" s="90"/>
      <c r="UXE322" s="90"/>
      <c r="UXF322" s="90"/>
      <c r="UXG322" s="90"/>
      <c r="UXH322" s="90"/>
      <c r="UXI322" s="90"/>
      <c r="UXJ322" s="90"/>
      <c r="UXK322" s="90"/>
      <c r="UXL322" s="90"/>
      <c r="UXM322" s="90"/>
      <c r="UXN322" s="90"/>
      <c r="UXO322" s="90"/>
      <c r="UXP322" s="90"/>
      <c r="UXQ322" s="90"/>
      <c r="UXR322" s="90"/>
      <c r="UXS322" s="90"/>
      <c r="UXT322" s="90"/>
      <c r="UXU322" s="90"/>
      <c r="UXV322" s="90"/>
      <c r="UXW322" s="90"/>
      <c r="UXX322" s="90"/>
      <c r="UXY322" s="90"/>
      <c r="UXZ322" s="90"/>
      <c r="UYA322" s="90"/>
      <c r="UYB322" s="90"/>
      <c r="UYC322" s="90"/>
      <c r="UYD322" s="90"/>
      <c r="UYE322" s="90"/>
      <c r="UYF322" s="90"/>
      <c r="UYG322" s="90"/>
      <c r="UYH322" s="90"/>
      <c r="UYI322" s="90"/>
      <c r="UYJ322" s="90"/>
      <c r="UYK322" s="90"/>
      <c r="UYL322" s="90"/>
      <c r="UYM322" s="90"/>
      <c r="UYN322" s="90"/>
      <c r="UYO322" s="90"/>
      <c r="UYP322" s="90"/>
      <c r="UYQ322" s="90"/>
      <c r="UYR322" s="90"/>
      <c r="UYS322" s="90"/>
      <c r="UYT322" s="90"/>
      <c r="UYU322" s="90"/>
      <c r="UYV322" s="90"/>
      <c r="UYW322" s="90"/>
      <c r="UYX322" s="90"/>
      <c r="UYY322" s="90"/>
      <c r="UYZ322" s="90"/>
      <c r="UZA322" s="90"/>
      <c r="UZB322" s="90"/>
      <c r="UZC322" s="90"/>
      <c r="UZD322" s="90"/>
      <c r="UZE322" s="90"/>
      <c r="UZF322" s="90"/>
      <c r="UZG322" s="90"/>
      <c r="UZH322" s="90"/>
      <c r="UZI322" s="90"/>
      <c r="UZJ322" s="90"/>
      <c r="UZK322" s="90"/>
      <c r="UZL322" s="90"/>
      <c r="UZM322" s="90"/>
      <c r="UZN322" s="90"/>
      <c r="UZO322" s="90"/>
      <c r="UZP322" s="90"/>
      <c r="UZQ322" s="90"/>
      <c r="UZR322" s="90"/>
      <c r="UZS322" s="90"/>
      <c r="UZT322" s="90"/>
      <c r="UZU322" s="90"/>
      <c r="UZV322" s="90"/>
      <c r="UZW322" s="90"/>
      <c r="UZX322" s="90"/>
      <c r="UZY322" s="90"/>
      <c r="UZZ322" s="90"/>
      <c r="VAA322" s="90"/>
      <c r="VAB322" s="90"/>
      <c r="VAC322" s="90"/>
      <c r="VAD322" s="90"/>
      <c r="VAE322" s="90"/>
      <c r="VAF322" s="90"/>
      <c r="VAG322" s="90"/>
      <c r="VAH322" s="90"/>
      <c r="VAI322" s="90"/>
      <c r="VAJ322" s="90"/>
      <c r="VAK322" s="90"/>
      <c r="VAL322" s="90"/>
      <c r="VAM322" s="90"/>
      <c r="VAN322" s="90"/>
      <c r="VAO322" s="90"/>
      <c r="VAP322" s="90"/>
      <c r="VAQ322" s="90"/>
      <c r="VAR322" s="90"/>
      <c r="VAS322" s="90"/>
      <c r="VAT322" s="90"/>
      <c r="VAU322" s="90"/>
      <c r="VAV322" s="90"/>
      <c r="VAW322" s="90"/>
      <c r="VAX322" s="90"/>
      <c r="VAY322" s="90"/>
      <c r="VAZ322" s="90"/>
      <c r="VBA322" s="90"/>
      <c r="VBB322" s="90"/>
      <c r="VBC322" s="90"/>
      <c r="VBD322" s="90"/>
      <c r="VBE322" s="90"/>
      <c r="VBF322" s="90"/>
      <c r="VBG322" s="90"/>
      <c r="VBH322" s="90"/>
      <c r="VBI322" s="90"/>
      <c r="VBJ322" s="90"/>
      <c r="VBK322" s="90"/>
      <c r="VBL322" s="90"/>
      <c r="VBM322" s="90"/>
      <c r="VBN322" s="90"/>
      <c r="VBO322" s="90"/>
      <c r="VBP322" s="90"/>
      <c r="VBQ322" s="90"/>
      <c r="VBR322" s="90"/>
      <c r="VBS322" s="90"/>
      <c r="VBT322" s="90"/>
      <c r="VBU322" s="90"/>
      <c r="VBV322" s="90"/>
      <c r="VBW322" s="90"/>
      <c r="VBX322" s="90"/>
      <c r="VBY322" s="90"/>
      <c r="VBZ322" s="90"/>
      <c r="VCA322" s="90"/>
      <c r="VCB322" s="90"/>
      <c r="VCC322" s="90"/>
      <c r="VCD322" s="90"/>
      <c r="VCE322" s="90"/>
      <c r="VCF322" s="90"/>
      <c r="VCG322" s="90"/>
      <c r="VCH322" s="90"/>
      <c r="VCI322" s="90"/>
      <c r="VCJ322" s="90"/>
      <c r="VCK322" s="90"/>
      <c r="VCL322" s="90"/>
      <c r="VCM322" s="90"/>
      <c r="VCN322" s="90"/>
      <c r="VCO322" s="90"/>
      <c r="VCP322" s="90"/>
      <c r="VCQ322" s="90"/>
      <c r="VCR322" s="90"/>
      <c r="VCS322" s="90"/>
      <c r="VCT322" s="90"/>
      <c r="VCU322" s="90"/>
      <c r="VCV322" s="90"/>
      <c r="VCW322" s="90"/>
      <c r="VCX322" s="90"/>
      <c r="VCY322" s="90"/>
      <c r="VCZ322" s="90"/>
      <c r="VDA322" s="90"/>
      <c r="VDB322" s="90"/>
      <c r="VDC322" s="90"/>
      <c r="VDD322" s="90"/>
      <c r="VDE322" s="90"/>
      <c r="VDF322" s="90"/>
      <c r="VDG322" s="90"/>
      <c r="VDH322" s="90"/>
      <c r="VDI322" s="90"/>
      <c r="VDJ322" s="90"/>
      <c r="VDK322" s="90"/>
      <c r="VDL322" s="90"/>
      <c r="VDM322" s="90"/>
      <c r="VDN322" s="90"/>
      <c r="VDO322" s="90"/>
      <c r="VDP322" s="90"/>
      <c r="VDQ322" s="90"/>
      <c r="VDR322" s="90"/>
      <c r="VDS322" s="90"/>
      <c r="VDT322" s="90"/>
      <c r="VDU322" s="90"/>
      <c r="VDV322" s="90"/>
      <c r="VDW322" s="90"/>
      <c r="VDX322" s="90"/>
      <c r="VDY322" s="90"/>
      <c r="VDZ322" s="90"/>
      <c r="VEA322" s="90"/>
      <c r="VEB322" s="90"/>
      <c r="VEC322" s="90"/>
      <c r="VED322" s="90"/>
      <c r="VEE322" s="90"/>
      <c r="VEF322" s="90"/>
      <c r="VEG322" s="90"/>
      <c r="VEH322" s="90"/>
      <c r="VEI322" s="90"/>
      <c r="VEJ322" s="90"/>
      <c r="VEK322" s="90"/>
      <c r="VEL322" s="90"/>
      <c r="VEM322" s="90"/>
      <c r="VEN322" s="90"/>
      <c r="VEO322" s="90"/>
      <c r="VEP322" s="90"/>
      <c r="VEQ322" s="90"/>
      <c r="VER322" s="90"/>
      <c r="VES322" s="90"/>
      <c r="VET322" s="90"/>
      <c r="VEU322" s="90"/>
      <c r="VEV322" s="90"/>
      <c r="VEW322" s="90"/>
      <c r="VEX322" s="90"/>
      <c r="VEY322" s="90"/>
      <c r="VEZ322" s="90"/>
      <c r="VFA322" s="90"/>
      <c r="VFB322" s="90"/>
      <c r="VFC322" s="90"/>
      <c r="VFD322" s="90"/>
      <c r="VFE322" s="90"/>
      <c r="VFF322" s="90"/>
      <c r="VFG322" s="90"/>
      <c r="VFH322" s="90"/>
      <c r="VFI322" s="90"/>
      <c r="VFJ322" s="90"/>
      <c r="VFK322" s="90"/>
      <c r="VFL322" s="90"/>
      <c r="VFM322" s="90"/>
      <c r="VFN322" s="90"/>
      <c r="VFO322" s="90"/>
      <c r="VFP322" s="90"/>
      <c r="VFQ322" s="90"/>
      <c r="VFR322" s="90"/>
      <c r="VFS322" s="90"/>
      <c r="VFT322" s="90"/>
      <c r="VFU322" s="90"/>
      <c r="VFV322" s="90"/>
      <c r="VFW322" s="90"/>
      <c r="VFX322" s="90"/>
      <c r="VFY322" s="90"/>
      <c r="VFZ322" s="90"/>
      <c r="VGA322" s="90"/>
      <c r="VGB322" s="90"/>
      <c r="VGC322" s="90"/>
      <c r="VGD322" s="90"/>
      <c r="VGE322" s="90"/>
      <c r="VGF322" s="90"/>
      <c r="VGG322" s="90"/>
      <c r="VGH322" s="90"/>
      <c r="VGI322" s="90"/>
      <c r="VGJ322" s="90"/>
      <c r="VGK322" s="90"/>
      <c r="VGL322" s="90"/>
      <c r="VGM322" s="90"/>
      <c r="VGN322" s="90"/>
      <c r="VGO322" s="90"/>
      <c r="VGP322" s="90"/>
      <c r="VGQ322" s="90"/>
      <c r="VGR322" s="90"/>
      <c r="VGS322" s="90"/>
      <c r="VGT322" s="90"/>
      <c r="VGU322" s="90"/>
      <c r="VGV322" s="90"/>
      <c r="VGW322" s="90"/>
      <c r="VGX322" s="90"/>
      <c r="VGY322" s="90"/>
      <c r="VGZ322" s="90"/>
      <c r="VHA322" s="90"/>
      <c r="VHB322" s="90"/>
      <c r="VHC322" s="90"/>
      <c r="VHD322" s="90"/>
      <c r="VHE322" s="90"/>
      <c r="VHF322" s="90"/>
      <c r="VHG322" s="90"/>
      <c r="VHH322" s="90"/>
      <c r="VHI322" s="90"/>
      <c r="VHJ322" s="90"/>
      <c r="VHK322" s="90"/>
      <c r="VHL322" s="90"/>
      <c r="VHM322" s="90"/>
      <c r="VHN322" s="90"/>
      <c r="VHO322" s="90"/>
      <c r="VHP322" s="90"/>
      <c r="VHQ322" s="90"/>
      <c r="VHR322" s="90"/>
      <c r="VHS322" s="90"/>
      <c r="VHT322" s="90"/>
      <c r="VHU322" s="90"/>
      <c r="VHV322" s="90"/>
      <c r="VHW322" s="90"/>
      <c r="VHX322" s="90"/>
      <c r="VHY322" s="90"/>
      <c r="VHZ322" s="90"/>
      <c r="VIA322" s="90"/>
      <c r="VIB322" s="90"/>
      <c r="VIC322" s="90"/>
      <c r="VID322" s="90"/>
      <c r="VIE322" s="90"/>
      <c r="VIF322" s="90"/>
      <c r="VIG322" s="90"/>
      <c r="VIH322" s="90"/>
      <c r="VII322" s="90"/>
      <c r="VIJ322" s="90"/>
      <c r="VIK322" s="90"/>
      <c r="VIL322" s="90"/>
      <c r="VIM322" s="90"/>
      <c r="VIN322" s="90"/>
      <c r="VIO322" s="90"/>
      <c r="VIP322" s="90"/>
      <c r="VIQ322" s="90"/>
      <c r="VIR322" s="90"/>
      <c r="VIS322" s="90"/>
      <c r="VIT322" s="90"/>
      <c r="VIU322" s="90"/>
      <c r="VIV322" s="90"/>
      <c r="VIW322" s="90"/>
      <c r="VIX322" s="90"/>
      <c r="VIY322" s="90"/>
      <c r="VIZ322" s="90"/>
      <c r="VJA322" s="90"/>
      <c r="VJB322" s="90"/>
      <c r="VJC322" s="90"/>
      <c r="VJD322" s="90"/>
      <c r="VJE322" s="90"/>
      <c r="VJF322" s="90"/>
      <c r="VJG322" s="90"/>
      <c r="VJH322" s="90"/>
      <c r="VJI322" s="90"/>
      <c r="VJJ322" s="90"/>
      <c r="VJK322" s="90"/>
      <c r="VJL322" s="90"/>
      <c r="VJM322" s="90"/>
      <c r="VJN322" s="90"/>
      <c r="VJO322" s="90"/>
      <c r="VJP322" s="90"/>
      <c r="VJQ322" s="90"/>
      <c r="VJR322" s="90"/>
      <c r="VJS322" s="90"/>
      <c r="VJT322" s="90"/>
      <c r="VJU322" s="90"/>
      <c r="VJV322" s="90"/>
      <c r="VJW322" s="90"/>
      <c r="VJX322" s="90"/>
      <c r="VJY322" s="90"/>
      <c r="VJZ322" s="90"/>
      <c r="VKA322" s="90"/>
      <c r="VKB322" s="90"/>
      <c r="VKC322" s="90"/>
      <c r="VKD322" s="90"/>
      <c r="VKE322" s="90"/>
      <c r="VKF322" s="90"/>
      <c r="VKG322" s="90"/>
      <c r="VKH322" s="90"/>
      <c r="VKI322" s="90"/>
      <c r="VKJ322" s="90"/>
      <c r="VKK322" s="90"/>
      <c r="VKL322" s="90"/>
      <c r="VKM322" s="90"/>
      <c r="VKN322" s="90"/>
      <c r="VKO322" s="90"/>
      <c r="VKP322" s="90"/>
      <c r="VKQ322" s="90"/>
      <c r="VKR322" s="90"/>
      <c r="VKS322" s="90"/>
      <c r="VKT322" s="90"/>
      <c r="VKU322" s="90"/>
      <c r="VKV322" s="90"/>
      <c r="VKW322" s="90"/>
      <c r="VKX322" s="90"/>
      <c r="VKY322" s="90"/>
      <c r="VKZ322" s="90"/>
      <c r="VLA322" s="90"/>
      <c r="VLB322" s="90"/>
      <c r="VLC322" s="90"/>
      <c r="VLD322" s="90"/>
      <c r="VLE322" s="90"/>
      <c r="VLF322" s="90"/>
      <c r="VLG322" s="90"/>
      <c r="VLH322" s="90"/>
      <c r="VLI322" s="90"/>
      <c r="VLJ322" s="90"/>
      <c r="VLK322" s="90"/>
      <c r="VLL322" s="90"/>
      <c r="VLM322" s="90"/>
      <c r="VLN322" s="90"/>
      <c r="VLO322" s="90"/>
      <c r="VLP322" s="90"/>
      <c r="VLQ322" s="90"/>
      <c r="VLR322" s="90"/>
      <c r="VLS322" s="90"/>
      <c r="VLT322" s="90"/>
      <c r="VLU322" s="90"/>
      <c r="VLV322" s="90"/>
      <c r="VLW322" s="90"/>
      <c r="VLX322" s="90"/>
      <c r="VLY322" s="90"/>
      <c r="VLZ322" s="90"/>
      <c r="VMA322" s="90"/>
      <c r="VMB322" s="90"/>
      <c r="VMC322" s="90"/>
      <c r="VMD322" s="90"/>
      <c r="VME322" s="90"/>
      <c r="VMF322" s="90"/>
      <c r="VMG322" s="90"/>
      <c r="VMH322" s="90"/>
      <c r="VMI322" s="90"/>
      <c r="VMJ322" s="90"/>
      <c r="VMK322" s="90"/>
      <c r="VML322" s="90"/>
      <c r="VMM322" s="90"/>
      <c r="VMN322" s="90"/>
      <c r="VMO322" s="90"/>
      <c r="VMP322" s="90"/>
      <c r="VMQ322" s="90"/>
      <c r="VMR322" s="90"/>
      <c r="VMS322" s="90"/>
      <c r="VMT322" s="90"/>
      <c r="VMU322" s="90"/>
      <c r="VMV322" s="90"/>
      <c r="VMW322" s="90"/>
      <c r="VMX322" s="90"/>
      <c r="VMY322" s="90"/>
      <c r="VMZ322" s="90"/>
      <c r="VNA322" s="90"/>
      <c r="VNB322" s="90"/>
      <c r="VNC322" s="90"/>
      <c r="VND322" s="90"/>
      <c r="VNE322" s="90"/>
      <c r="VNF322" s="90"/>
      <c r="VNG322" s="90"/>
      <c r="VNH322" s="90"/>
      <c r="VNI322" s="90"/>
      <c r="VNJ322" s="90"/>
      <c r="VNK322" s="90"/>
      <c r="VNL322" s="90"/>
      <c r="VNM322" s="90"/>
      <c r="VNN322" s="90"/>
      <c r="VNO322" s="90"/>
      <c r="VNP322" s="90"/>
      <c r="VNQ322" s="90"/>
      <c r="VNR322" s="90"/>
      <c r="VNS322" s="90"/>
      <c r="VNT322" s="90"/>
      <c r="VNU322" s="90"/>
      <c r="VNV322" s="90"/>
      <c r="VNW322" s="90"/>
      <c r="VNX322" s="90"/>
      <c r="VNY322" s="90"/>
      <c r="VNZ322" s="90"/>
      <c r="VOA322" s="90"/>
      <c r="VOB322" s="90"/>
      <c r="VOC322" s="90"/>
      <c r="VOD322" s="90"/>
      <c r="VOE322" s="90"/>
      <c r="VOF322" s="90"/>
      <c r="VOG322" s="90"/>
      <c r="VOH322" s="90"/>
      <c r="VOI322" s="90"/>
      <c r="VOJ322" s="90"/>
      <c r="VOK322" s="90"/>
      <c r="VOL322" s="90"/>
      <c r="VOM322" s="90"/>
      <c r="VON322" s="90"/>
      <c r="VOO322" s="90"/>
      <c r="VOP322" s="90"/>
      <c r="VOQ322" s="90"/>
      <c r="VOR322" s="90"/>
      <c r="VOS322" s="90"/>
      <c r="VOT322" s="90"/>
      <c r="VOU322" s="90"/>
      <c r="VOV322" s="90"/>
      <c r="VOW322" s="90"/>
      <c r="VOX322" s="90"/>
      <c r="VOY322" s="90"/>
      <c r="VOZ322" s="90"/>
      <c r="VPA322" s="90"/>
      <c r="VPB322" s="90"/>
      <c r="VPC322" s="90"/>
      <c r="VPD322" s="90"/>
      <c r="VPE322" s="90"/>
      <c r="VPF322" s="90"/>
      <c r="VPG322" s="90"/>
      <c r="VPH322" s="90"/>
      <c r="VPI322" s="90"/>
      <c r="VPJ322" s="90"/>
      <c r="VPK322" s="90"/>
      <c r="VPL322" s="90"/>
      <c r="VPM322" s="90"/>
      <c r="VPN322" s="90"/>
      <c r="VPO322" s="90"/>
      <c r="VPP322" s="90"/>
      <c r="VPQ322" s="90"/>
      <c r="VPR322" s="90"/>
      <c r="VPS322" s="90"/>
      <c r="VPT322" s="90"/>
      <c r="VPU322" s="90"/>
      <c r="VPV322" s="90"/>
      <c r="VPW322" s="90"/>
      <c r="VPX322" s="90"/>
      <c r="VPY322" s="90"/>
      <c r="VPZ322" s="90"/>
      <c r="VQA322" s="90"/>
      <c r="VQB322" s="90"/>
      <c r="VQC322" s="90"/>
      <c r="VQD322" s="90"/>
      <c r="VQE322" s="90"/>
      <c r="VQF322" s="90"/>
      <c r="VQG322" s="90"/>
      <c r="VQH322" s="90"/>
      <c r="VQI322" s="90"/>
      <c r="VQJ322" s="90"/>
      <c r="VQK322" s="90"/>
      <c r="VQL322" s="90"/>
      <c r="VQM322" s="90"/>
      <c r="VQN322" s="90"/>
      <c r="VQO322" s="90"/>
      <c r="VQP322" s="90"/>
      <c r="VQQ322" s="90"/>
      <c r="VQR322" s="90"/>
      <c r="VQS322" s="90"/>
      <c r="VQT322" s="90"/>
      <c r="VQU322" s="90"/>
      <c r="VQV322" s="90"/>
      <c r="VQW322" s="90"/>
      <c r="VQX322" s="90"/>
      <c r="VQY322" s="90"/>
      <c r="VQZ322" s="90"/>
      <c r="VRA322" s="90"/>
      <c r="VRB322" s="90"/>
      <c r="VRC322" s="90"/>
      <c r="VRD322" s="90"/>
      <c r="VRE322" s="90"/>
      <c r="VRF322" s="90"/>
      <c r="VRG322" s="90"/>
      <c r="VRH322" s="90"/>
      <c r="VRI322" s="90"/>
      <c r="VRJ322" s="90"/>
      <c r="VRK322" s="90"/>
      <c r="VRL322" s="90"/>
      <c r="VRM322" s="90"/>
      <c r="VRN322" s="90"/>
      <c r="VRO322" s="90"/>
      <c r="VRP322" s="90"/>
      <c r="VRQ322" s="90"/>
      <c r="VRR322" s="90"/>
      <c r="VRS322" s="90"/>
      <c r="VRT322" s="90"/>
      <c r="VRU322" s="90"/>
      <c r="VRV322" s="90"/>
      <c r="VRW322" s="90"/>
      <c r="VRX322" s="90"/>
      <c r="VRY322" s="90"/>
      <c r="VRZ322" s="90"/>
      <c r="VSA322" s="90"/>
      <c r="VSB322" s="90"/>
      <c r="VSC322" s="90"/>
      <c r="VSD322" s="90"/>
      <c r="VSE322" s="90"/>
      <c r="VSF322" s="90"/>
      <c r="VSG322" s="90"/>
      <c r="VSH322" s="90"/>
      <c r="VSI322" s="90"/>
      <c r="VSJ322" s="90"/>
      <c r="VSK322" s="90"/>
      <c r="VSL322" s="90"/>
      <c r="VSM322" s="90"/>
      <c r="VSN322" s="90"/>
      <c r="VSO322" s="90"/>
      <c r="VSP322" s="90"/>
      <c r="VSQ322" s="90"/>
      <c r="VSR322" s="90"/>
      <c r="VSS322" s="90"/>
      <c r="VST322" s="90"/>
      <c r="VSU322" s="90"/>
      <c r="VSV322" s="90"/>
      <c r="VSW322" s="90"/>
      <c r="VSX322" s="90"/>
      <c r="VSY322" s="90"/>
      <c r="VSZ322" s="90"/>
      <c r="VTA322" s="90"/>
      <c r="VTB322" s="90"/>
      <c r="VTC322" s="90"/>
      <c r="VTD322" s="90"/>
      <c r="VTE322" s="90"/>
      <c r="VTF322" s="90"/>
      <c r="VTG322" s="90"/>
      <c r="VTH322" s="90"/>
      <c r="VTI322" s="90"/>
      <c r="VTJ322" s="90"/>
      <c r="VTK322" s="90"/>
      <c r="VTL322" s="90"/>
      <c r="VTM322" s="90"/>
      <c r="VTN322" s="90"/>
      <c r="VTO322" s="90"/>
      <c r="VTP322" s="90"/>
      <c r="VTQ322" s="90"/>
      <c r="VTR322" s="90"/>
      <c r="VTS322" s="90"/>
      <c r="VTT322" s="90"/>
      <c r="VTU322" s="90"/>
      <c r="VTV322" s="90"/>
      <c r="VTW322" s="90"/>
      <c r="VTX322" s="90"/>
      <c r="VTY322" s="90"/>
      <c r="VTZ322" s="90"/>
      <c r="VUA322" s="90"/>
      <c r="VUB322" s="90"/>
      <c r="VUC322" s="90"/>
      <c r="VUD322" s="90"/>
      <c r="VUE322" s="90"/>
      <c r="VUF322" s="90"/>
      <c r="VUG322" s="90"/>
      <c r="VUH322" s="90"/>
      <c r="VUI322" s="90"/>
      <c r="VUJ322" s="90"/>
      <c r="VUK322" s="90"/>
      <c r="VUL322" s="90"/>
      <c r="VUM322" s="90"/>
      <c r="VUN322" s="90"/>
      <c r="VUO322" s="90"/>
      <c r="VUP322" s="90"/>
      <c r="VUQ322" s="90"/>
      <c r="VUR322" s="90"/>
      <c r="VUS322" s="90"/>
      <c r="VUT322" s="90"/>
      <c r="VUU322" s="90"/>
      <c r="VUV322" s="90"/>
      <c r="VUW322" s="90"/>
      <c r="VUX322" s="90"/>
      <c r="VUY322" s="90"/>
      <c r="VUZ322" s="90"/>
      <c r="VVA322" s="90"/>
      <c r="VVB322" s="90"/>
      <c r="VVC322" s="90"/>
      <c r="VVD322" s="90"/>
      <c r="VVE322" s="90"/>
      <c r="VVF322" s="90"/>
      <c r="VVG322" s="90"/>
      <c r="VVH322" s="90"/>
      <c r="VVI322" s="90"/>
      <c r="VVJ322" s="90"/>
      <c r="VVK322" s="90"/>
      <c r="VVL322" s="90"/>
      <c r="VVM322" s="90"/>
      <c r="VVN322" s="90"/>
      <c r="VVO322" s="90"/>
      <c r="VVP322" s="90"/>
      <c r="VVQ322" s="90"/>
      <c r="VVR322" s="90"/>
      <c r="VVS322" s="90"/>
      <c r="VVT322" s="90"/>
      <c r="VVU322" s="90"/>
      <c r="VVV322" s="90"/>
      <c r="VVW322" s="90"/>
      <c r="VVX322" s="90"/>
      <c r="VVY322" s="90"/>
      <c r="VVZ322" s="90"/>
      <c r="VWA322" s="90"/>
      <c r="VWB322" s="90"/>
      <c r="VWC322" s="90"/>
      <c r="VWD322" s="90"/>
      <c r="VWE322" s="90"/>
      <c r="VWF322" s="90"/>
      <c r="VWG322" s="90"/>
      <c r="VWH322" s="90"/>
      <c r="VWI322" s="90"/>
      <c r="VWJ322" s="90"/>
      <c r="VWK322" s="90"/>
      <c r="VWL322" s="90"/>
      <c r="VWM322" s="90"/>
      <c r="VWN322" s="90"/>
      <c r="VWO322" s="90"/>
      <c r="VWP322" s="90"/>
      <c r="VWQ322" s="90"/>
      <c r="VWR322" s="90"/>
      <c r="VWS322" s="90"/>
      <c r="VWT322" s="90"/>
      <c r="VWU322" s="90"/>
      <c r="VWV322" s="90"/>
      <c r="VWW322" s="90"/>
      <c r="VWX322" s="90"/>
      <c r="VWY322" s="90"/>
      <c r="VWZ322" s="90"/>
      <c r="VXA322" s="90"/>
      <c r="VXB322" s="90"/>
      <c r="VXC322" s="90"/>
      <c r="VXD322" s="90"/>
      <c r="VXE322" s="90"/>
      <c r="VXF322" s="90"/>
      <c r="VXG322" s="90"/>
      <c r="VXH322" s="90"/>
      <c r="VXI322" s="90"/>
      <c r="VXJ322" s="90"/>
      <c r="VXK322" s="90"/>
      <c r="VXL322" s="90"/>
      <c r="VXM322" s="90"/>
      <c r="VXN322" s="90"/>
      <c r="VXO322" s="90"/>
      <c r="VXP322" s="90"/>
      <c r="VXQ322" s="90"/>
      <c r="VXR322" s="90"/>
      <c r="VXS322" s="90"/>
      <c r="VXT322" s="90"/>
      <c r="VXU322" s="90"/>
      <c r="VXV322" s="90"/>
      <c r="VXW322" s="90"/>
      <c r="VXX322" s="90"/>
      <c r="VXY322" s="90"/>
      <c r="VXZ322" s="90"/>
      <c r="VYA322" s="90"/>
      <c r="VYB322" s="90"/>
      <c r="VYC322" s="90"/>
      <c r="VYD322" s="90"/>
      <c r="VYE322" s="90"/>
      <c r="VYF322" s="90"/>
      <c r="VYG322" s="90"/>
      <c r="VYH322" s="90"/>
      <c r="VYI322" s="90"/>
      <c r="VYJ322" s="90"/>
      <c r="VYK322" s="90"/>
      <c r="VYL322" s="90"/>
      <c r="VYM322" s="90"/>
      <c r="VYN322" s="90"/>
      <c r="VYO322" s="90"/>
      <c r="VYP322" s="90"/>
      <c r="VYQ322" s="90"/>
      <c r="VYR322" s="90"/>
      <c r="VYS322" s="90"/>
      <c r="VYT322" s="90"/>
      <c r="VYU322" s="90"/>
      <c r="VYV322" s="90"/>
      <c r="VYW322" s="90"/>
      <c r="VYX322" s="90"/>
      <c r="VYY322" s="90"/>
      <c r="VYZ322" s="90"/>
      <c r="VZA322" s="90"/>
      <c r="VZB322" s="90"/>
      <c r="VZC322" s="90"/>
      <c r="VZD322" s="90"/>
      <c r="VZE322" s="90"/>
      <c r="VZF322" s="90"/>
      <c r="VZG322" s="90"/>
      <c r="VZH322" s="90"/>
      <c r="VZI322" s="90"/>
      <c r="VZJ322" s="90"/>
      <c r="VZK322" s="90"/>
      <c r="VZL322" s="90"/>
      <c r="VZM322" s="90"/>
      <c r="VZN322" s="90"/>
      <c r="VZO322" s="90"/>
      <c r="VZP322" s="90"/>
      <c r="VZQ322" s="90"/>
      <c r="VZR322" s="90"/>
      <c r="VZS322" s="90"/>
      <c r="VZT322" s="90"/>
      <c r="VZU322" s="90"/>
      <c r="VZV322" s="90"/>
      <c r="VZW322" s="90"/>
      <c r="VZX322" s="90"/>
      <c r="VZY322" s="90"/>
      <c r="VZZ322" s="90"/>
      <c r="WAA322" s="90"/>
      <c r="WAB322" s="90"/>
      <c r="WAC322" s="90"/>
      <c r="WAD322" s="90"/>
      <c r="WAE322" s="90"/>
      <c r="WAF322" s="90"/>
      <c r="WAG322" s="90"/>
      <c r="WAH322" s="90"/>
      <c r="WAI322" s="90"/>
      <c r="WAJ322" s="90"/>
      <c r="WAK322" s="90"/>
      <c r="WAL322" s="90"/>
      <c r="WAM322" s="90"/>
      <c r="WAN322" s="90"/>
      <c r="WAO322" s="90"/>
      <c r="WAP322" s="90"/>
      <c r="WAQ322" s="90"/>
      <c r="WAR322" s="90"/>
      <c r="WAS322" s="90"/>
      <c r="WAT322" s="90"/>
      <c r="WAU322" s="90"/>
      <c r="WAV322" s="90"/>
      <c r="WAW322" s="90"/>
      <c r="WAX322" s="90"/>
      <c r="WAY322" s="90"/>
      <c r="WAZ322" s="90"/>
      <c r="WBA322" s="90"/>
      <c r="WBB322" s="90"/>
      <c r="WBC322" s="90"/>
      <c r="WBD322" s="90"/>
      <c r="WBE322" s="90"/>
      <c r="WBF322" s="90"/>
      <c r="WBG322" s="90"/>
      <c r="WBH322" s="90"/>
      <c r="WBI322" s="90"/>
      <c r="WBJ322" s="90"/>
      <c r="WBK322" s="90"/>
      <c r="WBL322" s="90"/>
      <c r="WBM322" s="90"/>
      <c r="WBN322" s="90"/>
      <c r="WBO322" s="90"/>
      <c r="WBP322" s="90"/>
      <c r="WBQ322" s="90"/>
      <c r="WBR322" s="90"/>
      <c r="WBS322" s="90"/>
      <c r="WBT322" s="90"/>
      <c r="WBU322" s="90"/>
      <c r="WBV322" s="90"/>
      <c r="WBW322" s="90"/>
      <c r="WBX322" s="90"/>
      <c r="WBY322" s="90"/>
      <c r="WBZ322" s="90"/>
      <c r="WCA322" s="90"/>
      <c r="WCB322" s="90"/>
      <c r="WCC322" s="90"/>
      <c r="WCD322" s="90"/>
      <c r="WCE322" s="90"/>
      <c r="WCF322" s="90"/>
      <c r="WCG322" s="90"/>
      <c r="WCH322" s="90"/>
      <c r="WCI322" s="90"/>
      <c r="WCJ322" s="90"/>
      <c r="WCK322" s="90"/>
      <c r="WCL322" s="90"/>
      <c r="WCM322" s="90"/>
      <c r="WCN322" s="90"/>
      <c r="WCO322" s="90"/>
      <c r="WCP322" s="90"/>
      <c r="WCQ322" s="90"/>
      <c r="WCR322" s="90"/>
      <c r="WCS322" s="90"/>
      <c r="WCT322" s="90"/>
      <c r="WCU322" s="90"/>
      <c r="WCV322" s="90"/>
      <c r="WCW322" s="90"/>
      <c r="WCX322" s="90"/>
      <c r="WCY322" s="90"/>
      <c r="WCZ322" s="90"/>
      <c r="WDA322" s="90"/>
      <c r="WDB322" s="90"/>
      <c r="WDC322" s="90"/>
      <c r="WDD322" s="90"/>
      <c r="WDE322" s="90"/>
      <c r="WDF322" s="90"/>
      <c r="WDG322" s="90"/>
      <c r="WDH322" s="90"/>
      <c r="WDI322" s="90"/>
      <c r="WDJ322" s="90"/>
      <c r="WDK322" s="90"/>
      <c r="WDL322" s="90"/>
      <c r="WDM322" s="90"/>
      <c r="WDN322" s="90"/>
      <c r="WDO322" s="90"/>
      <c r="WDP322" s="90"/>
      <c r="WDQ322" s="90"/>
      <c r="WDR322" s="90"/>
      <c r="WDS322" s="90"/>
      <c r="WDT322" s="90"/>
      <c r="WDU322" s="90"/>
      <c r="WDV322" s="90"/>
      <c r="WDW322" s="90"/>
      <c r="WDX322" s="90"/>
      <c r="WDY322" s="90"/>
      <c r="WDZ322" s="90"/>
      <c r="WEA322" s="90"/>
      <c r="WEB322" s="90"/>
      <c r="WEC322" s="90"/>
      <c r="WED322" s="90"/>
      <c r="WEE322" s="90"/>
      <c r="WEF322" s="90"/>
      <c r="WEG322" s="90"/>
      <c r="WEH322" s="90"/>
      <c r="WEI322" s="90"/>
      <c r="WEJ322" s="90"/>
      <c r="WEK322" s="90"/>
      <c r="WEL322" s="90"/>
      <c r="WEM322" s="90"/>
      <c r="WEN322" s="90"/>
      <c r="WEO322" s="90"/>
      <c r="WEP322" s="90"/>
      <c r="WEQ322" s="90"/>
      <c r="WER322" s="90"/>
      <c r="WES322" s="90"/>
      <c r="WET322" s="90"/>
      <c r="WEU322" s="90"/>
      <c r="WEV322" s="90"/>
      <c r="WEW322" s="90"/>
      <c r="WEX322" s="90"/>
      <c r="WEY322" s="90"/>
      <c r="WEZ322" s="90"/>
      <c r="WFA322" s="90"/>
      <c r="WFB322" s="90"/>
      <c r="WFC322" s="90"/>
      <c r="WFD322" s="90"/>
      <c r="WFE322" s="90"/>
      <c r="WFF322" s="90"/>
      <c r="WFG322" s="90"/>
      <c r="WFH322" s="90"/>
      <c r="WFI322" s="90"/>
      <c r="WFJ322" s="90"/>
      <c r="WFK322" s="90"/>
      <c r="WFL322" s="90"/>
      <c r="WFM322" s="90"/>
      <c r="WFN322" s="90"/>
      <c r="WFO322" s="90"/>
      <c r="WFP322" s="90"/>
      <c r="WFQ322" s="90"/>
      <c r="WFR322" s="90"/>
      <c r="WFS322" s="90"/>
      <c r="WFT322" s="90"/>
      <c r="WFU322" s="90"/>
      <c r="WFV322" s="90"/>
      <c r="WFW322" s="90"/>
      <c r="WFX322" s="90"/>
      <c r="WFY322" s="90"/>
      <c r="WFZ322" s="90"/>
      <c r="WGA322" s="90"/>
      <c r="WGB322" s="90"/>
      <c r="WGC322" s="90"/>
      <c r="WGD322" s="90"/>
      <c r="WGE322" s="90"/>
      <c r="WGF322" s="90"/>
      <c r="WGG322" s="90"/>
      <c r="WGH322" s="90"/>
      <c r="WGI322" s="90"/>
      <c r="WGJ322" s="90"/>
      <c r="WGK322" s="90"/>
      <c r="WGL322" s="90"/>
      <c r="WGM322" s="90"/>
      <c r="WGN322" s="90"/>
      <c r="WGO322" s="90"/>
      <c r="WGP322" s="90"/>
      <c r="WGQ322" s="90"/>
      <c r="WGR322" s="90"/>
      <c r="WGS322" s="90"/>
      <c r="WGT322" s="90"/>
      <c r="WGU322" s="90"/>
      <c r="WGV322" s="90"/>
      <c r="WGW322" s="90"/>
      <c r="WGX322" s="90"/>
      <c r="WGY322" s="90"/>
      <c r="WGZ322" s="90"/>
      <c r="WHA322" s="90"/>
      <c r="WHB322" s="90"/>
      <c r="WHC322" s="90"/>
      <c r="WHD322" s="90"/>
      <c r="WHE322" s="90"/>
      <c r="WHF322" s="90"/>
      <c r="WHG322" s="90"/>
      <c r="WHH322" s="90"/>
      <c r="WHI322" s="90"/>
      <c r="WHJ322" s="90"/>
      <c r="WHK322" s="90"/>
      <c r="WHL322" s="90"/>
      <c r="WHM322" s="90"/>
      <c r="WHN322" s="90"/>
      <c r="WHO322" s="90"/>
      <c r="WHP322" s="90"/>
      <c r="WHQ322" s="90"/>
      <c r="WHR322" s="90"/>
      <c r="WHS322" s="90"/>
      <c r="WHT322" s="90"/>
      <c r="WHU322" s="90"/>
      <c r="WHV322" s="90"/>
      <c r="WHW322" s="90"/>
      <c r="WHX322" s="90"/>
      <c r="WHY322" s="90"/>
      <c r="WHZ322" s="90"/>
      <c r="WIA322" s="90"/>
      <c r="WIB322" s="90"/>
      <c r="WIC322" s="90"/>
      <c r="WID322" s="90"/>
      <c r="WIE322" s="90"/>
      <c r="WIF322" s="90"/>
      <c r="WIG322" s="90"/>
      <c r="WIH322" s="90"/>
      <c r="WII322" s="90"/>
      <c r="WIJ322" s="90"/>
      <c r="WIK322" s="90"/>
      <c r="WIL322" s="90"/>
      <c r="WIM322" s="90"/>
      <c r="WIN322" s="90"/>
      <c r="WIO322" s="90"/>
      <c r="WIP322" s="90"/>
      <c r="WIQ322" s="90"/>
      <c r="WIR322" s="90"/>
      <c r="WIS322" s="90"/>
      <c r="WIT322" s="90"/>
      <c r="WIU322" s="90"/>
      <c r="WIV322" s="90"/>
      <c r="WIW322" s="90"/>
      <c r="WIX322" s="90"/>
      <c r="WIY322" s="90"/>
      <c r="WIZ322" s="90"/>
      <c r="WJA322" s="90"/>
      <c r="WJB322" s="90"/>
      <c r="WJC322" s="90"/>
      <c r="WJD322" s="90"/>
      <c r="WJE322" s="90"/>
      <c r="WJF322" s="90"/>
      <c r="WJG322" s="90"/>
      <c r="WJH322" s="90"/>
      <c r="WJI322" s="90"/>
      <c r="WJJ322" s="90"/>
      <c r="WJK322" s="90"/>
      <c r="WJL322" s="90"/>
      <c r="WJM322" s="90"/>
      <c r="WJN322" s="90"/>
      <c r="WJO322" s="90"/>
      <c r="WJP322" s="90"/>
      <c r="WJQ322" s="90"/>
      <c r="WJR322" s="90"/>
      <c r="WJS322" s="90"/>
      <c r="WJT322" s="90"/>
      <c r="WJU322" s="90"/>
      <c r="WJV322" s="90"/>
      <c r="WJW322" s="90"/>
      <c r="WJX322" s="90"/>
      <c r="WJY322" s="90"/>
      <c r="WJZ322" s="90"/>
      <c r="WKA322" s="90"/>
      <c r="WKB322" s="90"/>
      <c r="WKC322" s="90"/>
      <c r="WKD322" s="90"/>
      <c r="WKE322" s="90"/>
      <c r="WKF322" s="90"/>
      <c r="WKG322" s="90"/>
      <c r="WKH322" s="90"/>
      <c r="WKI322" s="90"/>
      <c r="WKJ322" s="90"/>
      <c r="WKK322" s="90"/>
      <c r="WKL322" s="90"/>
      <c r="WKM322" s="90"/>
      <c r="WKN322" s="90"/>
      <c r="WKO322" s="90"/>
      <c r="WKP322" s="90"/>
      <c r="WKQ322" s="90"/>
      <c r="WKR322" s="90"/>
      <c r="WKS322" s="90"/>
      <c r="WKT322" s="90"/>
      <c r="WKU322" s="90"/>
      <c r="WKV322" s="90"/>
      <c r="WKW322" s="90"/>
      <c r="WKX322" s="90"/>
      <c r="WKY322" s="90"/>
      <c r="WKZ322" s="90"/>
      <c r="WLA322" s="90"/>
      <c r="WLB322" s="90"/>
      <c r="WLC322" s="90"/>
      <c r="WLD322" s="90"/>
      <c r="WLE322" s="90"/>
      <c r="WLF322" s="90"/>
      <c r="WLG322" s="90"/>
      <c r="WLH322" s="90"/>
      <c r="WLI322" s="90"/>
      <c r="WLJ322" s="90"/>
      <c r="WLK322" s="90"/>
      <c r="WLL322" s="90"/>
      <c r="WLM322" s="90"/>
      <c r="WLN322" s="90"/>
      <c r="WLO322" s="90"/>
      <c r="WLP322" s="90"/>
      <c r="WLQ322" s="90"/>
      <c r="WLR322" s="90"/>
      <c r="WLS322" s="90"/>
      <c r="WLT322" s="90"/>
      <c r="WLU322" s="90"/>
      <c r="WLV322" s="90"/>
      <c r="WLW322" s="90"/>
      <c r="WLX322" s="90"/>
      <c r="WLY322" s="90"/>
      <c r="WLZ322" s="90"/>
      <c r="WMA322" s="90"/>
      <c r="WMB322" s="90"/>
      <c r="WMC322" s="90"/>
      <c r="WMD322" s="90"/>
      <c r="WME322" s="90"/>
      <c r="WMF322" s="90"/>
      <c r="WMG322" s="90"/>
      <c r="WMH322" s="90"/>
      <c r="WMI322" s="90"/>
      <c r="WMJ322" s="90"/>
      <c r="WMK322" s="90"/>
      <c r="WML322" s="90"/>
      <c r="WMM322" s="90"/>
      <c r="WMN322" s="90"/>
      <c r="WMO322" s="90"/>
      <c r="WMP322" s="90"/>
      <c r="WMQ322" s="90"/>
      <c r="WMR322" s="90"/>
      <c r="WMS322" s="90"/>
      <c r="WMT322" s="90"/>
      <c r="WMU322" s="90"/>
      <c r="WMV322" s="90"/>
      <c r="WMW322" s="90"/>
      <c r="WMX322" s="90"/>
      <c r="WMY322" s="90"/>
      <c r="WMZ322" s="90"/>
      <c r="WNA322" s="90"/>
      <c r="WNB322" s="90"/>
      <c r="WNC322" s="90"/>
      <c r="WND322" s="90"/>
      <c r="WNE322" s="90"/>
      <c r="WNF322" s="90"/>
      <c r="WNG322" s="90"/>
      <c r="WNH322" s="90"/>
      <c r="WNI322" s="90"/>
      <c r="WNJ322" s="90"/>
      <c r="WNK322" s="90"/>
      <c r="WNL322" s="90"/>
      <c r="WNM322" s="90"/>
      <c r="WNN322" s="90"/>
      <c r="WNO322" s="90"/>
      <c r="WNP322" s="90"/>
      <c r="WNQ322" s="90"/>
      <c r="WNR322" s="90"/>
      <c r="WNS322" s="90"/>
      <c r="WNT322" s="90"/>
      <c r="WNU322" s="90"/>
      <c r="WNV322" s="90"/>
      <c r="WNW322" s="90"/>
      <c r="WNX322" s="90"/>
      <c r="WNY322" s="90"/>
      <c r="WNZ322" s="90"/>
      <c r="WOA322" s="90"/>
      <c r="WOB322" s="90"/>
      <c r="WOC322" s="90"/>
      <c r="WOD322" s="90"/>
      <c r="WOE322" s="90"/>
      <c r="WOF322" s="90"/>
      <c r="WOG322" s="90"/>
      <c r="WOH322" s="90"/>
      <c r="WOI322" s="90"/>
      <c r="WOJ322" s="90"/>
      <c r="WOK322" s="90"/>
      <c r="WOL322" s="90"/>
      <c r="WOM322" s="90"/>
      <c r="WON322" s="90"/>
      <c r="WOO322" s="90"/>
      <c r="WOP322" s="90"/>
      <c r="WOQ322" s="90"/>
      <c r="WOR322" s="90"/>
      <c r="WOS322" s="90"/>
      <c r="WOT322" s="90"/>
      <c r="WOU322" s="90"/>
      <c r="WOV322" s="90"/>
      <c r="WOW322" s="90"/>
      <c r="WOX322" s="90"/>
      <c r="WOY322" s="90"/>
      <c r="WOZ322" s="90"/>
      <c r="WPA322" s="90"/>
      <c r="WPB322" s="90"/>
      <c r="WPC322" s="90"/>
      <c r="WPD322" s="90"/>
      <c r="WPE322" s="90"/>
      <c r="WPF322" s="90"/>
      <c r="WPG322" s="90"/>
      <c r="WPH322" s="90"/>
      <c r="WPI322" s="90"/>
      <c r="WPJ322" s="90"/>
      <c r="WPK322" s="90"/>
      <c r="WPL322" s="90"/>
      <c r="WPM322" s="90"/>
      <c r="WPN322" s="90"/>
      <c r="WPO322" s="90"/>
      <c r="WPP322" s="90"/>
      <c r="WPQ322" s="90"/>
      <c r="WPR322" s="90"/>
      <c r="WPS322" s="90"/>
      <c r="WPT322" s="90"/>
      <c r="WPU322" s="90"/>
      <c r="WPV322" s="90"/>
      <c r="WPW322" s="90"/>
      <c r="WPX322" s="90"/>
      <c r="WPY322" s="90"/>
      <c r="WPZ322" s="90"/>
      <c r="WQA322" s="90"/>
      <c r="WQB322" s="90"/>
      <c r="WQC322" s="90"/>
      <c r="WQD322" s="90"/>
      <c r="WQE322" s="90"/>
      <c r="WQF322" s="90"/>
      <c r="WQG322" s="90"/>
      <c r="WQH322" s="90"/>
      <c r="WQI322" s="90"/>
      <c r="WQJ322" s="90"/>
      <c r="WQK322" s="90"/>
      <c r="WQL322" s="90"/>
      <c r="WQM322" s="90"/>
      <c r="WQN322" s="90"/>
      <c r="WQO322" s="90"/>
      <c r="WQP322" s="90"/>
      <c r="WQQ322" s="90"/>
      <c r="WQR322" s="90"/>
      <c r="WQS322" s="90"/>
      <c r="WQT322" s="90"/>
      <c r="WQU322" s="90"/>
      <c r="WQV322" s="90"/>
      <c r="WQW322" s="90"/>
      <c r="WQX322" s="90"/>
      <c r="WQY322" s="90"/>
      <c r="WQZ322" s="90"/>
      <c r="WRA322" s="90"/>
      <c r="WRB322" s="90"/>
      <c r="WRC322" s="90"/>
      <c r="WRD322" s="90"/>
      <c r="WRE322" s="90"/>
      <c r="WRF322" s="90"/>
      <c r="WRG322" s="90"/>
      <c r="WRH322" s="90"/>
      <c r="WRI322" s="90"/>
      <c r="WRJ322" s="90"/>
      <c r="WRK322" s="90"/>
      <c r="WRL322" s="90"/>
      <c r="WRM322" s="90"/>
      <c r="WRN322" s="90"/>
      <c r="WRO322" s="90"/>
      <c r="WRP322" s="90"/>
      <c r="WRQ322" s="90"/>
      <c r="WRR322" s="90"/>
      <c r="WRS322" s="90"/>
      <c r="WRT322" s="90"/>
      <c r="WRU322" s="90"/>
      <c r="WRV322" s="90"/>
      <c r="WRW322" s="90"/>
      <c r="WRX322" s="90"/>
      <c r="WRY322" s="90"/>
      <c r="WRZ322" s="90"/>
      <c r="WSA322" s="90"/>
      <c r="WSB322" s="90"/>
      <c r="WSC322" s="90"/>
      <c r="WSD322" s="90"/>
      <c r="WSE322" s="90"/>
      <c r="WSF322" s="90"/>
      <c r="WSG322" s="90"/>
      <c r="WSH322" s="90"/>
      <c r="WSI322" s="90"/>
      <c r="WSJ322" s="90"/>
      <c r="WSK322" s="90"/>
      <c r="WSL322" s="90"/>
      <c r="WSM322" s="90"/>
      <c r="WSN322" s="90"/>
      <c r="WSO322" s="90"/>
      <c r="WSP322" s="90"/>
      <c r="WSQ322" s="90"/>
      <c r="WSR322" s="90"/>
      <c r="WSS322" s="90"/>
      <c r="WST322" s="90"/>
      <c r="WSU322" s="90"/>
      <c r="WSV322" s="90"/>
      <c r="WSW322" s="90"/>
      <c r="WSX322" s="90"/>
      <c r="WSY322" s="90"/>
      <c r="WSZ322" s="90"/>
      <c r="WTA322" s="90"/>
      <c r="WTB322" s="90"/>
      <c r="WTC322" s="90"/>
      <c r="WTD322" s="90"/>
      <c r="WTE322" s="90"/>
      <c r="WTF322" s="90"/>
      <c r="WTG322" s="90"/>
      <c r="WTH322" s="90"/>
      <c r="WTI322" s="90"/>
      <c r="WTJ322" s="90"/>
      <c r="WTK322" s="90"/>
      <c r="WTL322" s="90"/>
      <c r="WTM322" s="90"/>
      <c r="WTN322" s="90"/>
      <c r="WTO322" s="90"/>
      <c r="WTP322" s="90"/>
      <c r="WTQ322" s="90"/>
      <c r="WTR322" s="90"/>
      <c r="WTS322" s="90"/>
      <c r="WTT322" s="90"/>
      <c r="WTU322" s="90"/>
      <c r="WTV322" s="90"/>
      <c r="WTW322" s="90"/>
      <c r="WTX322" s="90"/>
      <c r="WTY322" s="90"/>
      <c r="WTZ322" s="90"/>
      <c r="WUA322" s="90"/>
      <c r="WUB322" s="90"/>
      <c r="WUC322" s="90"/>
      <c r="WUD322" s="90"/>
      <c r="WUE322" s="90"/>
      <c r="WUF322" s="90"/>
      <c r="WUG322" s="90"/>
      <c r="WUH322" s="90"/>
      <c r="WUI322" s="90"/>
      <c r="WUJ322" s="90"/>
      <c r="WUK322" s="90"/>
      <c r="WUL322" s="90"/>
      <c r="WUM322" s="90"/>
      <c r="WUN322" s="90"/>
      <c r="WUO322" s="90"/>
      <c r="WUP322" s="90"/>
      <c r="WUQ322" s="90"/>
      <c r="WUR322" s="90"/>
      <c r="WUS322" s="90"/>
      <c r="WUT322" s="90"/>
      <c r="WUU322" s="90"/>
      <c r="WUV322" s="90"/>
      <c r="WUW322" s="90"/>
      <c r="WUX322" s="90"/>
      <c r="WUY322" s="90"/>
      <c r="WUZ322" s="90"/>
      <c r="WVA322" s="90"/>
      <c r="WVB322" s="90"/>
      <c r="WVC322" s="90"/>
      <c r="WVD322" s="90"/>
      <c r="WVE322" s="90"/>
      <c r="WVF322" s="90"/>
      <c r="WVG322" s="90"/>
      <c r="WVH322" s="90"/>
      <c r="WVI322" s="90"/>
      <c r="WVJ322" s="90"/>
      <c r="WVK322" s="90"/>
      <c r="WVL322" s="90"/>
      <c r="WVM322" s="90"/>
      <c r="WVN322" s="90"/>
      <c r="WVO322" s="90"/>
      <c r="WVP322" s="90"/>
      <c r="WVQ322" s="90"/>
      <c r="WVR322" s="90"/>
      <c r="WVS322" s="90"/>
      <c r="WVT322" s="90"/>
      <c r="WVU322" s="90"/>
      <c r="WVV322" s="90"/>
      <c r="WVW322" s="90"/>
      <c r="WVX322" s="90"/>
      <c r="WVY322" s="90"/>
      <c r="WVZ322" s="90"/>
      <c r="WWA322" s="90"/>
      <c r="WWB322" s="90"/>
      <c r="WWC322" s="90"/>
      <c r="WWD322" s="90"/>
      <c r="WWE322" s="90"/>
      <c r="WWF322" s="90"/>
      <c r="WWG322" s="90"/>
      <c r="WWH322" s="90"/>
      <c r="WWI322" s="90"/>
      <c r="WWJ322" s="90"/>
      <c r="WWK322" s="90"/>
      <c r="WWL322" s="90"/>
      <c r="WWM322" s="90"/>
      <c r="WWN322" s="90"/>
      <c r="WWO322" s="90"/>
      <c r="WWP322" s="90"/>
      <c r="WWQ322" s="90"/>
      <c r="WWR322" s="90"/>
      <c r="WWS322" s="90"/>
      <c r="WWT322" s="90"/>
      <c r="WWU322" s="90"/>
      <c r="WWV322" s="90"/>
      <c r="WWW322" s="90"/>
      <c r="WWX322" s="90"/>
      <c r="WWY322" s="90"/>
      <c r="WWZ322" s="90"/>
      <c r="WXA322" s="90"/>
      <c r="WXB322" s="90"/>
      <c r="WXC322" s="90"/>
      <c r="WXD322" s="90"/>
      <c r="WXE322" s="90"/>
      <c r="WXF322" s="90"/>
      <c r="WXG322" s="90"/>
      <c r="WXH322" s="90"/>
      <c r="WXI322" s="90"/>
      <c r="WXJ322" s="90"/>
      <c r="WXK322" s="90"/>
      <c r="WXL322" s="90"/>
      <c r="WXM322" s="90"/>
      <c r="WXN322" s="90"/>
      <c r="WXO322" s="90"/>
      <c r="WXP322" s="90"/>
      <c r="WXQ322" s="90"/>
      <c r="WXR322" s="90"/>
      <c r="WXS322" s="90"/>
      <c r="WXT322" s="90"/>
      <c r="WXU322" s="90"/>
      <c r="WXV322" s="90"/>
      <c r="WXW322" s="90"/>
      <c r="WXX322" s="90"/>
      <c r="WXY322" s="90"/>
      <c r="WXZ322" s="90"/>
      <c r="WYA322" s="90"/>
      <c r="WYB322" s="90"/>
      <c r="WYC322" s="90"/>
      <c r="WYD322" s="90"/>
      <c r="WYE322" s="90"/>
      <c r="WYF322" s="90"/>
      <c r="WYG322" s="90"/>
      <c r="WYH322" s="90"/>
      <c r="WYI322" s="90"/>
      <c r="WYJ322" s="90"/>
      <c r="WYK322" s="90"/>
      <c r="WYL322" s="90"/>
      <c r="WYM322" s="90"/>
      <c r="WYN322" s="90"/>
      <c r="WYO322" s="90"/>
      <c r="WYP322" s="90"/>
      <c r="WYQ322" s="90"/>
      <c r="WYR322" s="90"/>
      <c r="WYS322" s="90"/>
      <c r="WYT322" s="90"/>
      <c r="WYU322" s="90"/>
      <c r="WYV322" s="90"/>
      <c r="WYW322" s="90"/>
      <c r="WYX322" s="90"/>
      <c r="WYY322" s="90"/>
      <c r="WYZ322" s="90"/>
      <c r="WZA322" s="90"/>
      <c r="WZB322" s="90"/>
      <c r="WZC322" s="90"/>
      <c r="WZD322" s="90"/>
      <c r="WZE322" s="90"/>
      <c r="WZF322" s="90"/>
      <c r="WZG322" s="90"/>
      <c r="WZH322" s="90"/>
      <c r="WZI322" s="90"/>
      <c r="WZJ322" s="90"/>
      <c r="WZK322" s="90"/>
      <c r="WZL322" s="90"/>
      <c r="WZM322" s="90"/>
      <c r="WZN322" s="90"/>
      <c r="WZO322" s="90"/>
      <c r="WZP322" s="90"/>
      <c r="WZQ322" s="90"/>
      <c r="WZR322" s="90"/>
      <c r="WZS322" s="90"/>
      <c r="WZT322" s="90"/>
      <c r="WZU322" s="90"/>
      <c r="WZV322" s="90"/>
      <c r="WZW322" s="90"/>
      <c r="WZX322" s="90"/>
      <c r="WZY322" s="90"/>
      <c r="WZZ322" s="90"/>
      <c r="XAA322" s="90"/>
      <c r="XAB322" s="90"/>
      <c r="XAC322" s="90"/>
      <c r="XAD322" s="90"/>
      <c r="XAE322" s="90"/>
      <c r="XAF322" s="90"/>
      <c r="XAG322" s="90"/>
      <c r="XAH322" s="90"/>
      <c r="XAI322" s="90"/>
      <c r="XAJ322" s="90"/>
      <c r="XAK322" s="90"/>
      <c r="XAL322" s="90"/>
      <c r="XAM322" s="90"/>
      <c r="XAN322" s="90"/>
      <c r="XAO322" s="90"/>
      <c r="XAP322" s="90"/>
      <c r="XAQ322" s="90"/>
      <c r="XAR322" s="90"/>
      <c r="XAS322" s="90"/>
      <c r="XAT322" s="90"/>
      <c r="XAU322" s="90"/>
      <c r="XAV322" s="90"/>
      <c r="XAW322" s="90"/>
      <c r="XAX322" s="90"/>
      <c r="XAY322" s="90"/>
      <c r="XAZ322" s="90"/>
      <c r="XBA322" s="90"/>
      <c r="XBB322" s="90"/>
      <c r="XBC322" s="90"/>
      <c r="XBD322" s="90"/>
      <c r="XBE322" s="90"/>
      <c r="XBF322" s="90"/>
      <c r="XBG322" s="90"/>
      <c r="XBH322" s="90"/>
      <c r="XBI322" s="90"/>
      <c r="XBJ322" s="90"/>
      <c r="XBK322" s="90"/>
      <c r="XBL322" s="90"/>
      <c r="XBM322" s="90"/>
      <c r="XBN322" s="90"/>
      <c r="XBO322" s="90"/>
      <c r="XBP322" s="90"/>
      <c r="XBQ322" s="90"/>
      <c r="XBR322" s="90"/>
      <c r="XBS322" s="90"/>
      <c r="XBT322" s="90"/>
      <c r="XBU322" s="90"/>
      <c r="XBV322" s="90"/>
      <c r="XBW322" s="90"/>
      <c r="XBX322" s="90"/>
      <c r="XBY322" s="90"/>
      <c r="XBZ322" s="90"/>
      <c r="XCA322" s="90"/>
      <c r="XCB322" s="90"/>
      <c r="XCC322" s="90"/>
      <c r="XCD322" s="90"/>
      <c r="XCE322" s="90"/>
      <c r="XCF322" s="90"/>
      <c r="XCG322" s="90"/>
      <c r="XCH322" s="90"/>
      <c r="XCI322" s="90"/>
      <c r="XCJ322" s="90"/>
      <c r="XCK322" s="90"/>
      <c r="XCL322" s="90"/>
      <c r="XCM322" s="90"/>
      <c r="XCN322" s="90"/>
      <c r="XCO322" s="90"/>
      <c r="XCP322" s="90"/>
      <c r="XCQ322" s="90"/>
      <c r="XCR322" s="90"/>
      <c r="XCS322" s="90"/>
      <c r="XCT322" s="90"/>
      <c r="XCU322" s="90"/>
      <c r="XCV322" s="90"/>
      <c r="XCW322" s="90"/>
      <c r="XCX322" s="90"/>
      <c r="XCY322" s="90"/>
      <c r="XCZ322" s="90"/>
      <c r="XDA322" s="90"/>
      <c r="XDB322" s="90"/>
      <c r="XDC322" s="90"/>
      <c r="XDD322" s="90"/>
      <c r="XDE322" s="90"/>
      <c r="XDF322" s="90"/>
      <c r="XDG322" s="90"/>
      <c r="XDH322" s="90"/>
      <c r="XDI322" s="90"/>
      <c r="XDJ322" s="90"/>
      <c r="XDK322" s="90"/>
      <c r="XDL322" s="90"/>
      <c r="XDM322" s="90"/>
      <c r="XDN322" s="90"/>
      <c r="XDO322" s="90"/>
      <c r="XDP322" s="90"/>
      <c r="XDQ322" s="90"/>
      <c r="XDR322" s="90"/>
      <c r="XDS322" s="90"/>
      <c r="XDT322" s="90"/>
      <c r="XDU322" s="90"/>
      <c r="XDV322" s="90"/>
      <c r="XDW322" s="90"/>
      <c r="XDX322" s="90"/>
      <c r="XDY322" s="90"/>
      <c r="XDZ322" s="90"/>
      <c r="XEA322" s="90"/>
      <c r="XEB322" s="90"/>
      <c r="XEC322" s="90"/>
      <c r="XED322" s="90"/>
      <c r="XEE322" s="90"/>
      <c r="XEF322" s="90"/>
      <c r="XEG322" s="90"/>
      <c r="XEH322" s="90"/>
      <c r="XEI322" s="90"/>
      <c r="XEJ322" s="90"/>
      <c r="XEK322" s="90"/>
      <c r="XEL322" s="90"/>
      <c r="XEM322" s="90"/>
      <c r="XEN322" s="90"/>
      <c r="XEO322" s="90"/>
      <c r="XEP322" s="90"/>
      <c r="XEQ322" s="90"/>
      <c r="XER322" s="90"/>
      <c r="XES322" s="90"/>
      <c r="XET322" s="90"/>
      <c r="XEU322" s="90"/>
    </row>
    <row r="323" spans="1:16375" x14ac:dyDescent="0.2">
      <c r="A323" s="55" t="s">
        <v>2987</v>
      </c>
      <c r="B323" s="56" t="s">
        <v>1807</v>
      </c>
      <c r="C323" s="56" t="s">
        <v>1808</v>
      </c>
      <c r="D323" s="56" t="s">
        <v>1809</v>
      </c>
      <c r="E323" s="57">
        <v>703376</v>
      </c>
      <c r="F323" s="58" t="s">
        <v>1810</v>
      </c>
      <c r="G323" s="58"/>
      <c r="H323" s="59" t="s">
        <v>2802</v>
      </c>
      <c r="I323" s="60"/>
      <c r="J323" s="60"/>
      <c r="K323" s="61">
        <v>703376</v>
      </c>
      <c r="L323" s="62" t="s">
        <v>1811</v>
      </c>
      <c r="M323" s="56"/>
    </row>
    <row r="324" spans="1:16375" x14ac:dyDescent="0.2">
      <c r="A324" s="55" t="s">
        <v>2988</v>
      </c>
      <c r="B324" s="56" t="s">
        <v>1812</v>
      </c>
      <c r="C324" s="56"/>
      <c r="D324" s="56"/>
      <c r="E324" s="57"/>
      <c r="F324" s="58" t="s">
        <v>1813</v>
      </c>
      <c r="G324" s="58"/>
      <c r="H324" s="59" t="s">
        <v>2802</v>
      </c>
      <c r="I324" s="60"/>
      <c r="J324" s="60"/>
      <c r="K324" s="61"/>
      <c r="L324" s="62" t="s">
        <v>1814</v>
      </c>
      <c r="M324" s="56"/>
    </row>
    <row r="325" spans="1:16375" x14ac:dyDescent="0.2">
      <c r="A325" s="55" t="s">
        <v>2529</v>
      </c>
      <c r="B325" s="56" t="s">
        <v>2673</v>
      </c>
      <c r="C325" s="56" t="s">
        <v>2674</v>
      </c>
      <c r="D325" s="56" t="s">
        <v>2675</v>
      </c>
      <c r="E325" s="57">
        <v>703530</v>
      </c>
      <c r="F325" s="58" t="s">
        <v>2676</v>
      </c>
      <c r="G325" s="58" t="s">
        <v>315</v>
      </c>
      <c r="H325" s="59" t="s">
        <v>90</v>
      </c>
      <c r="I325" s="60" t="s">
        <v>676</v>
      </c>
      <c r="J325" s="60" t="s">
        <v>2677</v>
      </c>
      <c r="K325" s="61">
        <v>703530</v>
      </c>
      <c r="L325" s="62" t="s">
        <v>2678</v>
      </c>
      <c r="M325" s="56"/>
    </row>
    <row r="326" spans="1:16375" x14ac:dyDescent="0.2">
      <c r="A326" s="55" t="s">
        <v>221</v>
      </c>
      <c r="B326" s="56" t="s">
        <v>1815</v>
      </c>
      <c r="C326" s="56" t="s">
        <v>1816</v>
      </c>
      <c r="D326" s="56" t="s">
        <v>1817</v>
      </c>
      <c r="E326" s="57">
        <v>702886</v>
      </c>
      <c r="F326" s="58" t="s">
        <v>1818</v>
      </c>
      <c r="G326" s="58" t="s">
        <v>27</v>
      </c>
      <c r="H326" s="59">
        <v>237</v>
      </c>
      <c r="I326" s="60" t="s">
        <v>1819</v>
      </c>
      <c r="J326" s="60" t="s">
        <v>1820</v>
      </c>
      <c r="K326" s="61">
        <v>702886</v>
      </c>
      <c r="L326" s="62" t="s">
        <v>1821</v>
      </c>
      <c r="M326" s="56"/>
    </row>
    <row r="327" spans="1:16375" x14ac:dyDescent="0.2">
      <c r="A327" s="55" t="s">
        <v>2989</v>
      </c>
      <c r="B327" s="56" t="s">
        <v>2679</v>
      </c>
      <c r="C327" s="56" t="s">
        <v>2680</v>
      </c>
      <c r="D327" s="56" t="s">
        <v>2681</v>
      </c>
      <c r="E327" s="56">
        <v>703492</v>
      </c>
      <c r="F327" s="58" t="s">
        <v>2682</v>
      </c>
      <c r="G327" s="58" t="s">
        <v>28</v>
      </c>
      <c r="H327" s="59" t="s">
        <v>90</v>
      </c>
      <c r="I327" s="101" t="s">
        <v>702</v>
      </c>
      <c r="J327" s="60" t="s">
        <v>2683</v>
      </c>
      <c r="K327" s="61">
        <v>703492</v>
      </c>
      <c r="L327" s="62" t="s">
        <v>2684</v>
      </c>
      <c r="M327" s="56"/>
    </row>
    <row r="328" spans="1:16375" x14ac:dyDescent="0.2">
      <c r="A328" s="55" t="s">
        <v>2990</v>
      </c>
      <c r="B328" s="56" t="s">
        <v>1822</v>
      </c>
      <c r="C328" s="56" t="s">
        <v>1823</v>
      </c>
      <c r="D328" s="56" t="s">
        <v>1824</v>
      </c>
      <c r="E328" s="57">
        <v>703669</v>
      </c>
      <c r="F328" s="58" t="s">
        <v>1825</v>
      </c>
      <c r="G328" s="58"/>
      <c r="H328" s="59" t="s">
        <v>2802</v>
      </c>
      <c r="I328" s="60"/>
      <c r="J328" s="60"/>
      <c r="K328" s="61">
        <v>703669</v>
      </c>
      <c r="L328" s="62" t="s">
        <v>1826</v>
      </c>
      <c r="M328" s="56"/>
    </row>
    <row r="329" spans="1:16375" x14ac:dyDescent="0.2">
      <c r="A329" s="55" t="s">
        <v>201</v>
      </c>
      <c r="B329" s="56" t="s">
        <v>1827</v>
      </c>
      <c r="C329" s="56" t="s">
        <v>1828</v>
      </c>
      <c r="D329" s="56" t="s">
        <v>1829</v>
      </c>
      <c r="E329" s="57">
        <v>878</v>
      </c>
      <c r="F329" s="58" t="s">
        <v>1830</v>
      </c>
      <c r="G329" s="58" t="s">
        <v>315</v>
      </c>
      <c r="H329" s="59" t="s">
        <v>90</v>
      </c>
      <c r="I329" s="60" t="s">
        <v>639</v>
      </c>
      <c r="J329" s="60" t="s">
        <v>2685</v>
      </c>
      <c r="K329" s="61">
        <v>878</v>
      </c>
      <c r="L329" s="62" t="s">
        <v>1831</v>
      </c>
      <c r="M329" s="56"/>
    </row>
    <row r="330" spans="1:16375" x14ac:dyDescent="0.2">
      <c r="A330" s="55" t="s">
        <v>2991</v>
      </c>
      <c r="B330" s="56" t="s">
        <v>1832</v>
      </c>
      <c r="C330" s="56" t="s">
        <v>1273</v>
      </c>
      <c r="D330" s="56" t="s">
        <v>1833</v>
      </c>
      <c r="E330" s="57">
        <v>701901</v>
      </c>
      <c r="F330" s="58" t="s">
        <v>1834</v>
      </c>
      <c r="G330" s="58"/>
      <c r="H330" s="59" t="s">
        <v>2802</v>
      </c>
      <c r="I330" s="60"/>
      <c r="J330" s="60"/>
      <c r="K330" s="61">
        <v>701901</v>
      </c>
      <c r="L330" s="62" t="s">
        <v>1835</v>
      </c>
      <c r="M330" s="56"/>
    </row>
    <row r="331" spans="1:16375" x14ac:dyDescent="0.2">
      <c r="A331" s="55" t="s">
        <v>2992</v>
      </c>
      <c r="B331" s="56" t="s">
        <v>1836</v>
      </c>
      <c r="C331" s="56" t="s">
        <v>1808</v>
      </c>
      <c r="D331" s="56" t="s">
        <v>1837</v>
      </c>
      <c r="E331" s="57">
        <v>701556</v>
      </c>
      <c r="F331" s="58" t="s">
        <v>1838</v>
      </c>
      <c r="G331" s="58"/>
      <c r="H331" s="59" t="s">
        <v>2802</v>
      </c>
      <c r="I331" s="60"/>
      <c r="J331" s="60"/>
      <c r="K331" s="61">
        <v>701556</v>
      </c>
      <c r="L331" s="62" t="s">
        <v>1839</v>
      </c>
      <c r="M331" s="56"/>
    </row>
    <row r="332" spans="1:16375" x14ac:dyDescent="0.2">
      <c r="A332" s="55" t="s">
        <v>2993</v>
      </c>
      <c r="B332" s="56" t="s">
        <v>1840</v>
      </c>
      <c r="C332" s="56" t="s">
        <v>1841</v>
      </c>
      <c r="D332" s="56" t="s">
        <v>1842</v>
      </c>
      <c r="E332" s="57">
        <v>701512</v>
      </c>
      <c r="F332" s="58" t="s">
        <v>1843</v>
      </c>
      <c r="G332" s="58"/>
      <c r="H332" s="59" t="s">
        <v>2802</v>
      </c>
      <c r="I332" s="60"/>
      <c r="J332" s="60"/>
      <c r="K332" s="61">
        <v>701512</v>
      </c>
      <c r="L332" s="62" t="s">
        <v>1844</v>
      </c>
      <c r="M332" s="56"/>
    </row>
    <row r="333" spans="1:16375" x14ac:dyDescent="0.2">
      <c r="A333" s="55" t="s">
        <v>2994</v>
      </c>
      <c r="B333" s="56" t="s">
        <v>1845</v>
      </c>
      <c r="C333" s="56"/>
      <c r="D333" s="56"/>
      <c r="E333" s="57"/>
      <c r="F333" s="58"/>
      <c r="G333" s="58"/>
      <c r="H333" s="59" t="s">
        <v>2802</v>
      </c>
      <c r="I333" s="60"/>
      <c r="J333" s="60"/>
      <c r="K333" s="61"/>
      <c r="L333" s="62" t="s">
        <v>1846</v>
      </c>
      <c r="M333" s="56"/>
    </row>
    <row r="334" spans="1:16375" x14ac:dyDescent="0.2">
      <c r="A334" s="55" t="s">
        <v>64</v>
      </c>
      <c r="B334" s="56" t="s">
        <v>1847</v>
      </c>
      <c r="C334" s="56" t="s">
        <v>2776</v>
      </c>
      <c r="D334" s="56" t="s">
        <v>2777</v>
      </c>
      <c r="E334" s="57">
        <v>702918</v>
      </c>
      <c r="F334" s="58" t="s">
        <v>1848</v>
      </c>
      <c r="G334" s="58" t="s">
        <v>315</v>
      </c>
      <c r="H334" s="59" t="s">
        <v>90</v>
      </c>
      <c r="I334" s="60" t="s">
        <v>610</v>
      </c>
      <c r="J334" s="60" t="s">
        <v>2686</v>
      </c>
      <c r="K334" s="61">
        <v>702918</v>
      </c>
      <c r="L334" s="62" t="s">
        <v>1849</v>
      </c>
      <c r="M334" s="56"/>
    </row>
    <row r="335" spans="1:16375" x14ac:dyDescent="0.2">
      <c r="A335" s="55" t="s">
        <v>2995</v>
      </c>
      <c r="B335" s="56" t="s">
        <v>1850</v>
      </c>
      <c r="C335" s="56" t="s">
        <v>1851</v>
      </c>
      <c r="D335" s="56" t="s">
        <v>1852</v>
      </c>
      <c r="E335" s="57">
        <v>355</v>
      </c>
      <c r="F335" s="58" t="s">
        <v>1853</v>
      </c>
      <c r="G335" s="58" t="s">
        <v>24</v>
      </c>
      <c r="H335" s="59" t="s">
        <v>94</v>
      </c>
      <c r="I335" s="60" t="s">
        <v>1854</v>
      </c>
      <c r="J335" s="60" t="s">
        <v>1855</v>
      </c>
      <c r="K335" s="61">
        <v>355</v>
      </c>
      <c r="L335" s="62" t="s">
        <v>1856</v>
      </c>
      <c r="M335" s="56"/>
    </row>
    <row r="336" spans="1:16375" x14ac:dyDescent="0.2">
      <c r="A336" s="55" t="s">
        <v>2996</v>
      </c>
      <c r="B336" s="56" t="s">
        <v>1857</v>
      </c>
      <c r="C336" s="56" t="s">
        <v>1858</v>
      </c>
      <c r="D336" s="56" t="s">
        <v>1859</v>
      </c>
      <c r="E336" s="57"/>
      <c r="F336" s="58"/>
      <c r="G336" s="58"/>
      <c r="H336" s="59" t="s">
        <v>2802</v>
      </c>
      <c r="I336" s="60"/>
      <c r="J336" s="60"/>
      <c r="K336" s="61"/>
      <c r="L336" s="62" t="s">
        <v>1860</v>
      </c>
      <c r="M336" s="56"/>
    </row>
    <row r="337" spans="1:13" x14ac:dyDescent="0.2">
      <c r="A337" s="55" t="s">
        <v>2997</v>
      </c>
      <c r="B337" s="56" t="s">
        <v>1861</v>
      </c>
      <c r="C337" s="56"/>
      <c r="D337" s="56"/>
      <c r="E337" s="57">
        <v>701888</v>
      </c>
      <c r="F337" s="58" t="s">
        <v>1862</v>
      </c>
      <c r="G337" s="58"/>
      <c r="H337" s="59" t="s">
        <v>2802</v>
      </c>
      <c r="I337" s="60"/>
      <c r="J337" s="60"/>
      <c r="K337" s="61">
        <v>701888</v>
      </c>
      <c r="L337" s="62" t="s">
        <v>1863</v>
      </c>
      <c r="M337" s="56"/>
    </row>
    <row r="338" spans="1:13" x14ac:dyDescent="0.2">
      <c r="A338" s="55" t="s">
        <v>171</v>
      </c>
      <c r="B338" s="56" t="s">
        <v>1864</v>
      </c>
      <c r="C338" s="56" t="s">
        <v>1865</v>
      </c>
      <c r="D338" s="56" t="s">
        <v>1866</v>
      </c>
      <c r="E338" s="57">
        <v>701273</v>
      </c>
      <c r="F338" s="58" t="s">
        <v>1867</v>
      </c>
      <c r="G338" s="58" t="s">
        <v>25</v>
      </c>
      <c r="H338" s="59">
        <v>104</v>
      </c>
      <c r="I338" s="60" t="s">
        <v>1868</v>
      </c>
      <c r="J338" s="60" t="s">
        <v>1869</v>
      </c>
      <c r="K338" s="61">
        <v>701273</v>
      </c>
      <c r="L338" s="62" t="s">
        <v>1870</v>
      </c>
      <c r="M338" s="56"/>
    </row>
    <row r="339" spans="1:13" x14ac:dyDescent="0.2">
      <c r="A339" s="55" t="s">
        <v>2687</v>
      </c>
      <c r="B339" s="56" t="s">
        <v>2688</v>
      </c>
      <c r="C339" s="56" t="s">
        <v>1445</v>
      </c>
      <c r="D339" s="56" t="s">
        <v>2689</v>
      </c>
      <c r="E339" s="57">
        <v>702114</v>
      </c>
      <c r="F339" s="58" t="s">
        <v>2690</v>
      </c>
      <c r="G339" s="58" t="s">
        <v>315</v>
      </c>
      <c r="H339" s="59" t="s">
        <v>90</v>
      </c>
      <c r="I339" s="60" t="s">
        <v>2691</v>
      </c>
      <c r="J339" s="60" t="s">
        <v>2692</v>
      </c>
      <c r="K339" s="61">
        <v>702114</v>
      </c>
      <c r="L339" s="62" t="s">
        <v>2693</v>
      </c>
      <c r="M339" s="56"/>
    </row>
    <row r="340" spans="1:13" x14ac:dyDescent="0.2">
      <c r="A340" s="55" t="s">
        <v>2998</v>
      </c>
      <c r="B340" s="56" t="s">
        <v>1871</v>
      </c>
      <c r="C340" s="56"/>
      <c r="D340" s="56"/>
      <c r="E340" s="57">
        <v>700639</v>
      </c>
      <c r="F340" s="58" t="s">
        <v>1872</v>
      </c>
      <c r="G340" s="58"/>
      <c r="H340" s="59" t="s">
        <v>2802</v>
      </c>
      <c r="I340" s="60"/>
      <c r="J340" s="60"/>
      <c r="K340" s="61">
        <v>700639</v>
      </c>
      <c r="L340" s="62" t="s">
        <v>1873</v>
      </c>
      <c r="M340" s="56"/>
    </row>
    <row r="341" spans="1:13" x14ac:dyDescent="0.2">
      <c r="A341" s="55" t="s">
        <v>2999</v>
      </c>
      <c r="B341" s="56" t="s">
        <v>1874</v>
      </c>
      <c r="C341" s="56" t="s">
        <v>1875</v>
      </c>
      <c r="D341" s="56" t="s">
        <v>1876</v>
      </c>
      <c r="E341" s="57">
        <v>702240</v>
      </c>
      <c r="F341" s="58" t="s">
        <v>1877</v>
      </c>
      <c r="G341" s="58"/>
      <c r="H341" s="59" t="s">
        <v>2802</v>
      </c>
      <c r="I341" s="60"/>
      <c r="J341" s="60"/>
      <c r="K341" s="61">
        <v>702240</v>
      </c>
      <c r="L341" s="62" t="s">
        <v>1878</v>
      </c>
      <c r="M341" s="56"/>
    </row>
    <row r="342" spans="1:13" x14ac:dyDescent="0.2">
      <c r="A342" s="55" t="s">
        <v>3000</v>
      </c>
      <c r="B342" s="56" t="s">
        <v>1879</v>
      </c>
      <c r="C342" s="56" t="s">
        <v>1880</v>
      </c>
      <c r="D342" s="56" t="s">
        <v>1881</v>
      </c>
      <c r="E342" s="57">
        <v>701529</v>
      </c>
      <c r="F342" s="58" t="s">
        <v>1882</v>
      </c>
      <c r="G342" s="58"/>
      <c r="H342" s="59" t="s">
        <v>2802</v>
      </c>
      <c r="I342" s="60"/>
      <c r="J342" s="60"/>
      <c r="K342" s="61">
        <v>701529</v>
      </c>
      <c r="L342" s="62" t="s">
        <v>1883</v>
      </c>
      <c r="M342" s="56"/>
    </row>
    <row r="343" spans="1:13" x14ac:dyDescent="0.2">
      <c r="A343" s="55" t="s">
        <v>3001</v>
      </c>
      <c r="B343" s="56" t="s">
        <v>1884</v>
      </c>
      <c r="C343" s="56" t="s">
        <v>1885</v>
      </c>
      <c r="D343" s="56" t="s">
        <v>1886</v>
      </c>
      <c r="E343" s="57">
        <v>702099</v>
      </c>
      <c r="F343" s="58" t="s">
        <v>1887</v>
      </c>
      <c r="G343" s="58" t="s">
        <v>315</v>
      </c>
      <c r="H343" s="59" t="s">
        <v>90</v>
      </c>
      <c r="I343" s="60" t="s">
        <v>1888</v>
      </c>
      <c r="J343" s="60" t="s">
        <v>1889</v>
      </c>
      <c r="K343" s="61">
        <v>702099</v>
      </c>
      <c r="L343" s="62" t="s">
        <v>1890</v>
      </c>
      <c r="M343" s="56"/>
    </row>
    <row r="344" spans="1:13" x14ac:dyDescent="0.2">
      <c r="A344" s="55" t="s">
        <v>3002</v>
      </c>
      <c r="B344" s="56" t="s">
        <v>2694</v>
      </c>
      <c r="C344" s="56" t="s">
        <v>2695</v>
      </c>
      <c r="D344" s="56" t="s">
        <v>2696</v>
      </c>
      <c r="E344" s="57">
        <v>197</v>
      </c>
      <c r="F344" s="58" t="s">
        <v>2697</v>
      </c>
      <c r="G344" s="58"/>
      <c r="H344" s="59" t="s">
        <v>2802</v>
      </c>
      <c r="I344" s="60"/>
      <c r="J344" s="60"/>
      <c r="K344" s="61" t="s">
        <v>2698</v>
      </c>
      <c r="L344" s="62" t="s">
        <v>1891</v>
      </c>
      <c r="M344" s="56"/>
    </row>
    <row r="345" spans="1:13" x14ac:dyDescent="0.2">
      <c r="A345" s="55" t="s">
        <v>3003</v>
      </c>
      <c r="B345" s="56" t="s">
        <v>1892</v>
      </c>
      <c r="C345" s="56" t="s">
        <v>1893</v>
      </c>
      <c r="D345" s="56" t="s">
        <v>1894</v>
      </c>
      <c r="E345" s="57">
        <v>700925</v>
      </c>
      <c r="F345" s="58" t="s">
        <v>1895</v>
      </c>
      <c r="G345" s="58"/>
      <c r="H345" s="59" t="s">
        <v>2802</v>
      </c>
      <c r="I345" s="60"/>
      <c r="J345" s="60"/>
      <c r="K345" s="61">
        <v>700925</v>
      </c>
      <c r="L345" s="62" t="s">
        <v>1896</v>
      </c>
      <c r="M345" s="56"/>
    </row>
    <row r="346" spans="1:13" x14ac:dyDescent="0.2">
      <c r="A346" s="55" t="s">
        <v>3004</v>
      </c>
      <c r="B346" s="56" t="s">
        <v>1897</v>
      </c>
      <c r="C346" s="56" t="s">
        <v>1898</v>
      </c>
      <c r="D346" s="56" t="s">
        <v>1899</v>
      </c>
      <c r="E346" s="57">
        <v>702559</v>
      </c>
      <c r="F346" s="58" t="s">
        <v>1900</v>
      </c>
      <c r="G346" s="58"/>
      <c r="H346" s="59" t="s">
        <v>2802</v>
      </c>
      <c r="I346" s="60"/>
      <c r="J346" s="60"/>
      <c r="K346" s="61">
        <v>702559</v>
      </c>
      <c r="L346" s="62" t="s">
        <v>1901</v>
      </c>
      <c r="M346" s="56"/>
    </row>
    <row r="347" spans="1:13" x14ac:dyDescent="0.2">
      <c r="A347" s="55" t="s">
        <v>3005</v>
      </c>
      <c r="B347" s="56" t="s">
        <v>1902</v>
      </c>
      <c r="C347" s="56" t="s">
        <v>1903</v>
      </c>
      <c r="D347" s="56" t="s">
        <v>1904</v>
      </c>
      <c r="E347" s="57">
        <v>4035</v>
      </c>
      <c r="F347" s="58" t="s">
        <v>1905</v>
      </c>
      <c r="G347" s="58"/>
      <c r="H347" s="59" t="s">
        <v>2802</v>
      </c>
      <c r="I347" s="60"/>
      <c r="J347" s="60"/>
      <c r="K347" s="61">
        <v>4035</v>
      </c>
      <c r="L347" s="62" t="s">
        <v>1906</v>
      </c>
      <c r="M347" s="56"/>
    </row>
    <row r="348" spans="1:13" x14ac:dyDescent="0.2">
      <c r="A348" s="55" t="s">
        <v>3006</v>
      </c>
      <c r="B348" s="56" t="s">
        <v>1907</v>
      </c>
      <c r="C348" s="56" t="s">
        <v>619</v>
      </c>
      <c r="D348" s="56" t="s">
        <v>1908</v>
      </c>
      <c r="E348" s="57">
        <v>703044</v>
      </c>
      <c r="F348" s="58" t="s">
        <v>1909</v>
      </c>
      <c r="G348" s="58"/>
      <c r="H348" s="59" t="s">
        <v>2802</v>
      </c>
      <c r="I348" s="60"/>
      <c r="J348" s="60"/>
      <c r="K348" s="61">
        <v>703044</v>
      </c>
      <c r="L348" s="62" t="s">
        <v>1910</v>
      </c>
      <c r="M348" s="56"/>
    </row>
    <row r="349" spans="1:13" x14ac:dyDescent="0.2">
      <c r="A349" s="55" t="s">
        <v>3007</v>
      </c>
      <c r="B349" s="56" t="s">
        <v>1911</v>
      </c>
      <c r="C349" s="56" t="s">
        <v>1912</v>
      </c>
      <c r="D349" s="56" t="s">
        <v>1913</v>
      </c>
      <c r="E349" s="57">
        <v>700531</v>
      </c>
      <c r="F349" s="58" t="s">
        <v>1914</v>
      </c>
      <c r="G349" s="58" t="s">
        <v>315</v>
      </c>
      <c r="H349" s="59" t="s">
        <v>90</v>
      </c>
      <c r="I349" s="60" t="s">
        <v>1915</v>
      </c>
      <c r="J349" s="60" t="s">
        <v>1916</v>
      </c>
      <c r="K349" s="61">
        <v>700531</v>
      </c>
      <c r="L349" s="62" t="s">
        <v>1917</v>
      </c>
      <c r="M349" s="56"/>
    </row>
    <row r="350" spans="1:13" x14ac:dyDescent="0.2">
      <c r="A350" s="55" t="s">
        <v>166</v>
      </c>
      <c r="B350" s="56" t="s">
        <v>1918</v>
      </c>
      <c r="C350" s="56" t="s">
        <v>1919</v>
      </c>
      <c r="D350" s="56" t="s">
        <v>1920</v>
      </c>
      <c r="E350" s="57">
        <v>702935</v>
      </c>
      <c r="F350" s="58" t="s">
        <v>1921</v>
      </c>
      <c r="G350" s="58"/>
      <c r="H350" s="59" t="s">
        <v>2802</v>
      </c>
      <c r="I350" s="60"/>
      <c r="J350" s="60"/>
      <c r="K350" s="61">
        <v>702935</v>
      </c>
      <c r="L350" s="62" t="s">
        <v>1922</v>
      </c>
      <c r="M350" s="56"/>
    </row>
    <row r="351" spans="1:13" x14ac:dyDescent="0.2">
      <c r="A351" s="55" t="s">
        <v>3008</v>
      </c>
      <c r="B351" s="56" t="s">
        <v>1923</v>
      </c>
      <c r="C351" s="56" t="s">
        <v>1924</v>
      </c>
      <c r="D351" s="56" t="s">
        <v>1925</v>
      </c>
      <c r="E351" s="57">
        <v>703337</v>
      </c>
      <c r="F351" s="58" t="s">
        <v>1926</v>
      </c>
      <c r="G351" s="58"/>
      <c r="H351" s="59" t="s">
        <v>2802</v>
      </c>
      <c r="I351" s="101"/>
      <c r="J351" s="60"/>
      <c r="K351" s="61">
        <v>703337</v>
      </c>
      <c r="L351" s="62" t="s">
        <v>1927</v>
      </c>
      <c r="M351" s="93"/>
    </row>
    <row r="352" spans="1:13" x14ac:dyDescent="0.2">
      <c r="A352" s="55" t="s">
        <v>3009</v>
      </c>
      <c r="B352" s="56" t="s">
        <v>1928</v>
      </c>
      <c r="C352" s="56" t="s">
        <v>1929</v>
      </c>
      <c r="D352" s="56" t="s">
        <v>1930</v>
      </c>
      <c r="E352" s="57">
        <v>700544</v>
      </c>
      <c r="F352" s="58" t="s">
        <v>1931</v>
      </c>
      <c r="G352" s="58" t="s">
        <v>285</v>
      </c>
      <c r="H352" s="59">
        <v>341</v>
      </c>
      <c r="I352" s="60" t="s">
        <v>1932</v>
      </c>
      <c r="J352" s="60" t="s">
        <v>1933</v>
      </c>
      <c r="K352" s="61">
        <v>700544</v>
      </c>
      <c r="L352" s="62" t="s">
        <v>1934</v>
      </c>
      <c r="M352" s="56"/>
    </row>
    <row r="353" spans="1:13" x14ac:dyDescent="0.2">
      <c r="A353" s="55" t="s">
        <v>3010</v>
      </c>
      <c r="B353" s="56" t="s">
        <v>1935</v>
      </c>
      <c r="C353" s="56" t="s">
        <v>1936</v>
      </c>
      <c r="D353" s="56" t="s">
        <v>1937</v>
      </c>
      <c r="E353" s="57">
        <v>702512</v>
      </c>
      <c r="F353" s="58" t="s">
        <v>1938</v>
      </c>
      <c r="G353" s="58" t="s">
        <v>315</v>
      </c>
      <c r="H353" s="59" t="s">
        <v>90</v>
      </c>
      <c r="I353" s="60" t="s">
        <v>1939</v>
      </c>
      <c r="J353" s="60" t="s">
        <v>1940</v>
      </c>
      <c r="K353" s="61">
        <v>702512</v>
      </c>
      <c r="L353" s="62" t="s">
        <v>1941</v>
      </c>
      <c r="M353" s="56"/>
    </row>
    <row r="354" spans="1:13" x14ac:dyDescent="0.2">
      <c r="A354" s="55" t="s">
        <v>167</v>
      </c>
      <c r="B354" s="56" t="s">
        <v>1942</v>
      </c>
      <c r="C354" s="56" t="s">
        <v>1936</v>
      </c>
      <c r="D354" s="56" t="s">
        <v>1943</v>
      </c>
      <c r="E354" s="57">
        <v>703189</v>
      </c>
      <c r="F354" s="58" t="s">
        <v>1944</v>
      </c>
      <c r="G354" s="58" t="s">
        <v>315</v>
      </c>
      <c r="H354" s="59" t="s">
        <v>90</v>
      </c>
      <c r="I354" s="60" t="s">
        <v>1939</v>
      </c>
      <c r="J354" s="60" t="s">
        <v>1945</v>
      </c>
      <c r="K354" s="61">
        <v>703189</v>
      </c>
      <c r="L354" s="62" t="s">
        <v>1946</v>
      </c>
      <c r="M354" s="56"/>
    </row>
    <row r="355" spans="1:13" x14ac:dyDescent="0.2">
      <c r="A355" s="55" t="s">
        <v>3011</v>
      </c>
      <c r="B355" s="56" t="s">
        <v>1947</v>
      </c>
      <c r="C355" s="56" t="s">
        <v>1948</v>
      </c>
      <c r="D355" s="56" t="s">
        <v>1949</v>
      </c>
      <c r="E355" s="57"/>
      <c r="F355" s="58"/>
      <c r="G355" s="58"/>
      <c r="H355" s="59" t="s">
        <v>2802</v>
      </c>
      <c r="I355" s="60"/>
      <c r="J355" s="60"/>
      <c r="K355" s="61"/>
      <c r="L355" s="62" t="s">
        <v>1950</v>
      </c>
      <c r="M355" s="56"/>
    </row>
    <row r="356" spans="1:13" x14ac:dyDescent="0.2">
      <c r="A356" s="55" t="s">
        <v>3012</v>
      </c>
      <c r="B356" s="56" t="s">
        <v>1951</v>
      </c>
      <c r="C356" s="56" t="s">
        <v>1952</v>
      </c>
      <c r="D356" s="56" t="s">
        <v>1953</v>
      </c>
      <c r="E356" s="57">
        <v>703338</v>
      </c>
      <c r="F356" s="58" t="s">
        <v>1954</v>
      </c>
      <c r="G356" s="58" t="s">
        <v>315</v>
      </c>
      <c r="H356" s="59" t="s">
        <v>90</v>
      </c>
      <c r="I356" s="60" t="s">
        <v>610</v>
      </c>
      <c r="J356" s="60" t="s">
        <v>1955</v>
      </c>
      <c r="K356" s="61">
        <v>703338</v>
      </c>
      <c r="L356" s="62" t="s">
        <v>1956</v>
      </c>
      <c r="M356" s="56"/>
    </row>
    <row r="357" spans="1:13" x14ac:dyDescent="0.2">
      <c r="A357" s="55" t="s">
        <v>3013</v>
      </c>
      <c r="B357" s="56" t="s">
        <v>1957</v>
      </c>
      <c r="C357" s="56" t="s">
        <v>1958</v>
      </c>
      <c r="D357" s="56" t="s">
        <v>1959</v>
      </c>
      <c r="E357" s="57">
        <v>701274</v>
      </c>
      <c r="F357" s="58" t="s">
        <v>1960</v>
      </c>
      <c r="G357" s="58"/>
      <c r="H357" s="59" t="s">
        <v>2802</v>
      </c>
      <c r="I357" s="60"/>
      <c r="J357" s="60"/>
      <c r="K357" s="56">
        <v>701274</v>
      </c>
      <c r="L357" s="62" t="s">
        <v>1961</v>
      </c>
      <c r="M357" s="56"/>
    </row>
    <row r="358" spans="1:13" x14ac:dyDescent="0.2">
      <c r="A358" s="55" t="s">
        <v>183</v>
      </c>
      <c r="B358" s="56" t="s">
        <v>1962</v>
      </c>
      <c r="C358" s="82" t="s">
        <v>1963</v>
      </c>
      <c r="D358" s="82" t="s">
        <v>1964</v>
      </c>
      <c r="E358" s="57">
        <v>3374</v>
      </c>
      <c r="F358" s="58" t="s">
        <v>1965</v>
      </c>
      <c r="G358" s="58" t="s">
        <v>315</v>
      </c>
      <c r="H358" s="59" t="s">
        <v>90</v>
      </c>
      <c r="I358" s="60" t="s">
        <v>1966</v>
      </c>
      <c r="J358" s="60" t="s">
        <v>1967</v>
      </c>
      <c r="K358" s="61">
        <v>3374</v>
      </c>
      <c r="L358" s="62" t="s">
        <v>1968</v>
      </c>
      <c r="M358" s="56"/>
    </row>
    <row r="359" spans="1:13" x14ac:dyDescent="0.2">
      <c r="A359" s="55" t="s">
        <v>2367</v>
      </c>
      <c r="B359" s="56" t="s">
        <v>2699</v>
      </c>
      <c r="C359" s="56" t="s">
        <v>1969</v>
      </c>
      <c r="D359" s="56" t="s">
        <v>1970</v>
      </c>
      <c r="E359" s="57">
        <v>3874</v>
      </c>
      <c r="F359" s="58" t="s">
        <v>1971</v>
      </c>
      <c r="G359" s="58" t="s">
        <v>28</v>
      </c>
      <c r="H359" s="59" t="s">
        <v>90</v>
      </c>
      <c r="I359" s="60" t="s">
        <v>610</v>
      </c>
      <c r="J359" s="60" t="s">
        <v>2700</v>
      </c>
      <c r="K359" s="61">
        <v>3874</v>
      </c>
      <c r="L359" s="62" t="s">
        <v>1972</v>
      </c>
      <c r="M359" s="56" t="s">
        <v>2791</v>
      </c>
    </row>
    <row r="360" spans="1:13" x14ac:dyDescent="0.2">
      <c r="A360" s="55" t="s">
        <v>3014</v>
      </c>
      <c r="B360" s="56" t="s">
        <v>1973</v>
      </c>
      <c r="C360" s="56" t="s">
        <v>1974</v>
      </c>
      <c r="D360" s="56" t="s">
        <v>1975</v>
      </c>
      <c r="E360" s="57">
        <v>701943</v>
      </c>
      <c r="F360" s="58" t="s">
        <v>1976</v>
      </c>
      <c r="G360" s="58" t="s">
        <v>27</v>
      </c>
      <c r="H360" s="59">
        <v>237</v>
      </c>
      <c r="I360" s="60" t="s">
        <v>1977</v>
      </c>
      <c r="J360" s="60" t="s">
        <v>1978</v>
      </c>
      <c r="K360" s="61">
        <v>701943</v>
      </c>
      <c r="L360" s="62" t="s">
        <v>1979</v>
      </c>
      <c r="M360" s="56"/>
    </row>
    <row r="361" spans="1:13" x14ac:dyDescent="0.2">
      <c r="A361" s="55" t="s">
        <v>220</v>
      </c>
      <c r="B361" s="56" t="s">
        <v>1980</v>
      </c>
      <c r="C361" s="56" t="s">
        <v>1981</v>
      </c>
      <c r="D361" s="56" t="s">
        <v>1982</v>
      </c>
      <c r="E361" s="57">
        <v>703642</v>
      </c>
      <c r="F361" s="58" t="s">
        <v>1983</v>
      </c>
      <c r="G361" s="58" t="s">
        <v>285</v>
      </c>
      <c r="H361" s="59">
        <v>341</v>
      </c>
      <c r="I361" s="60" t="s">
        <v>1984</v>
      </c>
      <c r="J361" s="60" t="s">
        <v>1985</v>
      </c>
      <c r="K361" s="61">
        <v>703642</v>
      </c>
      <c r="L361" s="62" t="s">
        <v>1986</v>
      </c>
      <c r="M361" s="56"/>
    </row>
    <row r="362" spans="1:13" x14ac:dyDescent="0.2">
      <c r="A362" s="55" t="s">
        <v>3015</v>
      </c>
      <c r="B362" s="56" t="s">
        <v>1987</v>
      </c>
      <c r="C362" s="56" t="s">
        <v>1988</v>
      </c>
      <c r="D362" s="56" t="s">
        <v>1989</v>
      </c>
      <c r="E362" s="57">
        <v>702722</v>
      </c>
      <c r="F362" s="58" t="s">
        <v>1990</v>
      </c>
      <c r="G362" s="58" t="s">
        <v>1404</v>
      </c>
      <c r="H362" s="59">
        <v>748</v>
      </c>
      <c r="I362" s="60" t="s">
        <v>1991</v>
      </c>
      <c r="J362" s="60" t="s">
        <v>1992</v>
      </c>
      <c r="K362" s="61">
        <v>702722</v>
      </c>
      <c r="L362" s="62" t="s">
        <v>1993</v>
      </c>
      <c r="M362" s="56"/>
    </row>
    <row r="363" spans="1:13" x14ac:dyDescent="0.2">
      <c r="A363" s="55" t="s">
        <v>3016</v>
      </c>
      <c r="B363" s="56" t="s">
        <v>1994</v>
      </c>
      <c r="C363" s="56" t="s">
        <v>1995</v>
      </c>
      <c r="D363" s="56" t="s">
        <v>1996</v>
      </c>
      <c r="E363" s="57">
        <v>702960</v>
      </c>
      <c r="F363" s="58" t="s">
        <v>1997</v>
      </c>
      <c r="G363" s="58" t="s">
        <v>315</v>
      </c>
      <c r="H363" s="59" t="s">
        <v>90</v>
      </c>
      <c r="I363" s="60" t="s">
        <v>975</v>
      </c>
      <c r="J363" s="60" t="s">
        <v>1998</v>
      </c>
      <c r="K363" s="61">
        <v>702960</v>
      </c>
      <c r="L363" s="62" t="s">
        <v>1999</v>
      </c>
      <c r="M363" s="56"/>
    </row>
    <row r="364" spans="1:13" ht="15" x14ac:dyDescent="0.25">
      <c r="A364" s="55" t="s">
        <v>187</v>
      </c>
      <c r="B364" s="56" t="s">
        <v>2000</v>
      </c>
      <c r="C364" s="56" t="s">
        <v>2495</v>
      </c>
      <c r="D364" s="53" t="s">
        <v>2496</v>
      </c>
      <c r="E364" s="57">
        <v>702949</v>
      </c>
      <c r="F364" s="58" t="s">
        <v>2001</v>
      </c>
      <c r="G364" s="111" t="s">
        <v>315</v>
      </c>
      <c r="H364" s="59" t="s">
        <v>90</v>
      </c>
      <c r="I364" s="101" t="s">
        <v>610</v>
      </c>
      <c r="J364" s="60" t="s">
        <v>2002</v>
      </c>
      <c r="K364" s="61">
        <v>702949</v>
      </c>
      <c r="L364" s="62" t="s">
        <v>2003</v>
      </c>
      <c r="M364" s="56"/>
    </row>
    <row r="365" spans="1:13" x14ac:dyDescent="0.2">
      <c r="A365" s="55" t="s">
        <v>135</v>
      </c>
      <c r="B365" s="56" t="s">
        <v>2004</v>
      </c>
      <c r="C365" s="56" t="s">
        <v>290</v>
      </c>
      <c r="D365" s="56" t="s">
        <v>2005</v>
      </c>
      <c r="E365" s="57">
        <v>703134</v>
      </c>
      <c r="F365" s="58" t="s">
        <v>2006</v>
      </c>
      <c r="G365" s="58" t="s">
        <v>29</v>
      </c>
      <c r="H365" s="59">
        <v>756</v>
      </c>
      <c r="I365" s="60" t="s">
        <v>2007</v>
      </c>
      <c r="J365" s="60" t="s">
        <v>2008</v>
      </c>
      <c r="K365" s="61">
        <v>703134</v>
      </c>
      <c r="L365" s="62" t="s">
        <v>2009</v>
      </c>
      <c r="M365" s="56"/>
    </row>
    <row r="366" spans="1:13" x14ac:dyDescent="0.2">
      <c r="A366" s="55" t="s">
        <v>3133</v>
      </c>
      <c r="B366" s="56" t="s">
        <v>3134</v>
      </c>
      <c r="C366" s="56" t="s">
        <v>3135</v>
      </c>
      <c r="D366" s="56" t="s">
        <v>3136</v>
      </c>
      <c r="E366" s="57">
        <v>704125</v>
      </c>
      <c r="F366" s="58" t="s">
        <v>3137</v>
      </c>
      <c r="G366" s="58"/>
      <c r="H366" s="59" t="s">
        <v>2802</v>
      </c>
      <c r="I366" s="60"/>
      <c r="J366" s="60"/>
      <c r="K366" s="61">
        <v>704125</v>
      </c>
      <c r="L366" s="62" t="s">
        <v>3138</v>
      </c>
      <c r="M366" s="56"/>
    </row>
    <row r="367" spans="1:13" x14ac:dyDescent="0.2">
      <c r="A367" s="55" t="s">
        <v>153</v>
      </c>
      <c r="B367" s="56" t="s">
        <v>2010</v>
      </c>
      <c r="C367" s="56" t="s">
        <v>2011</v>
      </c>
      <c r="D367" s="56" t="s">
        <v>2012</v>
      </c>
      <c r="E367" s="57">
        <v>3869</v>
      </c>
      <c r="F367" s="58" t="s">
        <v>2013</v>
      </c>
      <c r="G367" s="58" t="s">
        <v>315</v>
      </c>
      <c r="H367" s="59" t="s">
        <v>90</v>
      </c>
      <c r="I367" s="60" t="s">
        <v>373</v>
      </c>
      <c r="J367" s="60" t="s">
        <v>2014</v>
      </c>
      <c r="K367" s="61">
        <v>3869</v>
      </c>
      <c r="L367" s="62" t="s">
        <v>2015</v>
      </c>
      <c r="M367" s="93"/>
    </row>
    <row r="368" spans="1:13" x14ac:dyDescent="0.2">
      <c r="A368" s="55" t="s">
        <v>237</v>
      </c>
      <c r="B368" s="56" t="s">
        <v>2016</v>
      </c>
      <c r="C368" s="56" t="s">
        <v>2017</v>
      </c>
      <c r="D368" s="56" t="s">
        <v>2018</v>
      </c>
      <c r="E368" s="57">
        <v>83</v>
      </c>
      <c r="F368" s="58" t="s">
        <v>2019</v>
      </c>
      <c r="G368" s="58" t="s">
        <v>315</v>
      </c>
      <c r="H368" s="59" t="s">
        <v>90</v>
      </c>
      <c r="I368" s="60" t="s">
        <v>457</v>
      </c>
      <c r="J368" s="60" t="s">
        <v>2020</v>
      </c>
      <c r="K368" s="61">
        <v>83</v>
      </c>
      <c r="L368" s="62" t="s">
        <v>2021</v>
      </c>
      <c r="M368" s="56"/>
    </row>
    <row r="369" spans="1:13" x14ac:dyDescent="0.2">
      <c r="A369" s="55" t="s">
        <v>3017</v>
      </c>
      <c r="B369" s="56" t="s">
        <v>2022</v>
      </c>
      <c r="C369" s="56" t="s">
        <v>2023</v>
      </c>
      <c r="D369" s="56" t="s">
        <v>2024</v>
      </c>
      <c r="E369" s="57">
        <v>700879</v>
      </c>
      <c r="F369" s="58" t="s">
        <v>2025</v>
      </c>
      <c r="G369" s="58" t="s">
        <v>24</v>
      </c>
      <c r="H369" s="59" t="s">
        <v>94</v>
      </c>
      <c r="I369" s="60" t="s">
        <v>1654</v>
      </c>
      <c r="J369" s="60" t="s">
        <v>2026</v>
      </c>
      <c r="K369" s="61">
        <v>700879</v>
      </c>
      <c r="L369" s="62" t="s">
        <v>2027</v>
      </c>
      <c r="M369" s="56"/>
    </row>
    <row r="370" spans="1:13" x14ac:dyDescent="0.2">
      <c r="A370" s="55" t="s">
        <v>193</v>
      </c>
      <c r="B370" s="56" t="s">
        <v>2028</v>
      </c>
      <c r="C370" s="56" t="s">
        <v>2029</v>
      </c>
      <c r="D370" s="56" t="s">
        <v>2030</v>
      </c>
      <c r="E370" s="57">
        <v>1822</v>
      </c>
      <c r="F370" s="58" t="s">
        <v>2031</v>
      </c>
      <c r="G370" s="58" t="s">
        <v>315</v>
      </c>
      <c r="H370" s="59" t="s">
        <v>90</v>
      </c>
      <c r="I370" s="60" t="s">
        <v>457</v>
      </c>
      <c r="J370" s="60" t="s">
        <v>2701</v>
      </c>
      <c r="K370" s="61">
        <v>1822</v>
      </c>
      <c r="L370" s="62" t="s">
        <v>2032</v>
      </c>
      <c r="M370" s="56"/>
    </row>
    <row r="371" spans="1:13" x14ac:dyDescent="0.2">
      <c r="A371" s="55" t="s">
        <v>3018</v>
      </c>
      <c r="B371" s="56" t="s">
        <v>2033</v>
      </c>
      <c r="C371" s="56" t="s">
        <v>2034</v>
      </c>
      <c r="D371" s="56" t="s">
        <v>2035</v>
      </c>
      <c r="E371" s="57">
        <v>969068</v>
      </c>
      <c r="F371" s="58" t="s">
        <v>2036</v>
      </c>
      <c r="G371" s="58" t="s">
        <v>315</v>
      </c>
      <c r="H371" s="59" t="s">
        <v>90</v>
      </c>
      <c r="I371" s="60" t="s">
        <v>2037</v>
      </c>
      <c r="J371" s="60" t="s">
        <v>2038</v>
      </c>
      <c r="K371" s="61">
        <v>969068</v>
      </c>
      <c r="L371" s="62" t="s">
        <v>2039</v>
      </c>
      <c r="M371" s="56"/>
    </row>
    <row r="372" spans="1:13" x14ac:dyDescent="0.2">
      <c r="A372" s="55" t="s">
        <v>3019</v>
      </c>
      <c r="B372" s="56" t="s">
        <v>2497</v>
      </c>
      <c r="C372" s="56" t="s">
        <v>2498</v>
      </c>
      <c r="D372" s="56" t="s">
        <v>2499</v>
      </c>
      <c r="E372" s="57"/>
      <c r="F372" s="58" t="s">
        <v>2500</v>
      </c>
      <c r="G372" s="58" t="s">
        <v>27</v>
      </c>
      <c r="H372" s="59">
        <v>237</v>
      </c>
      <c r="I372" s="60" t="s">
        <v>2702</v>
      </c>
      <c r="J372" s="60" t="s">
        <v>2703</v>
      </c>
      <c r="K372" s="61"/>
      <c r="L372" s="62" t="s">
        <v>2501</v>
      </c>
      <c r="M372" s="56"/>
    </row>
    <row r="373" spans="1:13" x14ac:dyDescent="0.2">
      <c r="A373" s="55" t="s">
        <v>100</v>
      </c>
      <c r="B373" s="56" t="s">
        <v>2040</v>
      </c>
      <c r="C373" s="56" t="s">
        <v>2041</v>
      </c>
      <c r="D373" s="56" t="s">
        <v>2042</v>
      </c>
      <c r="E373" s="57">
        <v>703277</v>
      </c>
      <c r="F373" s="58" t="s">
        <v>2043</v>
      </c>
      <c r="G373" s="58" t="s">
        <v>25</v>
      </c>
      <c r="H373" s="59">
        <v>104</v>
      </c>
      <c r="I373" s="60" t="s">
        <v>2502</v>
      </c>
      <c r="J373" s="60" t="s">
        <v>2503</v>
      </c>
      <c r="K373" s="61">
        <v>703277</v>
      </c>
      <c r="L373" s="62" t="s">
        <v>2044</v>
      </c>
      <c r="M373" s="56"/>
    </row>
    <row r="374" spans="1:13" x14ac:dyDescent="0.2">
      <c r="A374" s="55" t="s">
        <v>168</v>
      </c>
      <c r="B374" s="56" t="s">
        <v>2045</v>
      </c>
      <c r="C374" s="56" t="s">
        <v>2046</v>
      </c>
      <c r="D374" s="56" t="s">
        <v>2047</v>
      </c>
      <c r="E374" s="57">
        <v>702766</v>
      </c>
      <c r="F374" s="58" t="s">
        <v>2048</v>
      </c>
      <c r="G374" s="58" t="s">
        <v>285</v>
      </c>
      <c r="H374" s="59">
        <v>341</v>
      </c>
      <c r="I374" s="60" t="s">
        <v>2049</v>
      </c>
      <c r="J374" s="60" t="s">
        <v>2050</v>
      </c>
      <c r="K374" s="61">
        <v>702766</v>
      </c>
      <c r="L374" s="62" t="s">
        <v>2051</v>
      </c>
      <c r="M374" s="56"/>
    </row>
    <row r="375" spans="1:13" x14ac:dyDescent="0.2">
      <c r="A375" s="55" t="s">
        <v>190</v>
      </c>
      <c r="B375" s="56" t="s">
        <v>2052</v>
      </c>
      <c r="C375" s="56" t="s">
        <v>2053</v>
      </c>
      <c r="D375" s="56" t="s">
        <v>2054</v>
      </c>
      <c r="E375" s="57">
        <v>700809</v>
      </c>
      <c r="F375" s="58" t="s">
        <v>2055</v>
      </c>
      <c r="G375" s="58" t="s">
        <v>315</v>
      </c>
      <c r="H375" s="59" t="s">
        <v>90</v>
      </c>
      <c r="I375" s="60" t="s">
        <v>2056</v>
      </c>
      <c r="J375" s="60" t="s">
        <v>2057</v>
      </c>
      <c r="K375" s="61">
        <v>700809</v>
      </c>
      <c r="L375" s="62" t="s">
        <v>2058</v>
      </c>
      <c r="M375" s="56" t="s">
        <v>2795</v>
      </c>
    </row>
    <row r="376" spans="1:13" x14ac:dyDescent="0.2">
      <c r="A376" s="55" t="s">
        <v>2368</v>
      </c>
      <c r="B376" s="56" t="s">
        <v>2704</v>
      </c>
      <c r="C376" s="56" t="s">
        <v>1969</v>
      </c>
      <c r="D376" s="56" t="s">
        <v>1970</v>
      </c>
      <c r="E376" s="57">
        <v>700790</v>
      </c>
      <c r="F376" s="58" t="s">
        <v>2059</v>
      </c>
      <c r="G376" s="58" t="s">
        <v>315</v>
      </c>
      <c r="H376" s="59" t="s">
        <v>90</v>
      </c>
      <c r="I376" s="60" t="s">
        <v>610</v>
      </c>
      <c r="J376" s="60" t="s">
        <v>2060</v>
      </c>
      <c r="K376" s="61">
        <v>700790</v>
      </c>
      <c r="L376" s="62" t="s">
        <v>2061</v>
      </c>
      <c r="M376" s="56"/>
    </row>
    <row r="377" spans="1:13" x14ac:dyDescent="0.2">
      <c r="A377" s="55" t="s">
        <v>3020</v>
      </c>
      <c r="B377" s="56" t="s">
        <v>2504</v>
      </c>
      <c r="C377" s="56" t="s">
        <v>2505</v>
      </c>
      <c r="D377" s="56" t="s">
        <v>2506</v>
      </c>
      <c r="E377" s="57">
        <v>703425</v>
      </c>
      <c r="F377" s="58" t="s">
        <v>2507</v>
      </c>
      <c r="G377" s="58" t="s">
        <v>28</v>
      </c>
      <c r="H377" s="59" t="s">
        <v>90</v>
      </c>
      <c r="I377" s="60" t="s">
        <v>2508</v>
      </c>
      <c r="J377" s="60" t="s">
        <v>2509</v>
      </c>
      <c r="K377" s="61">
        <v>703425</v>
      </c>
      <c r="L377" s="62" t="s">
        <v>2510</v>
      </c>
      <c r="M377" s="56"/>
    </row>
    <row r="378" spans="1:13" x14ac:dyDescent="0.2">
      <c r="A378" s="55" t="s">
        <v>3021</v>
      </c>
      <c r="B378" s="56" t="s">
        <v>2062</v>
      </c>
      <c r="C378" s="56" t="s">
        <v>2063</v>
      </c>
      <c r="D378" s="56" t="s">
        <v>2064</v>
      </c>
      <c r="E378" s="57">
        <v>703084</v>
      </c>
      <c r="F378" s="58" t="s">
        <v>2065</v>
      </c>
      <c r="G378" s="58" t="s">
        <v>26</v>
      </c>
      <c r="H378" s="59" t="s">
        <v>96</v>
      </c>
      <c r="I378" s="60" t="s">
        <v>2066</v>
      </c>
      <c r="J378" s="60" t="s">
        <v>2067</v>
      </c>
      <c r="K378" s="61">
        <v>703084</v>
      </c>
      <c r="L378" s="62" t="s">
        <v>2068</v>
      </c>
      <c r="M378" s="56"/>
    </row>
    <row r="379" spans="1:13" x14ac:dyDescent="0.2">
      <c r="A379" s="55" t="s">
        <v>3022</v>
      </c>
      <c r="B379" s="56" t="s">
        <v>2069</v>
      </c>
      <c r="C379" s="56"/>
      <c r="D379" s="56" t="s">
        <v>2070</v>
      </c>
      <c r="E379" s="57">
        <v>700448</v>
      </c>
      <c r="F379" s="58" t="s">
        <v>2071</v>
      </c>
      <c r="G379" s="58"/>
      <c r="H379" s="59" t="s">
        <v>2802</v>
      </c>
      <c r="I379" s="60"/>
      <c r="J379" s="60"/>
      <c r="K379" s="61">
        <v>700448</v>
      </c>
      <c r="L379" s="62" t="s">
        <v>2072</v>
      </c>
      <c r="M379" s="56"/>
    </row>
    <row r="380" spans="1:13" x14ac:dyDescent="0.2">
      <c r="A380" s="55" t="s">
        <v>3023</v>
      </c>
      <c r="B380" s="56" t="s">
        <v>2705</v>
      </c>
      <c r="C380" s="56" t="s">
        <v>1445</v>
      </c>
      <c r="D380" s="56"/>
      <c r="E380" s="57">
        <v>2578</v>
      </c>
      <c r="F380" s="58" t="s">
        <v>2706</v>
      </c>
      <c r="G380" s="58"/>
      <c r="H380" s="59" t="s">
        <v>2802</v>
      </c>
      <c r="I380" s="60"/>
      <c r="J380" s="60"/>
      <c r="K380" s="61">
        <v>2578</v>
      </c>
      <c r="L380" s="62" t="s">
        <v>2707</v>
      </c>
      <c r="M380" s="56"/>
    </row>
    <row r="381" spans="1:13" x14ac:dyDescent="0.2">
      <c r="A381" s="55" t="s">
        <v>156</v>
      </c>
      <c r="B381" s="56" t="s">
        <v>2073</v>
      </c>
      <c r="C381" s="56" t="s">
        <v>2074</v>
      </c>
      <c r="D381" s="56" t="s">
        <v>2075</v>
      </c>
      <c r="E381" s="56">
        <v>5757</v>
      </c>
      <c r="F381" s="58" t="s">
        <v>2076</v>
      </c>
      <c r="G381" s="58" t="s">
        <v>285</v>
      </c>
      <c r="H381" s="59">
        <v>341</v>
      </c>
      <c r="I381" s="60" t="s">
        <v>1932</v>
      </c>
      <c r="J381" s="60" t="s">
        <v>2077</v>
      </c>
      <c r="K381" s="61">
        <v>5757</v>
      </c>
      <c r="L381" s="62" t="s">
        <v>2078</v>
      </c>
      <c r="M381" s="56"/>
    </row>
    <row r="382" spans="1:13" x14ac:dyDescent="0.2">
      <c r="A382" s="55" t="s">
        <v>3024</v>
      </c>
      <c r="B382" s="56" t="s">
        <v>2079</v>
      </c>
      <c r="C382" s="56" t="s">
        <v>2080</v>
      </c>
      <c r="D382" s="56" t="s">
        <v>2081</v>
      </c>
      <c r="E382" s="57">
        <v>701392</v>
      </c>
      <c r="F382" s="58" t="s">
        <v>2082</v>
      </c>
      <c r="G382" s="58"/>
      <c r="H382" s="59" t="s">
        <v>2802</v>
      </c>
      <c r="I382" s="60"/>
      <c r="J382" s="60"/>
      <c r="K382" s="61">
        <v>701392</v>
      </c>
      <c r="L382" s="62" t="s">
        <v>2083</v>
      </c>
      <c r="M382" s="56"/>
    </row>
    <row r="383" spans="1:13" x14ac:dyDescent="0.2">
      <c r="A383" s="55" t="s">
        <v>3025</v>
      </c>
      <c r="B383" s="56" t="s">
        <v>2087</v>
      </c>
      <c r="C383" s="56" t="s">
        <v>2088</v>
      </c>
      <c r="D383" s="56" t="s">
        <v>2089</v>
      </c>
      <c r="E383" s="57">
        <v>701455</v>
      </c>
      <c r="F383" s="58" t="s">
        <v>2090</v>
      </c>
      <c r="G383" s="58"/>
      <c r="H383" s="59" t="s">
        <v>2802</v>
      </c>
      <c r="I383" s="60"/>
      <c r="J383" s="60"/>
      <c r="K383" s="61">
        <v>701455</v>
      </c>
      <c r="L383" s="62" t="s">
        <v>2511</v>
      </c>
      <c r="M383" s="56"/>
    </row>
    <row r="384" spans="1:13" x14ac:dyDescent="0.2">
      <c r="A384" s="55" t="s">
        <v>3026</v>
      </c>
      <c r="B384" s="56" t="s">
        <v>2091</v>
      </c>
      <c r="C384" s="56"/>
      <c r="D384" s="56" t="s">
        <v>2092</v>
      </c>
      <c r="E384" s="57">
        <v>703674</v>
      </c>
      <c r="F384" s="58" t="s">
        <v>2093</v>
      </c>
      <c r="G384" s="58"/>
      <c r="H384" s="59" t="s">
        <v>2802</v>
      </c>
      <c r="I384" s="60"/>
      <c r="J384" s="60"/>
      <c r="K384" s="61">
        <v>703674</v>
      </c>
      <c r="L384" s="62" t="s">
        <v>2094</v>
      </c>
      <c r="M384" s="56"/>
    </row>
    <row r="385" spans="1:13" x14ac:dyDescent="0.2">
      <c r="A385" s="55" t="s">
        <v>2371</v>
      </c>
      <c r="B385" s="56" t="s">
        <v>2512</v>
      </c>
      <c r="C385" s="56" t="s">
        <v>2088</v>
      </c>
      <c r="D385" s="56" t="s">
        <v>2708</v>
      </c>
      <c r="E385" s="57">
        <v>702925</v>
      </c>
      <c r="F385" s="58" t="s">
        <v>2084</v>
      </c>
      <c r="G385" s="58" t="s">
        <v>285</v>
      </c>
      <c r="H385" s="59">
        <v>341</v>
      </c>
      <c r="I385" s="60" t="s">
        <v>2085</v>
      </c>
      <c r="J385" s="60" t="s">
        <v>2086</v>
      </c>
      <c r="K385" s="61">
        <v>702925</v>
      </c>
      <c r="L385" s="62" t="s">
        <v>2513</v>
      </c>
      <c r="M385" s="56"/>
    </row>
    <row r="386" spans="1:13" x14ac:dyDescent="0.2">
      <c r="A386" s="55" t="s">
        <v>3027</v>
      </c>
      <c r="B386" s="56" t="s">
        <v>2095</v>
      </c>
      <c r="C386" s="56"/>
      <c r="D386" s="56"/>
      <c r="E386" s="57">
        <v>701922</v>
      </c>
      <c r="F386" s="58" t="s">
        <v>2096</v>
      </c>
      <c r="G386" s="58" t="s">
        <v>25</v>
      </c>
      <c r="H386" s="59">
        <v>104</v>
      </c>
      <c r="I386" s="60" t="s">
        <v>2097</v>
      </c>
      <c r="J386" s="60" t="s">
        <v>2098</v>
      </c>
      <c r="K386" s="61">
        <v>701922</v>
      </c>
      <c r="L386" s="62" t="s">
        <v>2099</v>
      </c>
      <c r="M386" s="56"/>
    </row>
    <row r="387" spans="1:13" x14ac:dyDescent="0.2">
      <c r="A387" s="55" t="s">
        <v>3028</v>
      </c>
      <c r="B387" s="56" t="s">
        <v>2100</v>
      </c>
      <c r="C387" s="56" t="s">
        <v>2101</v>
      </c>
      <c r="D387" s="56" t="s">
        <v>2102</v>
      </c>
      <c r="E387" s="57">
        <v>701308</v>
      </c>
      <c r="F387" s="58" t="s">
        <v>2103</v>
      </c>
      <c r="G387" s="58"/>
      <c r="H387" s="59" t="s">
        <v>2802</v>
      </c>
      <c r="I387" s="60"/>
      <c r="J387" s="60"/>
      <c r="K387" s="61">
        <v>701308</v>
      </c>
      <c r="L387" s="62" t="s">
        <v>2104</v>
      </c>
      <c r="M387" s="56"/>
    </row>
    <row r="388" spans="1:13" x14ac:dyDescent="0.2">
      <c r="A388" s="55" t="s">
        <v>3029</v>
      </c>
      <c r="B388" s="56" t="s">
        <v>2105</v>
      </c>
      <c r="C388" s="56" t="s">
        <v>2106</v>
      </c>
      <c r="D388" s="56" t="s">
        <v>2107</v>
      </c>
      <c r="E388" s="57">
        <v>3380</v>
      </c>
      <c r="F388" s="58" t="s">
        <v>2108</v>
      </c>
      <c r="G388" s="58"/>
      <c r="H388" s="59" t="s">
        <v>2802</v>
      </c>
      <c r="I388" s="60"/>
      <c r="J388" s="60"/>
      <c r="K388" s="57">
        <v>3380</v>
      </c>
      <c r="L388" s="62" t="s">
        <v>2109</v>
      </c>
      <c r="M388" s="56"/>
    </row>
    <row r="389" spans="1:13" x14ac:dyDescent="0.2">
      <c r="A389" s="55" t="s">
        <v>258</v>
      </c>
      <c r="B389" s="56" t="s">
        <v>2110</v>
      </c>
      <c r="C389" s="56" t="s">
        <v>2111</v>
      </c>
      <c r="D389" s="56" t="s">
        <v>2112</v>
      </c>
      <c r="E389" s="57">
        <v>329</v>
      </c>
      <c r="F389" s="58" t="s">
        <v>2113</v>
      </c>
      <c r="G389" s="58"/>
      <c r="H389" s="59" t="s">
        <v>2802</v>
      </c>
      <c r="I389" s="60"/>
      <c r="J389" s="60"/>
      <c r="K389" s="61">
        <v>329</v>
      </c>
      <c r="L389" s="62" t="s">
        <v>2114</v>
      </c>
      <c r="M389" s="56"/>
    </row>
    <row r="390" spans="1:13" x14ac:dyDescent="0.2">
      <c r="A390" s="55" t="s">
        <v>3030</v>
      </c>
      <c r="B390" s="56" t="s">
        <v>2758</v>
      </c>
      <c r="C390" s="56" t="s">
        <v>2759</v>
      </c>
      <c r="D390" s="56" t="s">
        <v>2760</v>
      </c>
      <c r="E390" s="57">
        <v>704022</v>
      </c>
      <c r="F390" s="58" t="s">
        <v>2761</v>
      </c>
      <c r="G390" s="58" t="s">
        <v>315</v>
      </c>
      <c r="H390" s="59" t="s">
        <v>90</v>
      </c>
      <c r="I390" s="60" t="s">
        <v>676</v>
      </c>
      <c r="J390" s="60" t="s">
        <v>3139</v>
      </c>
      <c r="K390" s="61">
        <v>704022</v>
      </c>
      <c r="L390" s="62" t="s">
        <v>2762</v>
      </c>
      <c r="M390" s="56"/>
    </row>
    <row r="391" spans="1:13" x14ac:dyDescent="0.2">
      <c r="A391" s="55" t="s">
        <v>146</v>
      </c>
      <c r="B391" s="56" t="s">
        <v>2115</v>
      </c>
      <c r="C391" s="56" t="s">
        <v>2116</v>
      </c>
      <c r="D391" s="56" t="s">
        <v>2117</v>
      </c>
      <c r="E391" s="57">
        <v>702730</v>
      </c>
      <c r="F391" s="58" t="s">
        <v>2118</v>
      </c>
      <c r="G391" s="58" t="s">
        <v>28</v>
      </c>
      <c r="H391" s="59" t="s">
        <v>90</v>
      </c>
      <c r="I391" s="60" t="s">
        <v>1452</v>
      </c>
      <c r="J391" s="60" t="s">
        <v>2119</v>
      </c>
      <c r="K391" s="61">
        <v>702730</v>
      </c>
      <c r="L391" s="62" t="s">
        <v>2120</v>
      </c>
      <c r="M391" s="56"/>
    </row>
    <row r="392" spans="1:13" x14ac:dyDescent="0.2">
      <c r="A392" s="55" t="s">
        <v>3031</v>
      </c>
      <c r="B392" s="56" t="s">
        <v>2514</v>
      </c>
      <c r="C392" s="56" t="s">
        <v>2515</v>
      </c>
      <c r="D392" s="56" t="s">
        <v>2516</v>
      </c>
      <c r="E392" s="57">
        <v>703501</v>
      </c>
      <c r="F392" s="58" t="s">
        <v>2517</v>
      </c>
      <c r="G392" s="58"/>
      <c r="H392" s="59" t="s">
        <v>2802</v>
      </c>
      <c r="I392" s="60"/>
      <c r="J392" s="60"/>
      <c r="K392" s="61">
        <v>703501</v>
      </c>
      <c r="L392" s="62" t="s">
        <v>2518</v>
      </c>
      <c r="M392" s="56"/>
    </row>
    <row r="393" spans="1:13" x14ac:dyDescent="0.2">
      <c r="A393" s="55" t="s">
        <v>3032</v>
      </c>
      <c r="B393" s="56" t="s">
        <v>2121</v>
      </c>
      <c r="C393" s="56" t="s">
        <v>2122</v>
      </c>
      <c r="D393" s="56" t="s">
        <v>2123</v>
      </c>
      <c r="E393" s="57" t="s">
        <v>2124</v>
      </c>
      <c r="F393" s="58" t="s">
        <v>2125</v>
      </c>
      <c r="G393" s="58"/>
      <c r="H393" s="59" t="s">
        <v>2802</v>
      </c>
      <c r="I393" s="60"/>
      <c r="J393" s="60"/>
      <c r="K393" s="61" t="s">
        <v>2124</v>
      </c>
      <c r="L393" s="62" t="s">
        <v>2126</v>
      </c>
      <c r="M393" s="93"/>
    </row>
    <row r="394" spans="1:13" x14ac:dyDescent="0.2">
      <c r="A394" s="55" t="s">
        <v>3033</v>
      </c>
      <c r="B394" s="56" t="s">
        <v>2127</v>
      </c>
      <c r="C394" s="56" t="s">
        <v>2128</v>
      </c>
      <c r="D394" s="56" t="s">
        <v>2129</v>
      </c>
      <c r="E394" s="57">
        <v>700766</v>
      </c>
      <c r="F394" s="58" t="s">
        <v>2130</v>
      </c>
      <c r="G394" s="58"/>
      <c r="H394" s="59" t="s">
        <v>2802</v>
      </c>
      <c r="I394" s="60"/>
      <c r="J394" s="60"/>
      <c r="K394" s="61">
        <v>700766</v>
      </c>
      <c r="L394" s="62" t="s">
        <v>2131</v>
      </c>
      <c r="M394" s="56"/>
    </row>
    <row r="395" spans="1:13" x14ac:dyDescent="0.2">
      <c r="A395" s="55" t="s">
        <v>186</v>
      </c>
      <c r="B395" s="56" t="s">
        <v>2132</v>
      </c>
      <c r="C395" s="56" t="s">
        <v>2133</v>
      </c>
      <c r="D395" s="56" t="s">
        <v>2134</v>
      </c>
      <c r="E395" s="57">
        <v>3360</v>
      </c>
      <c r="F395" s="58" t="s">
        <v>2135</v>
      </c>
      <c r="G395" s="58" t="s">
        <v>315</v>
      </c>
      <c r="H395" s="59" t="s">
        <v>90</v>
      </c>
      <c r="I395" s="60" t="s">
        <v>1099</v>
      </c>
      <c r="J395" s="60" t="s">
        <v>2136</v>
      </c>
      <c r="K395" s="61">
        <v>3360</v>
      </c>
      <c r="L395" s="62" t="s">
        <v>2137</v>
      </c>
      <c r="M395" s="56"/>
    </row>
    <row r="396" spans="1:13" x14ac:dyDescent="0.2">
      <c r="A396" s="55" t="s">
        <v>249</v>
      </c>
      <c r="B396" s="56" t="s">
        <v>2138</v>
      </c>
      <c r="C396" s="56" t="s">
        <v>2139</v>
      </c>
      <c r="D396" s="56" t="s">
        <v>2140</v>
      </c>
      <c r="E396" s="57">
        <v>703305</v>
      </c>
      <c r="F396" s="58" t="s">
        <v>2141</v>
      </c>
      <c r="G396" s="58" t="s">
        <v>25</v>
      </c>
      <c r="H396" s="59">
        <v>104</v>
      </c>
      <c r="I396" s="60" t="s">
        <v>2142</v>
      </c>
      <c r="J396" s="60" t="s">
        <v>2143</v>
      </c>
      <c r="K396" s="61">
        <v>703305</v>
      </c>
      <c r="L396" s="62" t="s">
        <v>2144</v>
      </c>
      <c r="M396" s="56"/>
    </row>
    <row r="397" spans="1:13" x14ac:dyDescent="0.2">
      <c r="A397" s="55" t="s">
        <v>3034</v>
      </c>
      <c r="B397" s="56" t="s">
        <v>2709</v>
      </c>
      <c r="C397" s="56" t="s">
        <v>2710</v>
      </c>
      <c r="D397" s="56" t="s">
        <v>2711</v>
      </c>
      <c r="E397" s="57">
        <v>700319</v>
      </c>
      <c r="F397" s="58" t="s">
        <v>2145</v>
      </c>
      <c r="G397" s="58" t="s">
        <v>315</v>
      </c>
      <c r="H397" s="59" t="s">
        <v>90</v>
      </c>
      <c r="I397" s="60" t="s">
        <v>2712</v>
      </c>
      <c r="J397" s="60" t="s">
        <v>2713</v>
      </c>
      <c r="K397" s="61">
        <v>700319</v>
      </c>
      <c r="L397" s="62" t="s">
        <v>2146</v>
      </c>
      <c r="M397" s="56"/>
    </row>
    <row r="398" spans="1:13" x14ac:dyDescent="0.2">
      <c r="A398" s="55" t="s">
        <v>3035</v>
      </c>
      <c r="B398" s="56" t="s">
        <v>2147</v>
      </c>
      <c r="C398" s="56" t="s">
        <v>2148</v>
      </c>
      <c r="D398" s="56" t="s">
        <v>2149</v>
      </c>
      <c r="E398" s="57">
        <v>701835</v>
      </c>
      <c r="F398" s="58" t="s">
        <v>2150</v>
      </c>
      <c r="G398" s="58"/>
      <c r="H398" s="59" t="s">
        <v>2802</v>
      </c>
      <c r="I398" s="60"/>
      <c r="J398" s="60"/>
      <c r="K398" s="112">
        <v>701835</v>
      </c>
      <c r="L398" s="62" t="s">
        <v>2147</v>
      </c>
      <c r="M398" s="56"/>
    </row>
    <row r="399" spans="1:13" x14ac:dyDescent="0.2">
      <c r="A399" s="55" t="s">
        <v>3036</v>
      </c>
      <c r="B399" s="56" t="s">
        <v>2151</v>
      </c>
      <c r="C399" s="56" t="s">
        <v>1445</v>
      </c>
      <c r="D399" s="56" t="s">
        <v>2152</v>
      </c>
      <c r="E399" s="57">
        <v>701615</v>
      </c>
      <c r="F399" s="58" t="s">
        <v>2153</v>
      </c>
      <c r="G399" s="58"/>
      <c r="H399" s="59" t="s">
        <v>2802</v>
      </c>
      <c r="I399" s="60"/>
      <c r="J399" s="60"/>
      <c r="K399" s="61">
        <v>701615</v>
      </c>
      <c r="L399" s="62" t="s">
        <v>2154</v>
      </c>
      <c r="M399" s="56"/>
    </row>
    <row r="400" spans="1:13" x14ac:dyDescent="0.2">
      <c r="A400" s="55" t="s">
        <v>3037</v>
      </c>
      <c r="B400" s="56" t="s">
        <v>2155</v>
      </c>
      <c r="C400" s="56" t="s">
        <v>2156</v>
      </c>
      <c r="D400" s="56" t="s">
        <v>2157</v>
      </c>
      <c r="E400" s="57">
        <v>486</v>
      </c>
      <c r="F400" s="58" t="s">
        <v>2158</v>
      </c>
      <c r="G400" s="58"/>
      <c r="H400" s="59" t="s">
        <v>2802</v>
      </c>
      <c r="I400" s="60"/>
      <c r="J400" s="60"/>
      <c r="K400" s="61">
        <v>486</v>
      </c>
      <c r="L400" s="62" t="s">
        <v>2159</v>
      </c>
      <c r="M400" s="56"/>
    </row>
    <row r="401" spans="1:13" x14ac:dyDescent="0.2">
      <c r="A401" s="55" t="s">
        <v>3038</v>
      </c>
      <c r="B401" s="56" t="s">
        <v>2160</v>
      </c>
      <c r="C401" s="56" t="s">
        <v>1171</v>
      </c>
      <c r="D401" s="56" t="s">
        <v>1172</v>
      </c>
      <c r="E401" s="57">
        <v>701012</v>
      </c>
      <c r="F401" s="58" t="s">
        <v>2161</v>
      </c>
      <c r="G401" s="58" t="s">
        <v>315</v>
      </c>
      <c r="H401" s="59" t="s">
        <v>90</v>
      </c>
      <c r="I401" s="60" t="s">
        <v>2162</v>
      </c>
      <c r="J401" s="60" t="s">
        <v>2163</v>
      </c>
      <c r="K401" s="61">
        <v>701012</v>
      </c>
      <c r="L401" s="62" t="s">
        <v>2164</v>
      </c>
      <c r="M401" s="56" t="s">
        <v>2166</v>
      </c>
    </row>
    <row r="402" spans="1:13" x14ac:dyDescent="0.2">
      <c r="A402" s="55" t="s">
        <v>2369</v>
      </c>
      <c r="B402" s="56" t="s">
        <v>2165</v>
      </c>
      <c r="C402" s="56" t="s">
        <v>1171</v>
      </c>
      <c r="D402" s="56" t="s">
        <v>1172</v>
      </c>
      <c r="E402" s="57">
        <v>295</v>
      </c>
      <c r="F402" s="58" t="s">
        <v>2166</v>
      </c>
      <c r="G402" s="58" t="s">
        <v>315</v>
      </c>
      <c r="H402" s="59" t="s">
        <v>90</v>
      </c>
      <c r="I402" s="60" t="s">
        <v>952</v>
      </c>
      <c r="J402" s="60" t="s">
        <v>2163</v>
      </c>
      <c r="K402" s="61">
        <v>295</v>
      </c>
      <c r="L402" s="62" t="s">
        <v>2167</v>
      </c>
      <c r="M402" s="56"/>
    </row>
    <row r="403" spans="1:13" x14ac:dyDescent="0.2">
      <c r="A403" s="55" t="s">
        <v>3039</v>
      </c>
      <c r="B403" s="56" t="s">
        <v>2168</v>
      </c>
      <c r="C403" s="56"/>
      <c r="D403" s="56"/>
      <c r="E403" s="57"/>
      <c r="F403" s="58"/>
      <c r="G403" s="58"/>
      <c r="H403" s="59" t="s">
        <v>2802</v>
      </c>
      <c r="I403" s="60"/>
      <c r="J403" s="60"/>
      <c r="K403" s="61"/>
      <c r="L403" s="62" t="s">
        <v>2169</v>
      </c>
      <c r="M403" s="56"/>
    </row>
    <row r="404" spans="1:13" x14ac:dyDescent="0.2">
      <c r="A404" s="55" t="s">
        <v>3040</v>
      </c>
      <c r="B404" s="56" t="s">
        <v>2170</v>
      </c>
      <c r="C404" s="56" t="s">
        <v>2171</v>
      </c>
      <c r="D404" s="56" t="s">
        <v>2172</v>
      </c>
      <c r="E404" s="57">
        <v>701659</v>
      </c>
      <c r="F404" s="58" t="s">
        <v>2173</v>
      </c>
      <c r="G404" s="58"/>
      <c r="H404" s="59" t="s">
        <v>2802</v>
      </c>
      <c r="I404" s="60"/>
      <c r="J404" s="60"/>
      <c r="K404" s="61">
        <v>701659</v>
      </c>
      <c r="L404" s="62" t="s">
        <v>2174</v>
      </c>
      <c r="M404" s="93"/>
    </row>
    <row r="405" spans="1:13" x14ac:dyDescent="0.2">
      <c r="A405" s="55" t="s">
        <v>232</v>
      </c>
      <c r="B405" s="56" t="s">
        <v>2175</v>
      </c>
      <c r="C405" s="56" t="s">
        <v>2176</v>
      </c>
      <c r="D405" s="56" t="s">
        <v>2519</v>
      </c>
      <c r="E405" s="57">
        <v>703221</v>
      </c>
      <c r="F405" s="58" t="s">
        <v>2178</v>
      </c>
      <c r="G405" s="58" t="s">
        <v>25</v>
      </c>
      <c r="H405" s="59">
        <v>104</v>
      </c>
      <c r="I405" s="60">
        <v>3725</v>
      </c>
      <c r="J405" s="60" t="s">
        <v>2179</v>
      </c>
      <c r="K405" s="61">
        <v>703221</v>
      </c>
      <c r="L405" s="62" t="s">
        <v>2180</v>
      </c>
      <c r="M405" s="56"/>
    </row>
    <row r="406" spans="1:13" x14ac:dyDescent="0.2">
      <c r="A406" s="55" t="s">
        <v>215</v>
      </c>
      <c r="B406" s="56" t="s">
        <v>2181</v>
      </c>
      <c r="C406" s="56" t="s">
        <v>2182</v>
      </c>
      <c r="D406" s="56" t="s">
        <v>2183</v>
      </c>
      <c r="E406" s="57">
        <v>703627</v>
      </c>
      <c r="F406" s="58" t="s">
        <v>2184</v>
      </c>
      <c r="G406" s="58" t="s">
        <v>783</v>
      </c>
      <c r="H406" s="59">
        <v>237</v>
      </c>
      <c r="I406" s="60" t="s">
        <v>2185</v>
      </c>
      <c r="J406" s="60" t="s">
        <v>2186</v>
      </c>
      <c r="K406" s="61">
        <v>703627</v>
      </c>
      <c r="L406" s="62" t="s">
        <v>2187</v>
      </c>
      <c r="M406" s="56"/>
    </row>
    <row r="407" spans="1:13" x14ac:dyDescent="0.2">
      <c r="A407" s="55" t="s">
        <v>3041</v>
      </c>
      <c r="B407" s="56" t="s">
        <v>2188</v>
      </c>
      <c r="C407" s="56" t="s">
        <v>2189</v>
      </c>
      <c r="D407" s="56" t="s">
        <v>2190</v>
      </c>
      <c r="E407" s="57">
        <v>701533</v>
      </c>
      <c r="F407" s="58" t="s">
        <v>2191</v>
      </c>
      <c r="G407" s="58" t="s">
        <v>315</v>
      </c>
      <c r="H407" s="59" t="s">
        <v>90</v>
      </c>
      <c r="I407" s="60" t="s">
        <v>2192</v>
      </c>
      <c r="J407" s="60" t="s">
        <v>2193</v>
      </c>
      <c r="K407" s="61">
        <v>701533</v>
      </c>
      <c r="L407" s="62" t="s">
        <v>2194</v>
      </c>
      <c r="M407" s="56"/>
    </row>
    <row r="408" spans="1:13" x14ac:dyDescent="0.2">
      <c r="A408" s="55" t="s">
        <v>3042</v>
      </c>
      <c r="B408" s="56" t="s">
        <v>2195</v>
      </c>
      <c r="C408" s="56" t="s">
        <v>2196</v>
      </c>
      <c r="D408" s="56" t="s">
        <v>2197</v>
      </c>
      <c r="E408" s="57">
        <v>700358</v>
      </c>
      <c r="F408" s="58" t="s">
        <v>2198</v>
      </c>
      <c r="G408" s="58" t="s">
        <v>315</v>
      </c>
      <c r="H408" s="59" t="s">
        <v>90</v>
      </c>
      <c r="I408" s="60" t="s">
        <v>354</v>
      </c>
      <c r="J408" s="60" t="s">
        <v>2199</v>
      </c>
      <c r="K408" s="61">
        <v>700358</v>
      </c>
      <c r="L408" s="62" t="s">
        <v>2200</v>
      </c>
      <c r="M408" s="56"/>
    </row>
    <row r="409" spans="1:13" x14ac:dyDescent="0.2">
      <c r="A409" s="55" t="s">
        <v>3043</v>
      </c>
      <c r="B409" s="56" t="s">
        <v>2201</v>
      </c>
      <c r="C409" s="56" t="s">
        <v>1445</v>
      </c>
      <c r="D409" s="56" t="s">
        <v>2202</v>
      </c>
      <c r="E409" s="57">
        <v>701201</v>
      </c>
      <c r="F409" s="58" t="s">
        <v>2203</v>
      </c>
      <c r="G409" s="58"/>
      <c r="H409" s="59" t="s">
        <v>2802</v>
      </c>
      <c r="I409" s="60"/>
      <c r="J409" s="60"/>
      <c r="K409" s="61">
        <v>701201</v>
      </c>
      <c r="L409" s="62" t="s">
        <v>2204</v>
      </c>
      <c r="M409" s="56"/>
    </row>
    <row r="410" spans="1:13" x14ac:dyDescent="0.2">
      <c r="A410" s="55" t="s">
        <v>3140</v>
      </c>
      <c r="B410" s="56" t="s">
        <v>3141</v>
      </c>
      <c r="C410" s="56" t="s">
        <v>3142</v>
      </c>
      <c r="D410" s="63" t="s">
        <v>3143</v>
      </c>
      <c r="E410" s="57"/>
      <c r="F410" s="58" t="s">
        <v>3144</v>
      </c>
      <c r="G410" s="58"/>
      <c r="H410" s="59" t="s">
        <v>2802</v>
      </c>
      <c r="I410" s="60"/>
      <c r="J410" s="60"/>
      <c r="K410" s="61"/>
      <c r="L410" s="62" t="s">
        <v>3145</v>
      </c>
      <c r="M410" s="56"/>
    </row>
    <row r="411" spans="1:13" x14ac:dyDescent="0.2">
      <c r="A411" s="55" t="s">
        <v>3044</v>
      </c>
      <c r="B411" s="56" t="s">
        <v>2205</v>
      </c>
      <c r="C411" s="56" t="s">
        <v>2206</v>
      </c>
      <c r="D411" s="56" t="s">
        <v>2207</v>
      </c>
      <c r="E411" s="57">
        <v>701431</v>
      </c>
      <c r="F411" s="58" t="s">
        <v>2208</v>
      </c>
      <c r="G411" s="58" t="s">
        <v>27</v>
      </c>
      <c r="H411" s="59">
        <v>237</v>
      </c>
      <c r="I411" s="60" t="s">
        <v>2209</v>
      </c>
      <c r="J411" s="60" t="s">
        <v>2210</v>
      </c>
      <c r="K411" s="61">
        <v>701431</v>
      </c>
      <c r="L411" s="62" t="s">
        <v>2211</v>
      </c>
      <c r="M411" s="56"/>
    </row>
    <row r="412" spans="1:13" x14ac:dyDescent="0.2">
      <c r="A412" s="55" t="s">
        <v>3045</v>
      </c>
      <c r="B412" s="56" t="s">
        <v>2212</v>
      </c>
      <c r="C412" s="56" t="s">
        <v>2213</v>
      </c>
      <c r="D412" s="56" t="s">
        <v>2214</v>
      </c>
      <c r="E412" s="57">
        <v>607</v>
      </c>
      <c r="F412" s="58" t="s">
        <v>2215</v>
      </c>
      <c r="G412" s="58"/>
      <c r="H412" s="59" t="s">
        <v>2802</v>
      </c>
      <c r="I412" s="60"/>
      <c r="J412" s="60"/>
      <c r="K412" s="61">
        <v>607</v>
      </c>
      <c r="L412" s="62" t="s">
        <v>2216</v>
      </c>
      <c r="M412" s="56"/>
    </row>
    <row r="413" spans="1:13" x14ac:dyDescent="0.2">
      <c r="A413" s="55" t="s">
        <v>205</v>
      </c>
      <c r="B413" s="56" t="s">
        <v>2217</v>
      </c>
      <c r="C413" s="56" t="s">
        <v>2218</v>
      </c>
      <c r="D413" s="56" t="s">
        <v>2219</v>
      </c>
      <c r="E413" s="57">
        <v>702665</v>
      </c>
      <c r="F413" s="58" t="s">
        <v>2220</v>
      </c>
      <c r="G413" s="58" t="s">
        <v>315</v>
      </c>
      <c r="H413" s="59" t="s">
        <v>90</v>
      </c>
      <c r="I413" s="60" t="s">
        <v>2221</v>
      </c>
      <c r="J413" s="60" t="s">
        <v>2222</v>
      </c>
      <c r="K413" s="61">
        <v>702665</v>
      </c>
      <c r="L413" s="62" t="s">
        <v>2223</v>
      </c>
      <c r="M413" s="56" t="s">
        <v>2794</v>
      </c>
    </row>
    <row r="414" spans="1:13" x14ac:dyDescent="0.2">
      <c r="A414" s="55" t="s">
        <v>213</v>
      </c>
      <c r="B414" s="78" t="s">
        <v>2224</v>
      </c>
      <c r="C414" s="56" t="s">
        <v>2225</v>
      </c>
      <c r="D414" s="56" t="s">
        <v>2226</v>
      </c>
      <c r="E414" s="57">
        <v>703633</v>
      </c>
      <c r="F414" s="58" t="s">
        <v>2227</v>
      </c>
      <c r="G414" s="58" t="s">
        <v>285</v>
      </c>
      <c r="H414" s="59">
        <v>341</v>
      </c>
      <c r="I414" s="60" t="s">
        <v>2228</v>
      </c>
      <c r="J414" s="60" t="s">
        <v>2229</v>
      </c>
      <c r="K414" s="57">
        <v>703633</v>
      </c>
      <c r="L414" s="62" t="s">
        <v>2230</v>
      </c>
      <c r="M414" s="56"/>
    </row>
    <row r="415" spans="1:13" x14ac:dyDescent="0.2">
      <c r="A415" s="55" t="s">
        <v>3046</v>
      </c>
      <c r="B415" s="56" t="s">
        <v>2231</v>
      </c>
      <c r="C415" s="56" t="s">
        <v>2232</v>
      </c>
      <c r="D415" s="99" t="s">
        <v>2233</v>
      </c>
      <c r="E415" s="57">
        <v>2311</v>
      </c>
      <c r="F415" s="58" t="s">
        <v>2234</v>
      </c>
      <c r="G415" s="58" t="s">
        <v>315</v>
      </c>
      <c r="H415" s="59" t="s">
        <v>90</v>
      </c>
      <c r="I415" s="60" t="s">
        <v>2235</v>
      </c>
      <c r="J415" s="60" t="s">
        <v>2236</v>
      </c>
      <c r="K415" s="61">
        <v>2311</v>
      </c>
      <c r="L415" s="62" t="s">
        <v>2237</v>
      </c>
      <c r="M415" s="56"/>
    </row>
    <row r="416" spans="1:13" x14ac:dyDescent="0.2">
      <c r="A416" s="55" t="s">
        <v>3047</v>
      </c>
      <c r="B416" s="56" t="s">
        <v>2238</v>
      </c>
      <c r="C416" s="56" t="s">
        <v>2239</v>
      </c>
      <c r="D416" s="56" t="s">
        <v>2240</v>
      </c>
      <c r="E416" s="57">
        <v>702343</v>
      </c>
      <c r="F416" s="58" t="s">
        <v>2241</v>
      </c>
      <c r="G416" s="58" t="s">
        <v>25</v>
      </c>
      <c r="H416" s="59">
        <v>104</v>
      </c>
      <c r="I416" s="60" t="s">
        <v>2242</v>
      </c>
      <c r="J416" s="60" t="s">
        <v>2243</v>
      </c>
      <c r="K416" s="56">
        <v>702343</v>
      </c>
      <c r="L416" s="62" t="s">
        <v>2244</v>
      </c>
      <c r="M416" s="56"/>
    </row>
    <row r="417" spans="1:32" x14ac:dyDescent="0.2">
      <c r="A417" s="55" t="s">
        <v>185</v>
      </c>
      <c r="B417" s="56" t="s">
        <v>2245</v>
      </c>
      <c r="C417" s="56" t="s">
        <v>2246</v>
      </c>
      <c r="D417" s="56" t="s">
        <v>2247</v>
      </c>
      <c r="E417" s="57"/>
      <c r="F417" s="58" t="s">
        <v>2248</v>
      </c>
      <c r="G417" s="58" t="s">
        <v>28</v>
      </c>
      <c r="H417" s="59" t="s">
        <v>90</v>
      </c>
      <c r="I417" s="60" t="s">
        <v>2249</v>
      </c>
      <c r="J417" s="60" t="s">
        <v>2250</v>
      </c>
      <c r="K417" s="61">
        <v>703207</v>
      </c>
      <c r="L417" s="62" t="s">
        <v>2251</v>
      </c>
      <c r="M417" s="56"/>
    </row>
    <row r="418" spans="1:32" x14ac:dyDescent="0.2">
      <c r="A418" s="55" t="s">
        <v>3048</v>
      </c>
      <c r="B418" s="56" t="s">
        <v>2252</v>
      </c>
      <c r="C418" s="56" t="s">
        <v>2253</v>
      </c>
      <c r="D418" s="56" t="s">
        <v>2254</v>
      </c>
      <c r="E418" s="57">
        <v>969081</v>
      </c>
      <c r="F418" s="58" t="s">
        <v>2255</v>
      </c>
      <c r="G418" s="58"/>
      <c r="H418" s="59" t="s">
        <v>2802</v>
      </c>
      <c r="I418" s="60"/>
      <c r="J418" s="60"/>
      <c r="K418" s="61">
        <v>969081</v>
      </c>
      <c r="L418" s="62" t="s">
        <v>2256</v>
      </c>
      <c r="M418" s="56"/>
    </row>
    <row r="419" spans="1:32" x14ac:dyDescent="0.2">
      <c r="A419" s="55" t="s">
        <v>89</v>
      </c>
      <c r="B419" s="56" t="s">
        <v>2257</v>
      </c>
      <c r="C419" s="56" t="s">
        <v>2258</v>
      </c>
      <c r="D419" s="56" t="s">
        <v>2259</v>
      </c>
      <c r="E419" s="57">
        <v>701448</v>
      </c>
      <c r="F419" s="58" t="s">
        <v>2260</v>
      </c>
      <c r="G419" s="58" t="s">
        <v>27</v>
      </c>
      <c r="H419" s="59">
        <v>237</v>
      </c>
      <c r="I419" s="60" t="s">
        <v>2261</v>
      </c>
      <c r="J419" s="60" t="s">
        <v>2262</v>
      </c>
      <c r="K419" s="61">
        <v>701448</v>
      </c>
      <c r="L419" s="62" t="s">
        <v>2263</v>
      </c>
      <c r="M419" s="56"/>
    </row>
    <row r="420" spans="1:32" x14ac:dyDescent="0.2">
      <c r="A420" s="55" t="s">
        <v>3049</v>
      </c>
      <c r="B420" s="56" t="s">
        <v>2264</v>
      </c>
      <c r="C420" s="56" t="s">
        <v>2265</v>
      </c>
      <c r="D420" s="56" t="s">
        <v>2266</v>
      </c>
      <c r="E420" s="57">
        <v>700676</v>
      </c>
      <c r="F420" s="58" t="s">
        <v>2267</v>
      </c>
      <c r="G420" s="58" t="s">
        <v>315</v>
      </c>
      <c r="H420" s="59" t="s">
        <v>90</v>
      </c>
      <c r="I420" s="60" t="s">
        <v>2268</v>
      </c>
      <c r="J420" s="60" t="s">
        <v>2269</v>
      </c>
      <c r="K420" s="61">
        <v>700676</v>
      </c>
      <c r="L420" s="62" t="s">
        <v>2270</v>
      </c>
      <c r="M420" s="56"/>
    </row>
    <row r="421" spans="1:32" s="90" customFormat="1" x14ac:dyDescent="0.2">
      <c r="A421" s="55" t="s">
        <v>3050</v>
      </c>
      <c r="B421" s="56" t="s">
        <v>2271</v>
      </c>
      <c r="C421" s="56" t="s">
        <v>2272</v>
      </c>
      <c r="D421" s="56" t="s">
        <v>2273</v>
      </c>
      <c r="E421" s="57">
        <v>700713</v>
      </c>
      <c r="F421" s="58" t="s">
        <v>2274</v>
      </c>
      <c r="G421" s="58" t="s">
        <v>315</v>
      </c>
      <c r="H421" s="59" t="s">
        <v>90</v>
      </c>
      <c r="I421" s="60" t="s">
        <v>1745</v>
      </c>
      <c r="J421" s="60" t="s">
        <v>2275</v>
      </c>
      <c r="K421" s="61">
        <v>700713</v>
      </c>
      <c r="L421" s="62" t="s">
        <v>2276</v>
      </c>
      <c r="M421" s="56"/>
      <c r="AF421" s="63"/>
    </row>
    <row r="422" spans="1:32" x14ac:dyDescent="0.2">
      <c r="A422" s="55" t="s">
        <v>230</v>
      </c>
      <c r="B422" s="56" t="s">
        <v>2277</v>
      </c>
      <c r="C422" s="56" t="s">
        <v>2176</v>
      </c>
      <c r="D422" s="56" t="s">
        <v>2177</v>
      </c>
      <c r="E422" s="57">
        <v>702891</v>
      </c>
      <c r="F422" s="58" t="s">
        <v>2278</v>
      </c>
      <c r="G422" s="58" t="s">
        <v>285</v>
      </c>
      <c r="H422" s="59">
        <v>341</v>
      </c>
      <c r="I422" s="60" t="s">
        <v>2279</v>
      </c>
      <c r="J422" s="60" t="s">
        <v>2280</v>
      </c>
      <c r="K422" s="61">
        <v>702891</v>
      </c>
      <c r="L422" s="62" t="s">
        <v>2281</v>
      </c>
      <c r="M422" s="56"/>
    </row>
    <row r="423" spans="1:32" x14ac:dyDescent="0.2">
      <c r="A423" s="55" t="s">
        <v>240</v>
      </c>
      <c r="B423" s="56" t="s">
        <v>2282</v>
      </c>
      <c r="C423" s="56" t="s">
        <v>1808</v>
      </c>
      <c r="D423" s="56" t="s">
        <v>2283</v>
      </c>
      <c r="E423" s="57">
        <v>702980</v>
      </c>
      <c r="F423" s="58" t="s">
        <v>2284</v>
      </c>
      <c r="G423" s="58" t="s">
        <v>315</v>
      </c>
      <c r="H423" s="59" t="s">
        <v>90</v>
      </c>
      <c r="I423" s="60" t="s">
        <v>2285</v>
      </c>
      <c r="J423" s="60" t="s">
        <v>2286</v>
      </c>
      <c r="K423" s="61">
        <v>702980</v>
      </c>
      <c r="L423" s="62" t="s">
        <v>2287</v>
      </c>
      <c r="M423" s="56"/>
    </row>
    <row r="424" spans="1:32" x14ac:dyDescent="0.2">
      <c r="A424" s="55" t="s">
        <v>192</v>
      </c>
      <c r="B424" s="56" t="s">
        <v>2288</v>
      </c>
      <c r="C424" s="56" t="s">
        <v>2289</v>
      </c>
      <c r="D424" s="56" t="s">
        <v>2290</v>
      </c>
      <c r="E424" s="57">
        <v>702957</v>
      </c>
      <c r="F424" s="58" t="s">
        <v>2291</v>
      </c>
      <c r="G424" s="58" t="s">
        <v>315</v>
      </c>
      <c r="H424" s="59" t="s">
        <v>90</v>
      </c>
      <c r="I424" s="60" t="s">
        <v>2292</v>
      </c>
      <c r="J424" s="60" t="s">
        <v>2293</v>
      </c>
      <c r="K424" s="61">
        <v>702957</v>
      </c>
      <c r="L424" s="62" t="s">
        <v>2294</v>
      </c>
      <c r="M424" s="56"/>
    </row>
    <row r="425" spans="1:32" x14ac:dyDescent="0.2">
      <c r="A425" s="55" t="s">
        <v>3051</v>
      </c>
      <c r="B425" s="56" t="s">
        <v>2295</v>
      </c>
      <c r="C425" s="56" t="s">
        <v>2296</v>
      </c>
      <c r="D425" s="56" t="s">
        <v>2297</v>
      </c>
      <c r="E425" s="57">
        <v>703371</v>
      </c>
      <c r="F425" s="58" t="s">
        <v>2298</v>
      </c>
      <c r="G425" s="58" t="s">
        <v>315</v>
      </c>
      <c r="H425" s="59" t="s">
        <v>90</v>
      </c>
      <c r="I425" s="60" t="s">
        <v>2299</v>
      </c>
      <c r="J425" s="60" t="s">
        <v>2300</v>
      </c>
      <c r="K425" s="61">
        <v>703371</v>
      </c>
      <c r="L425" s="62" t="s">
        <v>2301</v>
      </c>
      <c r="M425" s="56"/>
    </row>
    <row r="426" spans="1:32" x14ac:dyDescent="0.2">
      <c r="A426" s="55" t="s">
        <v>195</v>
      </c>
      <c r="B426" s="56" t="s">
        <v>2302</v>
      </c>
      <c r="C426" s="56" t="s">
        <v>2303</v>
      </c>
      <c r="D426" s="56" t="s">
        <v>2304</v>
      </c>
      <c r="E426" s="57">
        <v>6500</v>
      </c>
      <c r="F426" s="58" t="s">
        <v>2305</v>
      </c>
      <c r="G426" s="58" t="s">
        <v>315</v>
      </c>
      <c r="H426" s="113" t="s">
        <v>90</v>
      </c>
      <c r="I426" s="60" t="s">
        <v>1452</v>
      </c>
      <c r="J426" s="60" t="s">
        <v>2306</v>
      </c>
      <c r="K426" s="61">
        <v>6500</v>
      </c>
      <c r="L426" s="62" t="s">
        <v>2307</v>
      </c>
      <c r="M426" s="93"/>
    </row>
    <row r="427" spans="1:32" x14ac:dyDescent="0.2">
      <c r="A427" s="55" t="s">
        <v>3052</v>
      </c>
      <c r="B427" s="56" t="s">
        <v>2308</v>
      </c>
      <c r="C427" s="56" t="s">
        <v>2309</v>
      </c>
      <c r="D427" s="56" t="s">
        <v>2310</v>
      </c>
      <c r="E427" s="57">
        <v>1661</v>
      </c>
      <c r="F427" s="58" t="s">
        <v>2311</v>
      </c>
      <c r="G427" s="58"/>
      <c r="H427" s="113" t="s">
        <v>2802</v>
      </c>
      <c r="I427" s="60"/>
      <c r="J427" s="60"/>
      <c r="K427" s="61">
        <v>1661</v>
      </c>
      <c r="L427" s="62" t="s">
        <v>2312</v>
      </c>
      <c r="M427" s="93"/>
    </row>
    <row r="428" spans="1:32" x14ac:dyDescent="0.2">
      <c r="A428" s="55" t="s">
        <v>3053</v>
      </c>
      <c r="B428" s="56" t="s">
        <v>2313</v>
      </c>
      <c r="C428" s="56" t="s">
        <v>2309</v>
      </c>
      <c r="D428" s="56" t="s">
        <v>2314</v>
      </c>
      <c r="E428" s="57">
        <v>702843</v>
      </c>
      <c r="F428" s="58" t="s">
        <v>2315</v>
      </c>
      <c r="G428" s="58" t="s">
        <v>315</v>
      </c>
      <c r="H428" s="113" t="s">
        <v>90</v>
      </c>
      <c r="I428" s="60" t="s">
        <v>952</v>
      </c>
      <c r="J428" s="60" t="s">
        <v>2316</v>
      </c>
      <c r="K428" s="61">
        <v>702843</v>
      </c>
      <c r="L428" s="62" t="s">
        <v>2317</v>
      </c>
      <c r="M428" s="93"/>
    </row>
    <row r="429" spans="1:32" s="90" customFormat="1" x14ac:dyDescent="0.2">
      <c r="A429" s="55" t="s">
        <v>3054</v>
      </c>
      <c r="B429" s="56" t="s">
        <v>2318</v>
      </c>
      <c r="C429" s="56" t="s">
        <v>2319</v>
      </c>
      <c r="D429" s="56" t="s">
        <v>2320</v>
      </c>
      <c r="E429" s="57">
        <v>701565</v>
      </c>
      <c r="F429" s="58" t="s">
        <v>2321</v>
      </c>
      <c r="G429" s="58" t="s">
        <v>315</v>
      </c>
      <c r="H429" s="113" t="s">
        <v>90</v>
      </c>
      <c r="I429" s="60" t="s">
        <v>2322</v>
      </c>
      <c r="J429" s="60" t="s">
        <v>2323</v>
      </c>
      <c r="K429" s="61">
        <v>701565</v>
      </c>
      <c r="L429" s="62" t="s">
        <v>2324</v>
      </c>
      <c r="M429" s="93"/>
      <c r="AF429" s="63"/>
    </row>
    <row r="430" spans="1:32" x14ac:dyDescent="0.2">
      <c r="A430" s="55" t="s">
        <v>3055</v>
      </c>
      <c r="B430" s="56" t="s">
        <v>2325</v>
      </c>
      <c r="C430" s="56"/>
      <c r="D430" s="56" t="s">
        <v>2326</v>
      </c>
      <c r="E430" s="57">
        <v>703194</v>
      </c>
      <c r="F430" s="58" t="s">
        <v>2327</v>
      </c>
      <c r="G430" s="58"/>
      <c r="H430" s="113" t="s">
        <v>2802</v>
      </c>
      <c r="I430" s="60"/>
      <c r="J430" s="60"/>
      <c r="K430" s="61">
        <v>703194</v>
      </c>
      <c r="L430" s="62" t="s">
        <v>2328</v>
      </c>
      <c r="M430" s="93"/>
    </row>
    <row r="431" spans="1:32" x14ac:dyDescent="0.2">
      <c r="A431" s="55" t="s">
        <v>169</v>
      </c>
      <c r="B431" s="56" t="s">
        <v>2329</v>
      </c>
      <c r="C431" s="56" t="s">
        <v>2330</v>
      </c>
      <c r="D431" s="56" t="s">
        <v>2331</v>
      </c>
      <c r="E431" s="57">
        <v>700722</v>
      </c>
      <c r="F431" s="58" t="s">
        <v>2332</v>
      </c>
      <c r="G431" s="58" t="s">
        <v>315</v>
      </c>
      <c r="H431" s="113" t="s">
        <v>90</v>
      </c>
      <c r="I431" s="60" t="s">
        <v>2333</v>
      </c>
      <c r="J431" s="60" t="s">
        <v>2334</v>
      </c>
      <c r="K431" s="61">
        <v>700722</v>
      </c>
      <c r="L431" s="62" t="s">
        <v>2335</v>
      </c>
      <c r="M431" s="93"/>
    </row>
    <row r="432" spans="1:32" x14ac:dyDescent="0.2">
      <c r="A432" s="114" t="s">
        <v>229</v>
      </c>
      <c r="B432" s="63" t="s">
        <v>2336</v>
      </c>
      <c r="C432" s="63" t="s">
        <v>2337</v>
      </c>
      <c r="D432" s="63" t="s">
        <v>2338</v>
      </c>
      <c r="E432" s="115">
        <v>3979</v>
      </c>
      <c r="F432" s="116" t="s">
        <v>2339</v>
      </c>
      <c r="G432" s="116" t="s">
        <v>305</v>
      </c>
      <c r="H432" s="117">
        <v>341</v>
      </c>
      <c r="I432" s="117" t="s">
        <v>545</v>
      </c>
      <c r="J432" s="117" t="s">
        <v>2340</v>
      </c>
      <c r="K432" s="63">
        <v>3979</v>
      </c>
      <c r="L432" s="63" t="s">
        <v>2341</v>
      </c>
    </row>
    <row r="433" spans="1:12" x14ac:dyDescent="0.2">
      <c r="A433" s="114" t="s">
        <v>3056</v>
      </c>
      <c r="B433" s="63" t="s">
        <v>2342</v>
      </c>
      <c r="C433" s="63" t="s">
        <v>2343</v>
      </c>
      <c r="D433" s="63" t="s">
        <v>2344</v>
      </c>
      <c r="E433" s="115">
        <v>701290</v>
      </c>
      <c r="F433" s="116" t="s">
        <v>2345</v>
      </c>
      <c r="H433" s="117" t="s">
        <v>2802</v>
      </c>
      <c r="K433" s="63">
        <v>701290</v>
      </c>
      <c r="L433" s="63" t="s">
        <v>2346</v>
      </c>
    </row>
    <row r="434" spans="1:12" x14ac:dyDescent="0.2">
      <c r="A434" s="114" t="s">
        <v>3057</v>
      </c>
      <c r="B434" s="63" t="s">
        <v>2347</v>
      </c>
      <c r="C434" s="63" t="s">
        <v>2348</v>
      </c>
      <c r="D434" s="63" t="s">
        <v>2349</v>
      </c>
      <c r="E434" s="115">
        <v>701717</v>
      </c>
      <c r="F434" s="116" t="s">
        <v>2350</v>
      </c>
      <c r="G434" s="116" t="s">
        <v>25</v>
      </c>
      <c r="H434" s="117">
        <v>104</v>
      </c>
      <c r="I434" s="117" t="s">
        <v>2351</v>
      </c>
      <c r="J434" s="117">
        <v>53124</v>
      </c>
      <c r="K434" s="63">
        <v>701717</v>
      </c>
      <c r="L434" s="63" t="s">
        <v>2352</v>
      </c>
    </row>
  </sheetData>
  <sortState ref="A2:M430">
    <sortCondition ref="A1"/>
  </sortState>
  <conditionalFormatting sqref="F390:F397 F286:F295 F265:F283 F1:F14 F27 F262:F263 F164:F171 F34:F39 F161:F162 F29:F31 F173:F181 F152:F159 F84:F87 F149:F150 F259 F256:F257 F42:F47 F21:F25 F69:F74 F100:F105 F132:F135 F107 F297:F306 F137:F147 F129:F130 F49:F66 F89 F400:F423 F426:F434 E424:E425 F209:F219 F368:F370 F372:F388 F248:F250 F239 F113:F119 F252:F254 F227:F234 F97:F98 F308:F318 F329:F364 F91:F95 F183:F207 F320:F326 F121:F127 F76:F82 F109:F111 F442:F1048576">
    <cfRule type="duplicateValues" dxfId="101" priority="102"/>
  </conditionalFormatting>
  <conditionalFormatting sqref="F26">
    <cfRule type="duplicateValues" dxfId="100" priority="101"/>
  </conditionalFormatting>
  <conditionalFormatting sqref="F261">
    <cfRule type="duplicateValues" dxfId="99" priority="100"/>
  </conditionalFormatting>
  <conditionalFormatting sqref="F163">
    <cfRule type="duplicateValues" dxfId="98" priority="99"/>
  </conditionalFormatting>
  <conditionalFormatting sqref="F284">
    <cfRule type="duplicateValues" dxfId="97" priority="98"/>
  </conditionalFormatting>
  <conditionalFormatting sqref="F285">
    <cfRule type="duplicateValues" dxfId="96" priority="97"/>
  </conditionalFormatting>
  <conditionalFormatting sqref="F32">
    <cfRule type="duplicateValues" dxfId="95" priority="96"/>
  </conditionalFormatting>
  <conditionalFormatting sqref="F160">
    <cfRule type="duplicateValues" dxfId="94" priority="95"/>
  </conditionalFormatting>
  <conditionalFormatting sqref="F28">
    <cfRule type="duplicateValues" dxfId="93" priority="94"/>
  </conditionalFormatting>
  <conditionalFormatting sqref="J390:J397 J259 J173:J181 J1:J14 J152:J171 J84:J87 J34:J39 J149:J150 J256:J257 J42:J47 J21:J32 J69:J74 J100:J105 J132:J135 J107 J297:J306 J137:J147 J129:J130 J49:J66 J89 J400:J423 J426:J434 I424:I425 J209:J219 J368:J370 J372:J388 J249:J250 J239 J113:J119 J252:J254 J227:J234 J97:J98 J308:J309 J311:J318 J329:J364 J91:J95 J183:J207 J320:J326 J261:J295 J121:J127 J76:J82 J109:J111 J442:J1048576">
    <cfRule type="duplicateValues" dxfId="92" priority="93"/>
  </conditionalFormatting>
  <conditionalFormatting sqref="F172">
    <cfRule type="duplicateValues" dxfId="91" priority="92"/>
  </conditionalFormatting>
  <conditionalFormatting sqref="F15">
    <cfRule type="duplicateValues" dxfId="90" priority="91"/>
  </conditionalFormatting>
  <conditionalFormatting sqref="F151">
    <cfRule type="duplicateValues" dxfId="89" priority="90"/>
  </conditionalFormatting>
  <conditionalFormatting sqref="J151">
    <cfRule type="duplicateValues" dxfId="88" priority="89"/>
  </conditionalFormatting>
  <conditionalFormatting sqref="F83">
    <cfRule type="duplicateValues" dxfId="87" priority="88"/>
  </conditionalFormatting>
  <conditionalFormatting sqref="J83">
    <cfRule type="duplicateValues" dxfId="86" priority="87"/>
  </conditionalFormatting>
  <conditionalFormatting sqref="F33">
    <cfRule type="duplicateValues" dxfId="85" priority="86"/>
  </conditionalFormatting>
  <conditionalFormatting sqref="J33">
    <cfRule type="duplicateValues" dxfId="84" priority="85"/>
  </conditionalFormatting>
  <conditionalFormatting sqref="F148">
    <cfRule type="duplicateValues" dxfId="83" priority="84"/>
  </conditionalFormatting>
  <conditionalFormatting sqref="J148">
    <cfRule type="duplicateValues" dxfId="82" priority="83"/>
  </conditionalFormatting>
  <conditionalFormatting sqref="F258">
    <cfRule type="duplicateValues" dxfId="81" priority="82"/>
  </conditionalFormatting>
  <conditionalFormatting sqref="J258">
    <cfRule type="duplicateValues" dxfId="80" priority="81"/>
  </conditionalFormatting>
  <conditionalFormatting sqref="F255">
    <cfRule type="duplicateValues" dxfId="79" priority="80"/>
  </conditionalFormatting>
  <conditionalFormatting sqref="F40">
    <cfRule type="duplicateValues" dxfId="78" priority="79"/>
  </conditionalFormatting>
  <conditionalFormatting sqref="J40">
    <cfRule type="duplicateValues" dxfId="77" priority="78"/>
  </conditionalFormatting>
  <conditionalFormatting sqref="F41">
    <cfRule type="duplicateValues" dxfId="76" priority="77"/>
  </conditionalFormatting>
  <conditionalFormatting sqref="J41">
    <cfRule type="duplicateValues" dxfId="75" priority="76"/>
  </conditionalFormatting>
  <conditionalFormatting sqref="F399">
    <cfRule type="duplicateValues" dxfId="74" priority="75"/>
  </conditionalFormatting>
  <conditionalFormatting sqref="J399">
    <cfRule type="duplicateValues" dxfId="73" priority="74"/>
  </conditionalFormatting>
  <conditionalFormatting sqref="F398">
    <cfRule type="duplicateValues" dxfId="72" priority="73"/>
  </conditionalFormatting>
  <conditionalFormatting sqref="J398">
    <cfRule type="duplicateValues" dxfId="71" priority="72"/>
  </conditionalFormatting>
  <conditionalFormatting sqref="F20">
    <cfRule type="duplicateValues" dxfId="70" priority="71"/>
  </conditionalFormatting>
  <conditionalFormatting sqref="J20">
    <cfRule type="duplicateValues" dxfId="69" priority="70"/>
  </conditionalFormatting>
  <conditionalFormatting sqref="F67:F68">
    <cfRule type="duplicateValues" dxfId="68" priority="69"/>
  </conditionalFormatting>
  <conditionalFormatting sqref="J67:J68">
    <cfRule type="duplicateValues" dxfId="67" priority="68"/>
  </conditionalFormatting>
  <conditionalFormatting sqref="F99">
    <cfRule type="duplicateValues" dxfId="66" priority="67"/>
  </conditionalFormatting>
  <conditionalFormatting sqref="J99">
    <cfRule type="duplicateValues" dxfId="65" priority="66"/>
  </conditionalFormatting>
  <conditionalFormatting sqref="F131">
    <cfRule type="duplicateValues" dxfId="64" priority="65"/>
  </conditionalFormatting>
  <conditionalFormatting sqref="J131">
    <cfRule type="duplicateValues" dxfId="63" priority="64"/>
  </conditionalFormatting>
  <conditionalFormatting sqref="F106">
    <cfRule type="duplicateValues" dxfId="62" priority="63"/>
  </conditionalFormatting>
  <conditionalFormatting sqref="J106">
    <cfRule type="duplicateValues" dxfId="61" priority="62"/>
  </conditionalFormatting>
  <conditionalFormatting sqref="F208">
    <cfRule type="duplicateValues" dxfId="60" priority="61"/>
  </conditionalFormatting>
  <conditionalFormatting sqref="J208">
    <cfRule type="duplicateValues" dxfId="59" priority="60"/>
  </conditionalFormatting>
  <conditionalFormatting sqref="F296">
    <cfRule type="duplicateValues" dxfId="58" priority="59"/>
  </conditionalFormatting>
  <conditionalFormatting sqref="J296">
    <cfRule type="duplicateValues" dxfId="57" priority="58"/>
  </conditionalFormatting>
  <conditionalFormatting sqref="F136">
    <cfRule type="duplicateValues" dxfId="56" priority="57"/>
  </conditionalFormatting>
  <conditionalFormatting sqref="J136">
    <cfRule type="duplicateValues" dxfId="55" priority="56"/>
  </conditionalFormatting>
  <conditionalFormatting sqref="F128">
    <cfRule type="duplicateValues" dxfId="54" priority="55"/>
  </conditionalFormatting>
  <conditionalFormatting sqref="J128">
    <cfRule type="duplicateValues" dxfId="53" priority="54"/>
  </conditionalFormatting>
  <conditionalFormatting sqref="F389">
    <cfRule type="duplicateValues" dxfId="52" priority="53"/>
  </conditionalFormatting>
  <conditionalFormatting sqref="J389">
    <cfRule type="duplicateValues" dxfId="51" priority="52"/>
  </conditionalFormatting>
  <conditionalFormatting sqref="F48">
    <cfRule type="duplicateValues" dxfId="50" priority="51"/>
  </conditionalFormatting>
  <conditionalFormatting sqref="J48">
    <cfRule type="duplicateValues" dxfId="49" priority="50"/>
  </conditionalFormatting>
  <conditionalFormatting sqref="F88">
    <cfRule type="duplicateValues" dxfId="48" priority="49"/>
  </conditionalFormatting>
  <conditionalFormatting sqref="J88">
    <cfRule type="duplicateValues" dxfId="47" priority="48"/>
  </conditionalFormatting>
  <conditionalFormatting sqref="F365:F367">
    <cfRule type="duplicateValues" dxfId="46" priority="47"/>
  </conditionalFormatting>
  <conditionalFormatting sqref="J365:J367">
    <cfRule type="duplicateValues" dxfId="45" priority="46"/>
  </conditionalFormatting>
  <conditionalFormatting sqref="F371">
    <cfRule type="duplicateValues" dxfId="44" priority="45"/>
  </conditionalFormatting>
  <conditionalFormatting sqref="J371">
    <cfRule type="duplicateValues" dxfId="43" priority="44"/>
  </conditionalFormatting>
  <conditionalFormatting sqref="F240:F247">
    <cfRule type="duplicateValues" dxfId="42" priority="43"/>
  </conditionalFormatting>
  <conditionalFormatting sqref="J240:J247">
    <cfRule type="duplicateValues" dxfId="41" priority="42"/>
  </conditionalFormatting>
  <conditionalFormatting sqref="F235:F238">
    <cfRule type="duplicateValues" dxfId="40" priority="41"/>
  </conditionalFormatting>
  <conditionalFormatting sqref="J235:J238">
    <cfRule type="duplicateValues" dxfId="39" priority="40"/>
  </conditionalFormatting>
  <conditionalFormatting sqref="F112">
    <cfRule type="duplicateValues" dxfId="38" priority="39"/>
  </conditionalFormatting>
  <conditionalFormatting sqref="J112">
    <cfRule type="duplicateValues" dxfId="37" priority="38"/>
  </conditionalFormatting>
  <conditionalFormatting sqref="F251">
    <cfRule type="duplicateValues" dxfId="36" priority="37"/>
  </conditionalFormatting>
  <conditionalFormatting sqref="F220:F223 F225:F226">
    <cfRule type="duplicateValues" dxfId="35" priority="36"/>
  </conditionalFormatting>
  <conditionalFormatting sqref="J220:J223 J225:J226">
    <cfRule type="duplicateValues" dxfId="34" priority="35"/>
  </conditionalFormatting>
  <conditionalFormatting sqref="F96">
    <cfRule type="duplicateValues" dxfId="33" priority="34"/>
  </conditionalFormatting>
  <conditionalFormatting sqref="J96">
    <cfRule type="duplicateValues" dxfId="32" priority="33"/>
  </conditionalFormatting>
  <conditionalFormatting sqref="F424:F425">
    <cfRule type="duplicateValues" dxfId="31" priority="32"/>
  </conditionalFormatting>
  <conditionalFormatting sqref="J252">
    <cfRule type="duplicateValues" dxfId="30" priority="31"/>
  </conditionalFormatting>
  <conditionalFormatting sqref="I251">
    <cfRule type="duplicateValues" dxfId="29" priority="30"/>
  </conditionalFormatting>
  <conditionalFormatting sqref="I251">
    <cfRule type="duplicateValues" dxfId="28" priority="29"/>
  </conditionalFormatting>
  <conditionalFormatting sqref="J310">
    <cfRule type="duplicateValues" dxfId="27" priority="28"/>
  </conditionalFormatting>
  <conditionalFormatting sqref="F328">
    <cfRule type="duplicateValues" dxfId="26" priority="27"/>
  </conditionalFormatting>
  <conditionalFormatting sqref="J328">
    <cfRule type="duplicateValues" dxfId="25" priority="26"/>
  </conditionalFormatting>
  <conditionalFormatting sqref="F16:F19">
    <cfRule type="duplicateValues" dxfId="24" priority="25"/>
  </conditionalFormatting>
  <conditionalFormatting sqref="J16:J19">
    <cfRule type="duplicateValues" dxfId="23" priority="24"/>
  </conditionalFormatting>
  <conditionalFormatting sqref="F90">
    <cfRule type="duplicateValues" dxfId="22" priority="23"/>
  </conditionalFormatting>
  <conditionalFormatting sqref="J90">
    <cfRule type="duplicateValues" dxfId="21" priority="22"/>
  </conditionalFormatting>
  <conditionalFormatting sqref="F182">
    <cfRule type="duplicateValues" dxfId="20" priority="21"/>
  </conditionalFormatting>
  <conditionalFormatting sqref="J182">
    <cfRule type="duplicateValues" dxfId="19" priority="20"/>
  </conditionalFormatting>
  <conditionalFormatting sqref="F319">
    <cfRule type="duplicateValues" dxfId="18" priority="19"/>
  </conditionalFormatting>
  <conditionalFormatting sqref="J319">
    <cfRule type="duplicateValues" dxfId="17" priority="18"/>
  </conditionalFormatting>
  <conditionalFormatting sqref="F327">
    <cfRule type="duplicateValues" dxfId="16" priority="17"/>
  </conditionalFormatting>
  <conditionalFormatting sqref="J327">
    <cfRule type="duplicateValues" dxfId="15" priority="16"/>
  </conditionalFormatting>
  <conditionalFormatting sqref="F260">
    <cfRule type="duplicateValues" dxfId="14" priority="15"/>
  </conditionalFormatting>
  <conditionalFormatting sqref="J260">
    <cfRule type="duplicateValues" dxfId="13" priority="14"/>
  </conditionalFormatting>
  <conditionalFormatting sqref="F224">
    <cfRule type="duplicateValues" dxfId="12" priority="13"/>
  </conditionalFormatting>
  <conditionalFormatting sqref="J224">
    <cfRule type="duplicateValues" dxfId="11" priority="12"/>
  </conditionalFormatting>
  <conditionalFormatting sqref="F120">
    <cfRule type="duplicateValues" dxfId="10" priority="11"/>
  </conditionalFormatting>
  <conditionalFormatting sqref="J120">
    <cfRule type="duplicateValues" dxfId="9" priority="10"/>
  </conditionalFormatting>
  <conditionalFormatting sqref="F75">
    <cfRule type="duplicateValues" dxfId="8" priority="9"/>
  </conditionalFormatting>
  <conditionalFormatting sqref="J75">
    <cfRule type="duplicateValues" dxfId="7" priority="8"/>
  </conditionalFormatting>
  <conditionalFormatting sqref="F108">
    <cfRule type="duplicateValues" dxfId="6" priority="7"/>
  </conditionalFormatting>
  <conditionalFormatting sqref="J108">
    <cfRule type="duplicateValues" dxfId="5" priority="6"/>
  </conditionalFormatting>
  <conditionalFormatting sqref="F435:F441">
    <cfRule type="duplicateValues" dxfId="4" priority="5"/>
  </conditionalFormatting>
  <conditionalFormatting sqref="J435:J441">
    <cfRule type="duplicateValues" dxfId="3" priority="4"/>
  </conditionalFormatting>
  <conditionalFormatting sqref="M221">
    <cfRule type="duplicateValues" dxfId="2" priority="3"/>
  </conditionalFormatting>
  <conditionalFormatting sqref="M246">
    <cfRule type="duplicateValues" dxfId="1" priority="2"/>
  </conditionalFormatting>
  <conditionalFormatting sqref="M393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2"/>
  <dimension ref="A1:F257"/>
  <sheetViews>
    <sheetView topLeftCell="A37" zoomScaleNormal="100" workbookViewId="0">
      <selection activeCell="A40" sqref="A40"/>
    </sheetView>
  </sheetViews>
  <sheetFormatPr defaultColWidth="9.140625" defaultRowHeight="15" x14ac:dyDescent="0.25"/>
  <cols>
    <col min="1" max="1" width="20.140625" style="20" bestFit="1" customWidth="1"/>
    <col min="2" max="2" width="8.85546875" style="20" customWidth="1"/>
    <col min="3" max="3" width="7.140625" style="21" customWidth="1"/>
    <col min="4" max="4" width="4.7109375" style="21" customWidth="1"/>
    <col min="5" max="6" width="14.85546875" style="20" customWidth="1"/>
    <col min="7" max="7" width="18.28515625" style="20" customWidth="1"/>
    <col min="8" max="16384" width="9.140625" style="20"/>
  </cols>
  <sheetData>
    <row r="1" spans="1:6" x14ac:dyDescent="0.25">
      <c r="A1" s="19" t="s">
        <v>98</v>
      </c>
      <c r="E1" s="22"/>
      <c r="F1" s="22"/>
    </row>
    <row r="2" spans="1:6" x14ac:dyDescent="0.25">
      <c r="A2" s="23" t="s">
        <v>30</v>
      </c>
      <c r="B2" s="24" t="s">
        <v>4</v>
      </c>
      <c r="C2" s="25"/>
      <c r="D2" s="26"/>
      <c r="E2" s="22"/>
      <c r="F2" s="22"/>
    </row>
    <row r="3" spans="1:6" x14ac:dyDescent="0.25">
      <c r="A3" s="23" t="s">
        <v>33</v>
      </c>
      <c r="B3" s="24" t="s">
        <v>4</v>
      </c>
      <c r="C3" s="25"/>
      <c r="D3" s="26"/>
      <c r="E3" s="22"/>
      <c r="F3" s="22"/>
    </row>
    <row r="4" spans="1:6" x14ac:dyDescent="0.25">
      <c r="A4" s="23" t="s">
        <v>37</v>
      </c>
      <c r="B4" s="24" t="s">
        <v>16</v>
      </c>
      <c r="C4" s="25"/>
      <c r="D4" s="26"/>
      <c r="E4" s="22"/>
      <c r="F4" s="22"/>
    </row>
    <row r="5" spans="1:6" x14ac:dyDescent="0.25">
      <c r="A5" s="23" t="s">
        <v>38</v>
      </c>
      <c r="B5" s="24" t="s">
        <v>4</v>
      </c>
      <c r="C5" s="25"/>
      <c r="D5" s="26"/>
      <c r="E5" s="22"/>
      <c r="F5" s="22"/>
    </row>
    <row r="6" spans="1:6" x14ac:dyDescent="0.25">
      <c r="A6" s="23" t="s">
        <v>39</v>
      </c>
      <c r="B6" s="24" t="s">
        <v>4</v>
      </c>
      <c r="C6" s="25"/>
      <c r="D6" s="26"/>
      <c r="E6" s="22"/>
      <c r="F6" s="22"/>
    </row>
    <row r="7" spans="1:6" x14ac:dyDescent="0.25">
      <c r="A7" s="23" t="s">
        <v>40</v>
      </c>
      <c r="B7" s="24" t="s">
        <v>4</v>
      </c>
      <c r="C7" s="25"/>
      <c r="D7" s="26"/>
      <c r="E7" s="22"/>
      <c r="F7" s="22"/>
    </row>
    <row r="8" spans="1:6" x14ac:dyDescent="0.25">
      <c r="A8" s="23" t="s">
        <v>41</v>
      </c>
      <c r="B8" s="24" t="s">
        <v>4</v>
      </c>
      <c r="C8" s="25"/>
      <c r="D8" s="26"/>
      <c r="E8" s="22"/>
      <c r="F8" s="22"/>
    </row>
    <row r="9" spans="1:6" x14ac:dyDescent="0.25">
      <c r="A9" s="23" t="s">
        <v>42</v>
      </c>
      <c r="B9" s="24" t="s">
        <v>4</v>
      </c>
      <c r="C9" s="25"/>
      <c r="D9" s="26"/>
      <c r="E9" s="22"/>
      <c r="F9" s="22"/>
    </row>
    <row r="10" spans="1:6" x14ac:dyDescent="0.25">
      <c r="A10" s="23" t="s">
        <v>43</v>
      </c>
      <c r="B10" s="24" t="s">
        <v>4</v>
      </c>
      <c r="C10" s="26"/>
      <c r="D10" s="26"/>
      <c r="E10" s="22"/>
      <c r="F10" s="22"/>
    </row>
    <row r="11" spans="1:6" x14ac:dyDescent="0.25">
      <c r="A11" s="23" t="s">
        <v>45</v>
      </c>
      <c r="B11" s="24" t="s">
        <v>16</v>
      </c>
      <c r="C11" s="26"/>
      <c r="D11" s="26"/>
      <c r="E11" s="22"/>
      <c r="F11" s="22"/>
    </row>
    <row r="12" spans="1:6" x14ac:dyDescent="0.25">
      <c r="A12" s="23" t="s">
        <v>46</v>
      </c>
      <c r="B12" s="24" t="s">
        <v>4</v>
      </c>
      <c r="C12" s="26"/>
      <c r="D12" s="26"/>
      <c r="E12" s="22"/>
      <c r="F12" s="22"/>
    </row>
    <row r="13" spans="1:6" x14ac:dyDescent="0.25">
      <c r="A13" s="23" t="s">
        <v>47</v>
      </c>
      <c r="B13" s="24" t="s">
        <v>4</v>
      </c>
      <c r="C13" s="26"/>
      <c r="D13" s="26"/>
      <c r="E13" s="22"/>
      <c r="F13" s="22"/>
    </row>
    <row r="14" spans="1:6" x14ac:dyDescent="0.25">
      <c r="A14" s="23" t="s">
        <v>48</v>
      </c>
      <c r="B14" s="24" t="s">
        <v>4</v>
      </c>
      <c r="C14" s="26"/>
      <c r="D14" s="26"/>
      <c r="E14" s="22"/>
      <c r="F14" s="22"/>
    </row>
    <row r="15" spans="1:6" x14ac:dyDescent="0.25">
      <c r="A15" s="23" t="s">
        <v>49</v>
      </c>
      <c r="B15" s="24" t="s">
        <v>4</v>
      </c>
      <c r="C15" s="26"/>
      <c r="D15" s="26"/>
      <c r="E15" s="22"/>
      <c r="F15" s="22"/>
    </row>
    <row r="16" spans="1:6" x14ac:dyDescent="0.25">
      <c r="A16" s="23" t="s">
        <v>50</v>
      </c>
      <c r="B16" s="24" t="s">
        <v>4</v>
      </c>
      <c r="C16" s="26"/>
      <c r="D16" s="26"/>
      <c r="E16" s="22"/>
      <c r="F16" s="22"/>
    </row>
    <row r="17" spans="1:6" x14ac:dyDescent="0.25">
      <c r="A17" s="23" t="s">
        <v>51</v>
      </c>
      <c r="B17" s="24" t="s">
        <v>4</v>
      </c>
      <c r="C17" s="26"/>
      <c r="D17" s="26"/>
      <c r="E17" s="22"/>
      <c r="F17" s="22"/>
    </row>
    <row r="18" spans="1:6" x14ac:dyDescent="0.25">
      <c r="A18" s="23" t="s">
        <v>52</v>
      </c>
      <c r="B18" s="24" t="s">
        <v>4</v>
      </c>
      <c r="C18" s="26"/>
      <c r="D18" s="26"/>
      <c r="E18" s="22"/>
      <c r="F18" s="22"/>
    </row>
    <row r="19" spans="1:6" x14ac:dyDescent="0.25">
      <c r="A19" s="23" t="s">
        <v>53</v>
      </c>
      <c r="B19" s="24" t="s">
        <v>4</v>
      </c>
      <c r="C19" s="26"/>
      <c r="D19" s="26"/>
      <c r="E19" s="22"/>
      <c r="F19" s="22"/>
    </row>
    <row r="20" spans="1:6" x14ac:dyDescent="0.25">
      <c r="A20" s="23" t="s">
        <v>54</v>
      </c>
      <c r="B20" s="24" t="s">
        <v>4</v>
      </c>
      <c r="C20" s="26"/>
      <c r="D20" s="26"/>
      <c r="E20" s="22"/>
      <c r="F20" s="22"/>
    </row>
    <row r="21" spans="1:6" x14ac:dyDescent="0.25">
      <c r="A21" s="23" t="s">
        <v>56</v>
      </c>
      <c r="B21" s="24" t="s">
        <v>4</v>
      </c>
      <c r="C21" s="26"/>
      <c r="D21" s="26"/>
      <c r="E21" s="22"/>
      <c r="F21" s="22"/>
    </row>
    <row r="22" spans="1:6" x14ac:dyDescent="0.25">
      <c r="A22" s="23" t="s">
        <v>58</v>
      </c>
      <c r="B22" s="24" t="s">
        <v>4</v>
      </c>
      <c r="C22" s="26"/>
      <c r="D22" s="26"/>
      <c r="E22" s="22"/>
      <c r="F22" s="22"/>
    </row>
    <row r="23" spans="1:6" x14ac:dyDescent="0.25">
      <c r="A23" s="23" t="s">
        <v>59</v>
      </c>
      <c r="B23" s="24" t="s">
        <v>4</v>
      </c>
      <c r="C23" s="26"/>
      <c r="D23" s="26"/>
      <c r="E23" s="22"/>
      <c r="F23" s="22"/>
    </row>
    <row r="24" spans="1:6" x14ac:dyDescent="0.25">
      <c r="A24" s="23" t="s">
        <v>60</v>
      </c>
      <c r="B24" s="24" t="s">
        <v>6</v>
      </c>
      <c r="C24" s="26"/>
      <c r="D24" s="26"/>
      <c r="E24" s="22"/>
      <c r="F24" s="22"/>
    </row>
    <row r="25" spans="1:6" x14ac:dyDescent="0.25">
      <c r="A25" s="23" t="s">
        <v>61</v>
      </c>
      <c r="B25" s="24" t="s">
        <v>6</v>
      </c>
      <c r="C25" s="26"/>
      <c r="D25" s="26"/>
      <c r="E25" s="22"/>
      <c r="F25" s="22"/>
    </row>
    <row r="26" spans="1:6" x14ac:dyDescent="0.25">
      <c r="A26" s="23" t="s">
        <v>62</v>
      </c>
      <c r="B26" s="24" t="s">
        <v>6</v>
      </c>
      <c r="C26" s="26"/>
      <c r="D26" s="26"/>
      <c r="E26" s="22"/>
      <c r="F26" s="22"/>
    </row>
    <row r="27" spans="1:6" x14ac:dyDescent="0.25">
      <c r="A27" s="23" t="s">
        <v>63</v>
      </c>
      <c r="B27" s="24" t="s">
        <v>6</v>
      </c>
      <c r="C27" s="26"/>
      <c r="D27" s="26"/>
      <c r="E27" s="22"/>
      <c r="F27" s="22"/>
    </row>
    <row r="28" spans="1:6" x14ac:dyDescent="0.25">
      <c r="A28" s="23" t="s">
        <v>65</v>
      </c>
      <c r="B28" s="24" t="s">
        <v>4</v>
      </c>
      <c r="E28" s="22"/>
      <c r="F28" s="22"/>
    </row>
    <row r="29" spans="1:6" x14ac:dyDescent="0.25">
      <c r="A29" s="23" t="s">
        <v>72</v>
      </c>
      <c r="B29" s="24" t="s">
        <v>4</v>
      </c>
      <c r="E29" s="22"/>
      <c r="F29" s="22"/>
    </row>
    <row r="30" spans="1:6" x14ac:dyDescent="0.25">
      <c r="A30" s="23" t="s">
        <v>73</v>
      </c>
      <c r="B30" s="24" t="s">
        <v>4</v>
      </c>
      <c r="E30" s="22"/>
      <c r="F30" s="22"/>
    </row>
    <row r="31" spans="1:6" x14ac:dyDescent="0.25">
      <c r="A31" s="23" t="s">
        <v>74</v>
      </c>
      <c r="B31" s="24" t="s">
        <v>4</v>
      </c>
      <c r="E31" s="22"/>
      <c r="F31" s="22"/>
    </row>
    <row r="32" spans="1:6" x14ac:dyDescent="0.25">
      <c r="A32" s="23" t="s">
        <v>75</v>
      </c>
      <c r="B32" s="24" t="s">
        <v>4</v>
      </c>
      <c r="E32" s="22"/>
      <c r="F32" s="22"/>
    </row>
    <row r="33" spans="1:6" x14ac:dyDescent="0.25">
      <c r="A33" s="23" t="s">
        <v>76</v>
      </c>
      <c r="B33" s="24" t="s">
        <v>4</v>
      </c>
      <c r="E33" s="22"/>
      <c r="F33" s="22"/>
    </row>
    <row r="34" spans="1:6" x14ac:dyDescent="0.25">
      <c r="A34" s="23" t="s">
        <v>77</v>
      </c>
      <c r="B34" s="24" t="s">
        <v>4</v>
      </c>
      <c r="E34" s="22"/>
      <c r="F34" s="22"/>
    </row>
    <row r="35" spans="1:6" x14ac:dyDescent="0.25">
      <c r="A35" s="23" t="s">
        <v>78</v>
      </c>
      <c r="B35" s="24" t="s">
        <v>4</v>
      </c>
      <c r="E35" s="22"/>
      <c r="F35" s="22"/>
    </row>
    <row r="36" spans="1:6" x14ac:dyDescent="0.25">
      <c r="A36" s="23" t="s">
        <v>79</v>
      </c>
      <c r="B36" s="24" t="s">
        <v>4</v>
      </c>
      <c r="E36" s="22"/>
      <c r="F36" s="22"/>
    </row>
    <row r="37" spans="1:6" x14ac:dyDescent="0.25">
      <c r="A37" s="23" t="s">
        <v>81</v>
      </c>
      <c r="B37" s="24" t="s">
        <v>4</v>
      </c>
      <c r="E37" s="22"/>
      <c r="F37" s="22"/>
    </row>
    <row r="38" spans="1:6" x14ac:dyDescent="0.25">
      <c r="A38" s="23" t="s">
        <v>82</v>
      </c>
      <c r="B38" s="24" t="s">
        <v>16</v>
      </c>
      <c r="E38" s="22"/>
      <c r="F38" s="22"/>
    </row>
    <row r="39" spans="1:6" x14ac:dyDescent="0.25">
      <c r="A39" s="23" t="s">
        <v>83</v>
      </c>
      <c r="B39" s="24" t="s">
        <v>16</v>
      </c>
      <c r="E39" s="22"/>
      <c r="F39" s="22"/>
    </row>
    <row r="40" spans="1:6" x14ac:dyDescent="0.25">
      <c r="A40" s="23" t="s">
        <v>84</v>
      </c>
      <c r="B40" s="24" t="s">
        <v>16</v>
      </c>
      <c r="E40" s="22"/>
      <c r="F40" s="22"/>
    </row>
    <row r="41" spans="1:6" x14ac:dyDescent="0.25">
      <c r="A41" s="23" t="s">
        <v>85</v>
      </c>
      <c r="B41" s="24" t="s">
        <v>16</v>
      </c>
      <c r="E41" s="22"/>
      <c r="F41" s="22"/>
    </row>
    <row r="42" spans="1:6" x14ac:dyDescent="0.25">
      <c r="A42" s="23" t="s">
        <v>86</v>
      </c>
      <c r="B42" s="24" t="s">
        <v>4</v>
      </c>
      <c r="E42" s="21"/>
      <c r="F42" s="21"/>
    </row>
    <row r="43" spans="1:6" x14ac:dyDescent="0.25">
      <c r="A43" s="23" t="s">
        <v>87</v>
      </c>
      <c r="B43" s="24" t="s">
        <v>4</v>
      </c>
      <c r="E43" s="21"/>
      <c r="F43" s="21"/>
    </row>
    <row r="44" spans="1:6" x14ac:dyDescent="0.25">
      <c r="A44" s="23" t="s">
        <v>88</v>
      </c>
      <c r="B44" s="24" t="s">
        <v>4</v>
      </c>
      <c r="E44" s="21"/>
      <c r="F44" s="21"/>
    </row>
    <row r="45" spans="1:6" x14ac:dyDescent="0.25">
      <c r="A45" s="27"/>
      <c r="B45" s="27">
        <v>43</v>
      </c>
      <c r="E45" s="21"/>
      <c r="F45" s="21"/>
    </row>
    <row r="46" spans="1:6" x14ac:dyDescent="0.25">
      <c r="A46" s="27"/>
      <c r="B46" s="27"/>
      <c r="E46" s="21"/>
      <c r="F46" s="21"/>
    </row>
    <row r="47" spans="1:6" x14ac:dyDescent="0.25">
      <c r="A47" s="27"/>
      <c r="B47" s="27"/>
    </row>
    <row r="48" spans="1:6" x14ac:dyDescent="0.25">
      <c r="A48" s="27"/>
      <c r="B48" s="27"/>
    </row>
    <row r="49" spans="3:6" s="27" customFormat="1" x14ac:dyDescent="0.25">
      <c r="C49" s="21"/>
      <c r="D49" s="21"/>
      <c r="E49" s="20"/>
      <c r="F49" s="20"/>
    </row>
    <row r="50" spans="3:6" s="27" customFormat="1" x14ac:dyDescent="0.25">
      <c r="C50" s="21"/>
      <c r="D50" s="21"/>
      <c r="E50" s="20"/>
      <c r="F50" s="20"/>
    </row>
    <row r="51" spans="3:6" s="27" customFormat="1" x14ac:dyDescent="0.25">
      <c r="C51" s="21"/>
      <c r="D51" s="21"/>
      <c r="E51" s="20"/>
      <c r="F51" s="20"/>
    </row>
    <row r="52" spans="3:6" s="27" customFormat="1" x14ac:dyDescent="0.25">
      <c r="C52" s="21"/>
      <c r="D52" s="21"/>
      <c r="E52" s="20"/>
      <c r="F52" s="20"/>
    </row>
    <row r="53" spans="3:6" s="27" customFormat="1" x14ac:dyDescent="0.25">
      <c r="C53" s="21"/>
      <c r="D53" s="21"/>
      <c r="E53" s="20"/>
      <c r="F53" s="20"/>
    </row>
    <row r="54" spans="3:6" s="27" customFormat="1" x14ac:dyDescent="0.25">
      <c r="C54" s="21"/>
      <c r="D54" s="21"/>
      <c r="E54" s="20"/>
      <c r="F54" s="20"/>
    </row>
    <row r="55" spans="3:6" s="27" customFormat="1" x14ac:dyDescent="0.25">
      <c r="C55" s="21"/>
      <c r="D55" s="21"/>
      <c r="E55" s="20"/>
      <c r="F55" s="20"/>
    </row>
    <row r="56" spans="3:6" s="27" customFormat="1" x14ac:dyDescent="0.25">
      <c r="C56" s="21"/>
      <c r="D56" s="21"/>
      <c r="E56" s="20"/>
      <c r="F56" s="20"/>
    </row>
    <row r="57" spans="3:6" s="27" customFormat="1" x14ac:dyDescent="0.25">
      <c r="C57" s="21"/>
      <c r="D57" s="21"/>
      <c r="E57" s="20"/>
      <c r="F57" s="20"/>
    </row>
    <row r="58" spans="3:6" s="27" customFormat="1" x14ac:dyDescent="0.25">
      <c r="C58" s="21"/>
      <c r="D58" s="21"/>
      <c r="E58" s="20"/>
      <c r="F58" s="20"/>
    </row>
    <row r="59" spans="3:6" s="27" customFormat="1" x14ac:dyDescent="0.25">
      <c r="C59" s="21"/>
      <c r="D59" s="21"/>
      <c r="E59" s="20"/>
      <c r="F59" s="20"/>
    </row>
    <row r="60" spans="3:6" s="27" customFormat="1" x14ac:dyDescent="0.25">
      <c r="C60" s="21"/>
      <c r="D60" s="21"/>
      <c r="E60" s="20"/>
      <c r="F60" s="20"/>
    </row>
    <row r="61" spans="3:6" s="27" customFormat="1" x14ac:dyDescent="0.25">
      <c r="C61" s="21"/>
      <c r="D61" s="21"/>
      <c r="E61" s="20"/>
      <c r="F61" s="20"/>
    </row>
    <row r="62" spans="3:6" s="27" customFormat="1" x14ac:dyDescent="0.25">
      <c r="C62" s="21"/>
      <c r="D62" s="21"/>
      <c r="E62" s="20"/>
      <c r="F62" s="20"/>
    </row>
    <row r="63" spans="3:6" s="27" customFormat="1" x14ac:dyDescent="0.25">
      <c r="C63" s="21"/>
      <c r="D63" s="21"/>
      <c r="E63" s="20"/>
      <c r="F63" s="20"/>
    </row>
    <row r="64" spans="3:6" s="27" customFormat="1" x14ac:dyDescent="0.25">
      <c r="C64" s="21"/>
      <c r="D64" s="21"/>
      <c r="E64" s="20"/>
      <c r="F64" s="20"/>
    </row>
    <row r="65" spans="1:6" s="27" customFormat="1" x14ac:dyDescent="0.25">
      <c r="C65" s="21"/>
      <c r="D65" s="21"/>
      <c r="E65" s="20"/>
      <c r="F65" s="20"/>
    </row>
    <row r="66" spans="1:6" s="27" customFormat="1" x14ac:dyDescent="0.25">
      <c r="C66" s="21"/>
      <c r="D66" s="21"/>
      <c r="E66" s="20"/>
      <c r="F66" s="20"/>
    </row>
    <row r="67" spans="1:6" s="27" customFormat="1" x14ac:dyDescent="0.25">
      <c r="C67" s="21"/>
      <c r="D67" s="21"/>
      <c r="E67" s="20"/>
      <c r="F67" s="20"/>
    </row>
    <row r="68" spans="1:6" s="27" customFormat="1" x14ac:dyDescent="0.25">
      <c r="C68" s="21"/>
      <c r="D68" s="21"/>
      <c r="E68" s="28"/>
      <c r="F68" s="28"/>
    </row>
    <row r="69" spans="1:6" s="27" customFormat="1" x14ac:dyDescent="0.25">
      <c r="C69" s="21"/>
      <c r="D69" s="21"/>
      <c r="E69" s="28"/>
      <c r="F69" s="28"/>
    </row>
    <row r="70" spans="1:6" s="27" customFormat="1" x14ac:dyDescent="0.25">
      <c r="C70" s="21"/>
      <c r="D70" s="21"/>
      <c r="E70" s="20"/>
      <c r="F70" s="20"/>
    </row>
    <row r="71" spans="1:6" x14ac:dyDescent="0.25">
      <c r="A71" s="27"/>
      <c r="B71" s="27"/>
    </row>
    <row r="72" spans="1:6" x14ac:dyDescent="0.25">
      <c r="A72" s="27"/>
      <c r="B72" s="27"/>
    </row>
    <row r="73" spans="1:6" x14ac:dyDescent="0.25">
      <c r="A73" s="27"/>
      <c r="B73" s="27"/>
    </row>
    <row r="74" spans="1:6" x14ac:dyDescent="0.25">
      <c r="A74" s="27"/>
      <c r="B74" s="27"/>
    </row>
    <row r="75" spans="1:6" x14ac:dyDescent="0.25">
      <c r="A75" s="27"/>
      <c r="B75" s="27"/>
    </row>
    <row r="76" spans="1:6" x14ac:dyDescent="0.25">
      <c r="A76" s="27"/>
      <c r="B76" s="27"/>
    </row>
    <row r="77" spans="1:6" x14ac:dyDescent="0.25">
      <c r="A77" s="27"/>
      <c r="B77" s="27"/>
    </row>
    <row r="78" spans="1:6" x14ac:dyDescent="0.25">
      <c r="A78" s="27"/>
      <c r="B78" s="27"/>
    </row>
    <row r="79" spans="1:6" x14ac:dyDescent="0.25">
      <c r="A79" s="27"/>
      <c r="B79" s="27"/>
    </row>
    <row r="80" spans="1:6" s="27" customFormat="1" x14ac:dyDescent="0.25">
      <c r="C80" s="21"/>
      <c r="D80" s="21"/>
      <c r="E80" s="20"/>
      <c r="F80" s="20"/>
    </row>
    <row r="81" spans="1:6" x14ac:dyDescent="0.25">
      <c r="A81" s="27"/>
      <c r="B81" s="27"/>
    </row>
    <row r="82" spans="1:6" x14ac:dyDescent="0.25">
      <c r="A82" s="27"/>
      <c r="B82" s="27"/>
    </row>
    <row r="83" spans="1:6" x14ac:dyDescent="0.25">
      <c r="A83" s="27"/>
      <c r="B83" s="27"/>
    </row>
    <row r="84" spans="1:6" x14ac:dyDescent="0.25">
      <c r="A84" s="27"/>
      <c r="B84" s="27"/>
    </row>
    <row r="85" spans="1:6" x14ac:dyDescent="0.25">
      <c r="A85" s="27"/>
      <c r="B85" s="27"/>
    </row>
    <row r="86" spans="1:6" x14ac:dyDescent="0.25">
      <c r="A86" s="27"/>
      <c r="B86" s="27"/>
    </row>
    <row r="87" spans="1:6" x14ac:dyDescent="0.25">
      <c r="A87" s="27"/>
      <c r="B87" s="27"/>
    </row>
    <row r="88" spans="1:6" x14ac:dyDescent="0.25">
      <c r="A88" s="27"/>
      <c r="B88" s="27"/>
    </row>
    <row r="89" spans="1:6" x14ac:dyDescent="0.25">
      <c r="A89" s="27"/>
      <c r="B89" s="27"/>
    </row>
    <row r="90" spans="1:6" x14ac:dyDescent="0.25">
      <c r="A90" s="27"/>
      <c r="B90" s="27"/>
      <c r="E90" s="21"/>
      <c r="F90" s="21"/>
    </row>
    <row r="91" spans="1:6" x14ac:dyDescent="0.25">
      <c r="A91" s="27"/>
      <c r="B91" s="27"/>
      <c r="E91" s="21"/>
      <c r="F91" s="21"/>
    </row>
    <row r="92" spans="1:6" x14ac:dyDescent="0.25">
      <c r="A92" s="27"/>
      <c r="B92" s="27"/>
    </row>
    <row r="93" spans="1:6" x14ac:dyDescent="0.25">
      <c r="A93" s="27"/>
      <c r="B93" s="27"/>
    </row>
    <row r="94" spans="1:6" x14ac:dyDescent="0.25">
      <c r="A94" s="27"/>
      <c r="B94" s="27"/>
    </row>
    <row r="95" spans="1:6" x14ac:dyDescent="0.25">
      <c r="A95" s="27"/>
      <c r="B95" s="27"/>
    </row>
    <row r="96" spans="1:6" x14ac:dyDescent="0.25">
      <c r="A96" s="27"/>
      <c r="B96" s="27"/>
    </row>
    <row r="97" spans="1:2" x14ac:dyDescent="0.25">
      <c r="A97" s="27"/>
      <c r="B97" s="27"/>
    </row>
    <row r="98" spans="1:2" x14ac:dyDescent="0.25">
      <c r="A98" s="27"/>
      <c r="B98" s="27"/>
    </row>
    <row r="99" spans="1:2" x14ac:dyDescent="0.25">
      <c r="A99" s="27"/>
      <c r="B99" s="27"/>
    </row>
    <row r="100" spans="1:2" s="21" customFormat="1" x14ac:dyDescent="0.25">
      <c r="A100" s="27"/>
      <c r="B100" s="27"/>
    </row>
    <row r="101" spans="1:2" x14ac:dyDescent="0.25">
      <c r="A101" s="27"/>
      <c r="B101" s="27"/>
    </row>
    <row r="102" spans="1:2" x14ac:dyDescent="0.25">
      <c r="A102" s="27"/>
      <c r="B102" s="27"/>
    </row>
    <row r="103" spans="1:2" x14ac:dyDescent="0.25">
      <c r="A103" s="27"/>
      <c r="B103" s="27"/>
    </row>
    <row r="104" spans="1:2" x14ac:dyDescent="0.25">
      <c r="A104" s="27"/>
      <c r="B104" s="27"/>
    </row>
    <row r="105" spans="1:2" x14ac:dyDescent="0.25">
      <c r="A105" s="27"/>
      <c r="B105" s="27"/>
    </row>
    <row r="106" spans="1:2" x14ac:dyDescent="0.25">
      <c r="A106" s="27"/>
      <c r="B106" s="27"/>
    </row>
    <row r="107" spans="1:2" x14ac:dyDescent="0.25">
      <c r="A107" s="27"/>
      <c r="B107" s="27"/>
    </row>
    <row r="108" spans="1:2" x14ac:dyDescent="0.25">
      <c r="A108" s="27"/>
      <c r="B108" s="27"/>
    </row>
    <row r="109" spans="1:2" x14ac:dyDescent="0.25">
      <c r="A109" s="27"/>
      <c r="B109" s="27"/>
    </row>
    <row r="110" spans="1:2" x14ac:dyDescent="0.25">
      <c r="A110" s="27"/>
      <c r="B110" s="27"/>
    </row>
    <row r="111" spans="1:2" x14ac:dyDescent="0.25">
      <c r="A111" s="27"/>
      <c r="B111" s="27"/>
    </row>
    <row r="112" spans="1:2" x14ac:dyDescent="0.25">
      <c r="A112" s="27"/>
      <c r="B112" s="27"/>
    </row>
    <row r="113" spans="1:2" x14ac:dyDescent="0.25">
      <c r="A113" s="27"/>
      <c r="B113" s="27"/>
    </row>
    <row r="114" spans="1:2" x14ac:dyDescent="0.25">
      <c r="A114" s="27"/>
      <c r="B114" s="27"/>
    </row>
    <row r="115" spans="1:2" x14ac:dyDescent="0.25">
      <c r="A115" s="27"/>
      <c r="B115" s="27"/>
    </row>
    <row r="116" spans="1:2" x14ac:dyDescent="0.25">
      <c r="A116" s="27"/>
      <c r="B116" s="27"/>
    </row>
    <row r="117" spans="1:2" x14ac:dyDescent="0.25">
      <c r="A117" s="27"/>
      <c r="B117" s="27"/>
    </row>
    <row r="118" spans="1:2" x14ac:dyDescent="0.25">
      <c r="A118" s="27"/>
      <c r="B118" s="27"/>
    </row>
    <row r="119" spans="1:2" x14ac:dyDescent="0.25">
      <c r="A119" s="27"/>
      <c r="B119" s="27"/>
    </row>
    <row r="120" spans="1:2" x14ac:dyDescent="0.25">
      <c r="A120" s="27"/>
      <c r="B120" s="27"/>
    </row>
    <row r="121" spans="1:2" x14ac:dyDescent="0.25">
      <c r="A121" s="27"/>
      <c r="B121" s="27"/>
    </row>
    <row r="122" spans="1:2" x14ac:dyDescent="0.25">
      <c r="A122" s="27"/>
      <c r="B122" s="27"/>
    </row>
    <row r="123" spans="1:2" x14ac:dyDescent="0.25">
      <c r="A123" s="27"/>
      <c r="B123" s="27"/>
    </row>
    <row r="124" spans="1:2" x14ac:dyDescent="0.25">
      <c r="A124" s="27"/>
      <c r="B124" s="27"/>
    </row>
    <row r="125" spans="1:2" x14ac:dyDescent="0.25">
      <c r="A125" s="27"/>
      <c r="B125" s="27"/>
    </row>
    <row r="126" spans="1:2" x14ac:dyDescent="0.25">
      <c r="A126" s="27"/>
      <c r="B126" s="27"/>
    </row>
    <row r="127" spans="1:2" x14ac:dyDescent="0.25">
      <c r="A127" s="27"/>
      <c r="B127" s="27"/>
    </row>
    <row r="128" spans="1:2" x14ac:dyDescent="0.25">
      <c r="A128" s="27"/>
      <c r="B128" s="27"/>
    </row>
    <row r="129" spans="1:6" x14ac:dyDescent="0.25">
      <c r="A129" s="27"/>
      <c r="B129" s="27"/>
    </row>
    <row r="130" spans="1:6" x14ac:dyDescent="0.25">
      <c r="A130" s="27"/>
      <c r="B130" s="27"/>
    </row>
    <row r="131" spans="1:6" x14ac:dyDescent="0.25">
      <c r="A131" s="27"/>
      <c r="B131" s="27"/>
    </row>
    <row r="132" spans="1:6" s="21" customFormat="1" x14ac:dyDescent="0.25">
      <c r="A132" s="27"/>
      <c r="B132" s="27"/>
      <c r="E132" s="20"/>
      <c r="F132" s="20"/>
    </row>
    <row r="133" spans="1:6" s="21" customFormat="1" x14ac:dyDescent="0.25">
      <c r="A133" s="27"/>
      <c r="B133" s="27"/>
      <c r="E133" s="20"/>
      <c r="F133" s="20"/>
    </row>
    <row r="134" spans="1:6" s="21" customFormat="1" x14ac:dyDescent="0.25">
      <c r="A134" s="27"/>
      <c r="B134" s="27"/>
      <c r="E134" s="20"/>
      <c r="F134" s="20"/>
    </row>
    <row r="135" spans="1:6" s="21" customFormat="1" x14ac:dyDescent="0.25">
      <c r="A135" s="27"/>
      <c r="B135" s="27"/>
      <c r="E135" s="20"/>
      <c r="F135" s="20"/>
    </row>
    <row r="136" spans="1:6" s="21" customFormat="1" x14ac:dyDescent="0.25">
      <c r="A136" s="27"/>
      <c r="B136" s="27"/>
      <c r="E136" s="20"/>
      <c r="F136" s="20"/>
    </row>
    <row r="137" spans="1:6" s="21" customFormat="1" x14ac:dyDescent="0.25">
      <c r="A137" s="27"/>
      <c r="B137" s="27"/>
      <c r="E137" s="20"/>
      <c r="F137" s="20"/>
    </row>
    <row r="138" spans="1:6" s="21" customFormat="1" x14ac:dyDescent="0.25">
      <c r="A138" s="27"/>
      <c r="B138" s="27"/>
      <c r="E138" s="20"/>
      <c r="F138" s="20"/>
    </row>
    <row r="139" spans="1:6" s="21" customFormat="1" x14ac:dyDescent="0.25">
      <c r="A139" s="27"/>
      <c r="B139" s="27"/>
      <c r="E139" s="20"/>
      <c r="F139" s="20"/>
    </row>
    <row r="140" spans="1:6" s="21" customFormat="1" x14ac:dyDescent="0.25">
      <c r="A140" s="27"/>
      <c r="B140" s="27"/>
      <c r="E140" s="20"/>
      <c r="F140" s="20"/>
    </row>
    <row r="141" spans="1:6" s="21" customFormat="1" x14ac:dyDescent="0.25">
      <c r="A141" s="27"/>
      <c r="B141" s="27"/>
      <c r="E141" s="20"/>
      <c r="F141" s="20"/>
    </row>
    <row r="142" spans="1:6" s="21" customFormat="1" x14ac:dyDescent="0.25">
      <c r="A142" s="27"/>
      <c r="B142" s="27"/>
      <c r="E142" s="20"/>
      <c r="F142" s="20"/>
    </row>
    <row r="143" spans="1:6" s="21" customFormat="1" x14ac:dyDescent="0.25">
      <c r="A143" s="27"/>
      <c r="B143" s="27"/>
      <c r="E143" s="20"/>
      <c r="F143" s="20"/>
    </row>
    <row r="144" spans="1:6" s="21" customFormat="1" x14ac:dyDescent="0.25">
      <c r="A144" s="27"/>
      <c r="B144" s="27"/>
      <c r="E144" s="20"/>
      <c r="F144" s="20"/>
    </row>
    <row r="145" spans="1:6" s="21" customFormat="1" x14ac:dyDescent="0.25">
      <c r="A145" s="27"/>
      <c r="B145" s="27"/>
      <c r="E145" s="20"/>
      <c r="F145" s="20"/>
    </row>
    <row r="146" spans="1:6" s="21" customFormat="1" x14ac:dyDescent="0.25">
      <c r="A146" s="27"/>
      <c r="B146" s="27"/>
      <c r="E146" s="20"/>
      <c r="F146" s="20"/>
    </row>
    <row r="147" spans="1:6" s="21" customFormat="1" x14ac:dyDescent="0.25">
      <c r="A147" s="27"/>
      <c r="B147" s="27"/>
      <c r="E147" s="20"/>
      <c r="F147" s="20"/>
    </row>
    <row r="148" spans="1:6" s="21" customFormat="1" x14ac:dyDescent="0.25">
      <c r="A148" s="27"/>
      <c r="B148" s="27"/>
      <c r="E148" s="20"/>
      <c r="F148" s="20"/>
    </row>
    <row r="149" spans="1:6" s="21" customFormat="1" x14ac:dyDescent="0.25">
      <c r="A149" s="27"/>
      <c r="B149" s="27"/>
      <c r="E149" s="20"/>
      <c r="F149" s="20"/>
    </row>
    <row r="150" spans="1:6" s="21" customFormat="1" x14ac:dyDescent="0.25">
      <c r="A150" s="27"/>
      <c r="B150" s="27"/>
      <c r="E150" s="20"/>
      <c r="F150" s="20"/>
    </row>
    <row r="151" spans="1:6" s="21" customFormat="1" x14ac:dyDescent="0.25">
      <c r="A151" s="27"/>
      <c r="B151" s="27"/>
      <c r="E151" s="20"/>
      <c r="F151" s="20"/>
    </row>
    <row r="152" spans="1:6" s="21" customFormat="1" x14ac:dyDescent="0.25">
      <c r="A152" s="27"/>
      <c r="B152" s="27"/>
      <c r="E152" s="20"/>
      <c r="F152" s="20"/>
    </row>
    <row r="153" spans="1:6" s="21" customFormat="1" x14ac:dyDescent="0.25">
      <c r="A153" s="27"/>
      <c r="B153" s="27"/>
      <c r="E153" s="20"/>
      <c r="F153" s="20"/>
    </row>
    <row r="154" spans="1:6" s="21" customFormat="1" x14ac:dyDescent="0.25">
      <c r="A154" s="27"/>
      <c r="B154" s="27"/>
      <c r="E154" s="20"/>
      <c r="F154" s="20"/>
    </row>
    <row r="155" spans="1:6" s="21" customFormat="1" x14ac:dyDescent="0.25">
      <c r="A155" s="27"/>
      <c r="B155" s="27"/>
      <c r="E155" s="20"/>
      <c r="F155" s="20"/>
    </row>
    <row r="156" spans="1:6" s="21" customFormat="1" x14ac:dyDescent="0.25">
      <c r="A156" s="27"/>
      <c r="B156" s="27"/>
      <c r="E156" s="20"/>
      <c r="F156" s="20"/>
    </row>
    <row r="157" spans="1:6" s="21" customFormat="1" x14ac:dyDescent="0.25">
      <c r="A157" s="27"/>
      <c r="B157" s="27"/>
      <c r="E157" s="20"/>
      <c r="F157" s="20"/>
    </row>
    <row r="158" spans="1:6" s="21" customFormat="1" x14ac:dyDescent="0.25">
      <c r="A158" s="27"/>
      <c r="B158" s="27"/>
      <c r="E158" s="20"/>
      <c r="F158" s="20"/>
    </row>
    <row r="159" spans="1:6" s="21" customFormat="1" x14ac:dyDescent="0.25">
      <c r="A159" s="27"/>
      <c r="B159" s="27"/>
      <c r="E159" s="20"/>
      <c r="F159" s="20"/>
    </row>
    <row r="160" spans="1:6" s="21" customFormat="1" x14ac:dyDescent="0.25">
      <c r="A160" s="27"/>
      <c r="B160" s="27"/>
      <c r="E160" s="20"/>
      <c r="F160" s="20"/>
    </row>
    <row r="161" spans="1:6" s="21" customFormat="1" x14ac:dyDescent="0.25">
      <c r="A161" s="27"/>
      <c r="B161" s="27"/>
      <c r="E161" s="20"/>
      <c r="F161" s="20"/>
    </row>
    <row r="162" spans="1:6" s="21" customFormat="1" x14ac:dyDescent="0.25">
      <c r="A162" s="27"/>
      <c r="B162" s="27"/>
      <c r="E162" s="20"/>
      <c r="F162" s="20"/>
    </row>
    <row r="163" spans="1:6" s="21" customFormat="1" x14ac:dyDescent="0.25">
      <c r="A163" s="27"/>
      <c r="B163" s="27"/>
      <c r="E163" s="20"/>
      <c r="F163" s="20"/>
    </row>
    <row r="164" spans="1:6" s="21" customFormat="1" x14ac:dyDescent="0.25">
      <c r="A164" s="27"/>
      <c r="B164" s="27"/>
      <c r="E164" s="20"/>
      <c r="F164" s="20"/>
    </row>
    <row r="165" spans="1:6" s="21" customFormat="1" x14ac:dyDescent="0.25">
      <c r="A165" s="27"/>
      <c r="B165" s="27"/>
      <c r="E165" s="20"/>
      <c r="F165" s="20"/>
    </row>
    <row r="166" spans="1:6" s="21" customFormat="1" x14ac:dyDescent="0.25">
      <c r="A166" s="27"/>
      <c r="B166" s="27"/>
      <c r="E166" s="20"/>
      <c r="F166" s="20"/>
    </row>
    <row r="167" spans="1:6" s="21" customFormat="1" x14ac:dyDescent="0.25">
      <c r="A167" s="27"/>
      <c r="B167" s="27"/>
      <c r="E167" s="20"/>
      <c r="F167" s="20"/>
    </row>
    <row r="168" spans="1:6" s="21" customFormat="1" x14ac:dyDescent="0.25">
      <c r="A168" s="27"/>
      <c r="B168" s="27"/>
      <c r="E168" s="20"/>
      <c r="F168" s="20"/>
    </row>
    <row r="169" spans="1:6" s="21" customFormat="1" x14ac:dyDescent="0.25">
      <c r="A169" s="27"/>
      <c r="B169" s="27"/>
      <c r="E169" s="20"/>
      <c r="F169" s="20"/>
    </row>
    <row r="170" spans="1:6" s="21" customFormat="1" x14ac:dyDescent="0.25">
      <c r="A170" s="27"/>
      <c r="B170" s="27"/>
      <c r="E170" s="20"/>
      <c r="F170" s="20"/>
    </row>
    <row r="171" spans="1:6" s="21" customFormat="1" x14ac:dyDescent="0.25">
      <c r="A171" s="27"/>
      <c r="B171" s="27"/>
      <c r="E171" s="20"/>
      <c r="F171" s="20"/>
    </row>
    <row r="172" spans="1:6" s="21" customFormat="1" x14ac:dyDescent="0.25">
      <c r="A172" s="27"/>
      <c r="B172" s="27"/>
      <c r="E172" s="20"/>
      <c r="F172" s="20"/>
    </row>
    <row r="173" spans="1:6" s="21" customFormat="1" x14ac:dyDescent="0.25">
      <c r="A173" s="27"/>
      <c r="B173" s="27"/>
      <c r="E173" s="20"/>
      <c r="F173" s="20"/>
    </row>
    <row r="174" spans="1:6" s="21" customFormat="1" x14ac:dyDescent="0.25">
      <c r="A174" s="27"/>
      <c r="B174" s="27"/>
      <c r="E174" s="20"/>
      <c r="F174" s="20"/>
    </row>
    <row r="175" spans="1:6" s="21" customFormat="1" x14ac:dyDescent="0.25">
      <c r="A175" s="27"/>
      <c r="B175" s="27"/>
      <c r="E175" s="20"/>
      <c r="F175" s="20"/>
    </row>
    <row r="176" spans="1:6" s="21" customFormat="1" x14ac:dyDescent="0.25">
      <c r="A176" s="27"/>
      <c r="B176" s="27"/>
      <c r="E176" s="20"/>
      <c r="F176" s="20"/>
    </row>
    <row r="177" spans="1:6" s="21" customFormat="1" x14ac:dyDescent="0.25">
      <c r="A177" s="27"/>
      <c r="B177" s="27"/>
      <c r="E177" s="20"/>
      <c r="F177" s="20"/>
    </row>
    <row r="178" spans="1:6" s="21" customFormat="1" x14ac:dyDescent="0.25">
      <c r="A178" s="27"/>
      <c r="B178" s="27"/>
      <c r="E178" s="20"/>
      <c r="F178" s="20"/>
    </row>
    <row r="179" spans="1:6" s="21" customFormat="1" x14ac:dyDescent="0.25">
      <c r="A179" s="27"/>
      <c r="B179" s="27"/>
      <c r="E179" s="20"/>
      <c r="F179" s="20"/>
    </row>
    <row r="180" spans="1:6" s="21" customFormat="1" x14ac:dyDescent="0.25">
      <c r="A180" s="27"/>
      <c r="B180" s="27"/>
      <c r="E180" s="20"/>
      <c r="F180" s="20"/>
    </row>
    <row r="181" spans="1:6" s="21" customFormat="1" x14ac:dyDescent="0.25">
      <c r="A181" s="27"/>
      <c r="B181" s="27"/>
      <c r="E181" s="20"/>
      <c r="F181" s="20"/>
    </row>
    <row r="182" spans="1:6" s="21" customFormat="1" x14ac:dyDescent="0.25">
      <c r="A182" s="27"/>
      <c r="B182" s="27"/>
      <c r="E182" s="20"/>
      <c r="F182" s="20"/>
    </row>
    <row r="183" spans="1:6" s="21" customFormat="1" x14ac:dyDescent="0.25">
      <c r="A183" s="27"/>
      <c r="B183" s="27"/>
      <c r="E183" s="20"/>
      <c r="F183" s="20"/>
    </row>
    <row r="184" spans="1:6" s="21" customFormat="1" x14ac:dyDescent="0.25">
      <c r="A184" s="27"/>
      <c r="B184" s="27"/>
      <c r="E184" s="20"/>
      <c r="F184" s="20"/>
    </row>
    <row r="185" spans="1:6" s="21" customFormat="1" x14ac:dyDescent="0.25">
      <c r="A185" s="27"/>
      <c r="B185" s="27"/>
      <c r="E185" s="20"/>
      <c r="F185" s="20"/>
    </row>
    <row r="186" spans="1:6" s="21" customFormat="1" x14ac:dyDescent="0.25">
      <c r="A186" s="27"/>
      <c r="B186" s="27"/>
      <c r="E186" s="20"/>
      <c r="F186" s="20"/>
    </row>
    <row r="187" spans="1:6" s="21" customFormat="1" x14ac:dyDescent="0.25">
      <c r="A187" s="27"/>
      <c r="B187" s="27"/>
      <c r="E187" s="20"/>
      <c r="F187" s="20"/>
    </row>
    <row r="188" spans="1:6" s="21" customFormat="1" x14ac:dyDescent="0.25">
      <c r="A188" s="27"/>
      <c r="B188" s="27"/>
      <c r="E188" s="20"/>
      <c r="F188" s="20"/>
    </row>
    <row r="189" spans="1:6" s="21" customFormat="1" x14ac:dyDescent="0.25">
      <c r="A189" s="27"/>
      <c r="B189" s="27"/>
      <c r="E189" s="20"/>
      <c r="F189" s="20"/>
    </row>
    <row r="190" spans="1:6" s="21" customFormat="1" x14ac:dyDescent="0.25">
      <c r="A190" s="27"/>
      <c r="B190" s="27"/>
      <c r="E190" s="20"/>
      <c r="F190" s="20"/>
    </row>
    <row r="191" spans="1:6" s="21" customFormat="1" x14ac:dyDescent="0.25">
      <c r="A191" s="27"/>
      <c r="B191" s="27"/>
      <c r="E191" s="20"/>
      <c r="F191" s="20"/>
    </row>
    <row r="192" spans="1:6" s="21" customFormat="1" x14ac:dyDescent="0.25">
      <c r="A192" s="27"/>
      <c r="B192" s="27"/>
      <c r="E192" s="20"/>
      <c r="F192" s="20"/>
    </row>
    <row r="193" spans="1:6" s="21" customFormat="1" x14ac:dyDescent="0.25">
      <c r="A193" s="27"/>
      <c r="B193" s="27"/>
      <c r="E193" s="20"/>
      <c r="F193" s="20"/>
    </row>
    <row r="194" spans="1:6" s="21" customFormat="1" x14ac:dyDescent="0.25">
      <c r="A194" s="27"/>
      <c r="B194" s="27"/>
      <c r="E194" s="20"/>
      <c r="F194" s="20"/>
    </row>
    <row r="195" spans="1:6" s="21" customFormat="1" x14ac:dyDescent="0.25">
      <c r="A195" s="27"/>
      <c r="B195" s="27"/>
      <c r="E195" s="20"/>
      <c r="F195" s="20"/>
    </row>
    <row r="196" spans="1:6" s="21" customFormat="1" x14ac:dyDescent="0.25">
      <c r="A196" s="27"/>
      <c r="B196" s="27"/>
      <c r="E196" s="20"/>
      <c r="F196" s="20"/>
    </row>
    <row r="197" spans="1:6" s="21" customFormat="1" x14ac:dyDescent="0.25">
      <c r="A197" s="27"/>
      <c r="B197" s="27"/>
      <c r="E197" s="20"/>
      <c r="F197" s="20"/>
    </row>
    <row r="198" spans="1:6" s="21" customFormat="1" x14ac:dyDescent="0.25">
      <c r="A198" s="27"/>
      <c r="B198" s="27"/>
      <c r="E198" s="20"/>
      <c r="F198" s="20"/>
    </row>
    <row r="199" spans="1:6" s="21" customFormat="1" x14ac:dyDescent="0.25">
      <c r="A199" s="27"/>
      <c r="B199" s="27"/>
      <c r="E199" s="20"/>
      <c r="F199" s="20"/>
    </row>
    <row r="200" spans="1:6" s="21" customFormat="1" x14ac:dyDescent="0.25">
      <c r="A200" s="27"/>
      <c r="B200" s="27"/>
      <c r="E200" s="20"/>
      <c r="F200" s="20"/>
    </row>
    <row r="201" spans="1:6" s="21" customFormat="1" x14ac:dyDescent="0.25">
      <c r="A201" s="27"/>
      <c r="B201" s="27"/>
      <c r="E201" s="20"/>
      <c r="F201" s="20"/>
    </row>
    <row r="202" spans="1:6" s="21" customFormat="1" x14ac:dyDescent="0.25">
      <c r="A202" s="27"/>
      <c r="B202" s="27"/>
      <c r="E202" s="20"/>
      <c r="F202" s="20"/>
    </row>
    <row r="203" spans="1:6" s="21" customFormat="1" x14ac:dyDescent="0.25">
      <c r="A203" s="27"/>
      <c r="B203" s="27"/>
      <c r="E203" s="20"/>
      <c r="F203" s="20"/>
    </row>
    <row r="204" spans="1:6" s="21" customFormat="1" x14ac:dyDescent="0.25">
      <c r="A204" s="27"/>
      <c r="B204" s="27"/>
      <c r="E204" s="20"/>
      <c r="F204" s="20"/>
    </row>
    <row r="205" spans="1:6" s="21" customFormat="1" x14ac:dyDescent="0.25">
      <c r="A205" s="27"/>
      <c r="B205" s="27"/>
      <c r="E205" s="20"/>
      <c r="F205" s="20"/>
    </row>
    <row r="206" spans="1:6" s="21" customFormat="1" x14ac:dyDescent="0.25">
      <c r="A206" s="27"/>
      <c r="B206" s="27"/>
      <c r="E206" s="20"/>
      <c r="F206" s="20"/>
    </row>
    <row r="207" spans="1:6" s="21" customFormat="1" x14ac:dyDescent="0.25">
      <c r="A207" s="27"/>
      <c r="B207" s="27"/>
      <c r="E207" s="20"/>
      <c r="F207" s="20"/>
    </row>
    <row r="208" spans="1:6" s="21" customFormat="1" x14ac:dyDescent="0.25">
      <c r="A208" s="27"/>
      <c r="B208" s="27"/>
      <c r="E208" s="20"/>
      <c r="F208" s="20"/>
    </row>
    <row r="209" spans="1:6" s="21" customFormat="1" x14ac:dyDescent="0.25">
      <c r="A209" s="27"/>
      <c r="B209" s="27"/>
      <c r="E209" s="20"/>
      <c r="F209" s="20"/>
    </row>
    <row r="210" spans="1:6" s="21" customFormat="1" x14ac:dyDescent="0.25">
      <c r="A210" s="27"/>
      <c r="B210" s="27"/>
      <c r="E210" s="20"/>
      <c r="F210" s="20"/>
    </row>
    <row r="211" spans="1:6" s="21" customFormat="1" x14ac:dyDescent="0.25">
      <c r="A211" s="27"/>
      <c r="B211" s="27"/>
      <c r="E211" s="20"/>
      <c r="F211" s="20"/>
    </row>
    <row r="212" spans="1:6" s="21" customFormat="1" x14ac:dyDescent="0.25">
      <c r="A212" s="27"/>
      <c r="B212" s="27"/>
      <c r="E212" s="20"/>
      <c r="F212" s="20"/>
    </row>
    <row r="213" spans="1:6" s="21" customFormat="1" x14ac:dyDescent="0.25">
      <c r="A213" s="27"/>
      <c r="B213" s="27"/>
      <c r="E213" s="20"/>
      <c r="F213" s="20"/>
    </row>
    <row r="214" spans="1:6" s="21" customFormat="1" x14ac:dyDescent="0.25">
      <c r="A214" s="27"/>
      <c r="B214" s="27"/>
      <c r="E214" s="20"/>
      <c r="F214" s="20"/>
    </row>
    <row r="215" spans="1:6" s="21" customFormat="1" x14ac:dyDescent="0.25">
      <c r="A215" s="27"/>
      <c r="B215" s="27"/>
      <c r="E215" s="20"/>
      <c r="F215" s="20"/>
    </row>
    <row r="216" spans="1:6" s="21" customFormat="1" x14ac:dyDescent="0.25">
      <c r="A216" s="27"/>
      <c r="B216" s="27"/>
      <c r="E216" s="20"/>
      <c r="F216" s="20"/>
    </row>
    <row r="217" spans="1:6" s="21" customFormat="1" x14ac:dyDescent="0.25">
      <c r="A217" s="27"/>
      <c r="B217" s="27"/>
      <c r="E217" s="20"/>
      <c r="F217" s="20"/>
    </row>
    <row r="218" spans="1:6" s="21" customFormat="1" x14ac:dyDescent="0.25">
      <c r="A218" s="27"/>
      <c r="B218" s="27"/>
      <c r="E218" s="20"/>
      <c r="F218" s="20"/>
    </row>
    <row r="219" spans="1:6" s="21" customFormat="1" x14ac:dyDescent="0.25">
      <c r="A219" s="27"/>
      <c r="B219" s="27"/>
      <c r="E219" s="20"/>
      <c r="F219" s="20"/>
    </row>
    <row r="220" spans="1:6" s="21" customFormat="1" x14ac:dyDescent="0.25">
      <c r="A220" s="27"/>
      <c r="B220" s="27"/>
      <c r="E220" s="20"/>
      <c r="F220" s="20"/>
    </row>
    <row r="221" spans="1:6" s="21" customFormat="1" x14ac:dyDescent="0.25">
      <c r="A221" s="27"/>
      <c r="B221" s="27"/>
      <c r="E221" s="20"/>
      <c r="F221" s="20"/>
    </row>
    <row r="222" spans="1:6" s="21" customFormat="1" x14ac:dyDescent="0.25">
      <c r="A222" s="27"/>
      <c r="B222" s="27"/>
      <c r="E222" s="20"/>
      <c r="F222" s="20"/>
    </row>
    <row r="223" spans="1:6" s="21" customFormat="1" x14ac:dyDescent="0.25">
      <c r="A223" s="27"/>
      <c r="B223" s="27"/>
      <c r="E223" s="20"/>
      <c r="F223" s="20"/>
    </row>
    <row r="224" spans="1:6" s="21" customFormat="1" x14ac:dyDescent="0.25">
      <c r="A224" s="27"/>
      <c r="B224" s="27"/>
      <c r="E224" s="20"/>
      <c r="F224" s="20"/>
    </row>
    <row r="225" spans="1:6" s="21" customFormat="1" x14ac:dyDescent="0.25">
      <c r="A225" s="27"/>
      <c r="B225" s="27"/>
      <c r="E225" s="20"/>
      <c r="F225" s="20"/>
    </row>
    <row r="226" spans="1:6" s="21" customFormat="1" x14ac:dyDescent="0.25">
      <c r="A226" s="27"/>
      <c r="B226" s="27"/>
      <c r="E226" s="20"/>
      <c r="F226" s="20"/>
    </row>
    <row r="227" spans="1:6" s="21" customFormat="1" x14ac:dyDescent="0.25">
      <c r="A227" s="27"/>
      <c r="B227" s="27"/>
      <c r="E227" s="20"/>
      <c r="F227" s="20"/>
    </row>
    <row r="228" spans="1:6" s="21" customFormat="1" x14ac:dyDescent="0.25">
      <c r="A228" s="27"/>
      <c r="B228" s="27"/>
      <c r="E228" s="20"/>
      <c r="F228" s="20"/>
    </row>
    <row r="229" spans="1:6" s="21" customFormat="1" x14ac:dyDescent="0.25">
      <c r="A229" s="27"/>
      <c r="B229" s="27"/>
      <c r="E229" s="20"/>
      <c r="F229" s="20"/>
    </row>
    <row r="230" spans="1:6" s="21" customFormat="1" x14ac:dyDescent="0.25">
      <c r="A230" s="27"/>
      <c r="B230" s="27"/>
      <c r="E230" s="20"/>
      <c r="F230" s="20"/>
    </row>
    <row r="231" spans="1:6" s="21" customFormat="1" x14ac:dyDescent="0.25">
      <c r="A231" s="27"/>
      <c r="B231" s="27"/>
      <c r="E231" s="20"/>
      <c r="F231" s="20"/>
    </row>
    <row r="232" spans="1:6" s="21" customFormat="1" x14ac:dyDescent="0.25">
      <c r="A232" s="27"/>
      <c r="B232" s="27"/>
      <c r="E232" s="20"/>
      <c r="F232" s="20"/>
    </row>
    <row r="233" spans="1:6" s="21" customFormat="1" x14ac:dyDescent="0.25">
      <c r="A233" s="27"/>
      <c r="B233" s="27"/>
      <c r="E233" s="20"/>
      <c r="F233" s="20"/>
    </row>
    <row r="234" spans="1:6" s="21" customFormat="1" x14ac:dyDescent="0.25">
      <c r="A234" s="27"/>
      <c r="B234" s="27"/>
      <c r="E234" s="20"/>
      <c r="F234" s="20"/>
    </row>
    <row r="235" spans="1:6" s="21" customFormat="1" x14ac:dyDescent="0.25">
      <c r="A235" s="27"/>
      <c r="B235" s="27"/>
      <c r="E235" s="20"/>
      <c r="F235" s="20"/>
    </row>
    <row r="236" spans="1:6" s="21" customFormat="1" x14ac:dyDescent="0.25">
      <c r="A236" s="27"/>
      <c r="B236" s="27"/>
      <c r="E236" s="20"/>
      <c r="F236" s="20"/>
    </row>
    <row r="237" spans="1:6" s="21" customFormat="1" x14ac:dyDescent="0.25">
      <c r="A237" s="27"/>
      <c r="B237" s="27"/>
      <c r="E237" s="20"/>
      <c r="F237" s="20"/>
    </row>
    <row r="238" spans="1:6" s="21" customFormat="1" x14ac:dyDescent="0.25">
      <c r="A238" s="27"/>
      <c r="B238" s="27"/>
      <c r="E238" s="20"/>
      <c r="F238" s="20"/>
    </row>
    <row r="239" spans="1:6" s="21" customFormat="1" x14ac:dyDescent="0.25">
      <c r="A239" s="27"/>
      <c r="B239" s="27"/>
      <c r="E239" s="20"/>
      <c r="F239" s="20"/>
    </row>
    <row r="240" spans="1:6" s="21" customFormat="1" x14ac:dyDescent="0.25">
      <c r="A240" s="27"/>
      <c r="B240" s="27"/>
      <c r="E240" s="20"/>
      <c r="F240" s="20"/>
    </row>
    <row r="241" spans="1:6" s="21" customFormat="1" x14ac:dyDescent="0.25">
      <c r="A241" s="27"/>
      <c r="B241" s="27"/>
      <c r="E241" s="20"/>
      <c r="F241" s="20"/>
    </row>
    <row r="242" spans="1:6" s="21" customFormat="1" x14ac:dyDescent="0.25">
      <c r="A242" s="27"/>
      <c r="B242" s="27"/>
      <c r="E242" s="20"/>
      <c r="F242" s="20"/>
    </row>
    <row r="243" spans="1:6" s="21" customFormat="1" x14ac:dyDescent="0.25">
      <c r="A243" s="27"/>
      <c r="B243" s="27"/>
      <c r="E243" s="20"/>
      <c r="F243" s="20"/>
    </row>
    <row r="244" spans="1:6" s="21" customFormat="1" x14ac:dyDescent="0.25">
      <c r="A244" s="27"/>
      <c r="B244" s="27"/>
      <c r="E244" s="20"/>
      <c r="F244" s="20"/>
    </row>
    <row r="245" spans="1:6" s="21" customFormat="1" x14ac:dyDescent="0.25">
      <c r="A245" s="27"/>
      <c r="B245" s="27"/>
      <c r="E245" s="20"/>
      <c r="F245" s="20"/>
    </row>
    <row r="246" spans="1:6" s="21" customFormat="1" x14ac:dyDescent="0.25">
      <c r="A246" s="27"/>
      <c r="B246" s="27"/>
      <c r="E246" s="20"/>
      <c r="F246" s="20"/>
    </row>
    <row r="247" spans="1:6" s="21" customFormat="1" x14ac:dyDescent="0.25">
      <c r="A247" s="27"/>
      <c r="B247" s="27"/>
      <c r="E247" s="20"/>
      <c r="F247" s="20"/>
    </row>
    <row r="248" spans="1:6" s="21" customFormat="1" x14ac:dyDescent="0.25">
      <c r="A248" s="27"/>
      <c r="B248" s="27"/>
      <c r="E248" s="20"/>
      <c r="F248" s="20"/>
    </row>
    <row r="249" spans="1:6" s="21" customFormat="1" x14ac:dyDescent="0.25">
      <c r="A249" s="27"/>
      <c r="B249" s="27"/>
      <c r="E249" s="20"/>
      <c r="F249" s="20"/>
    </row>
    <row r="250" spans="1:6" s="21" customFormat="1" x14ac:dyDescent="0.25">
      <c r="A250" s="27"/>
      <c r="B250" s="27"/>
      <c r="E250" s="20"/>
      <c r="F250" s="20"/>
    </row>
    <row r="251" spans="1:6" s="21" customFormat="1" x14ac:dyDescent="0.25">
      <c r="A251" s="27"/>
      <c r="B251" s="27"/>
      <c r="E251" s="20"/>
      <c r="F251" s="20"/>
    </row>
    <row r="252" spans="1:6" s="21" customFormat="1" x14ac:dyDescent="0.25">
      <c r="A252" s="27"/>
      <c r="B252" s="27"/>
      <c r="E252" s="20"/>
      <c r="F252" s="20"/>
    </row>
    <row r="253" spans="1:6" s="21" customFormat="1" x14ac:dyDescent="0.25">
      <c r="A253" s="27"/>
      <c r="B253" s="27"/>
      <c r="E253" s="20"/>
      <c r="F253" s="20"/>
    </row>
    <row r="254" spans="1:6" s="21" customFormat="1" x14ac:dyDescent="0.25">
      <c r="A254" s="27"/>
      <c r="B254" s="27"/>
      <c r="E254" s="20"/>
      <c r="F254" s="20"/>
    </row>
    <row r="255" spans="1:6" s="21" customFormat="1" x14ac:dyDescent="0.25">
      <c r="A255" s="27"/>
      <c r="B255" s="27"/>
      <c r="E255" s="20"/>
      <c r="F255" s="20"/>
    </row>
    <row r="256" spans="1:6" s="21" customFormat="1" x14ac:dyDescent="0.25">
      <c r="A256" s="27"/>
      <c r="B256" s="27"/>
      <c r="E256" s="20"/>
      <c r="F256" s="20"/>
    </row>
    <row r="257" spans="1:6" s="21" customFormat="1" x14ac:dyDescent="0.25">
      <c r="A257" s="27"/>
      <c r="B257" s="27"/>
      <c r="E257" s="20"/>
      <c r="F257" s="20"/>
    </row>
  </sheetData>
  <autoFilter ref="A1:A114"/>
  <sortState ref="A2:B89">
    <sortCondition ref="A77"/>
  </sortState>
  <dataValidations count="1">
    <dataValidation type="list" allowBlank="1" showInputMessage="1" showErrorMessage="1" sqref="B2:B44">
      <formula1>SETORES</formula1>
    </dataValidation>
  </dataValidations>
  <pageMargins left="0.511811024" right="0.511811024" top="0.78740157499999996" bottom="0.78740157499999996" header="0.31496062000000002" footer="0.31496062000000002"/>
  <pageSetup scale="99" orientation="portrait" r:id="rId1"/>
  <headerFooter>
    <oddHeader>&amp;C&amp;"-,Negrito"PRESTAÇÃO DE CONTAS - PDPAS/ GAMA
4º BIMESTRE DE 2017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J46"/>
  <sheetViews>
    <sheetView workbookViewId="0">
      <selection activeCell="D5" sqref="D5"/>
    </sheetView>
  </sheetViews>
  <sheetFormatPr defaultRowHeight="15" x14ac:dyDescent="0.25"/>
  <cols>
    <col min="1" max="10" width="27.7109375" customWidth="1"/>
  </cols>
  <sheetData>
    <row r="1" spans="1:10" x14ac:dyDescent="0.25">
      <c r="A1" s="1" t="e">
        <f>IF(ISBLANK(#REF!),"",#REF!)</f>
        <v>#REF!</v>
      </c>
      <c r="B1" s="1" t="e">
        <f>IF(ISBLANK(#REF!),"",#REF!)</f>
        <v>#REF!</v>
      </c>
      <c r="C1" s="1" t="e">
        <f>IF(ISBLANK(#REF!),"",#REF!)</f>
        <v>#REF!</v>
      </c>
      <c r="D1" s="1" t="e">
        <f>IF(ISBLANK(#REF!),"",#REF!)</f>
        <v>#REF!</v>
      </c>
      <c r="E1" s="1" t="e">
        <f>IF(ISBLANK(#REF!),"",#REF!)</f>
        <v>#REF!</v>
      </c>
      <c r="F1" s="1" t="e">
        <f>IF(ISBLANK(#REF!),"",#REF!)</f>
        <v>#REF!</v>
      </c>
      <c r="G1" s="1" t="e">
        <f>IF(ISBLANK(#REF!),"",#REF!)</f>
        <v>#REF!</v>
      </c>
      <c r="H1" s="1" t="e">
        <f>IF(ISBLANK(#REF!),"",#REF!)</f>
        <v>#REF!</v>
      </c>
      <c r="I1" s="1" t="e">
        <f>IF(ISBLANK(#REF!),"",#REF!)</f>
        <v>#REF!</v>
      </c>
      <c r="J1" s="1" t="e">
        <f>IF(ISBLANK(#REF!),"",#REF!)</f>
        <v>#REF!</v>
      </c>
    </row>
    <row r="2" spans="1:10" x14ac:dyDescent="0.25">
      <c r="A2" s="2" t="e">
        <f>IF(AND(#REF!="",#REF!=#REF!),"1",IF(AND(#REF!="S",#REF!=#REF!),"1",IF(AND(#REF!="T",#REF!=#REF!),"1","")))</f>
        <v>#REF!</v>
      </c>
      <c r="B2" s="2" t="e">
        <f>IF(AND(#REF!="",#REF!=#REF!),"1",IF(AND(#REF!="S",#REF!=#REF!),"1",IF(AND(#REF!="T",#REF!=#REF!),"1","")))</f>
        <v>#REF!</v>
      </c>
      <c r="C2" s="2" t="e">
        <f>IF(AND(#REF!="",#REF!=#REF!),"1",IF(AND(#REF!="S",#REF!=#REF!),"1",IF(AND(#REF!="T",#REF!=#REF!),"1","")))</f>
        <v>#REF!</v>
      </c>
      <c r="D2" s="2" t="e">
        <f>IF(AND(#REF!="",#REF!=#REF!),"1",IF(AND(#REF!="S",#REF!=#REF!),"1",IF(AND(#REF!="T",#REF!=#REF!),"1","")))</f>
        <v>#REF!</v>
      </c>
      <c r="E2" s="2" t="e">
        <f>IF(AND(#REF!="",#REF!=#REF!),"1",IF(AND(#REF!="S",#REF!=#REF!),"1",IF(AND(#REF!="T",#REF!=#REF!),"1","")))</f>
        <v>#REF!</v>
      </c>
      <c r="F2" s="2" t="e">
        <f>IF(AND(#REF!="",#REF!=#REF!),"1",IF(AND(#REF!="S",#REF!=#REF!),"1",IF(AND(#REF!="T",#REF!=#REF!),"1","")))</f>
        <v>#REF!</v>
      </c>
      <c r="G2" s="2" t="e">
        <f>IF(AND(#REF!="",#REF!=#REF!),"1",IF(AND(#REF!="S",#REF!=#REF!),"1",IF(AND(#REF!="T",#REF!=#REF!),"1","")))</f>
        <v>#REF!</v>
      </c>
      <c r="H2" s="2" t="e">
        <f>IF(AND(#REF!="",#REF!=#REF!),"1",IF(AND(#REF!="S",#REF!=#REF!),"1",IF(AND(#REF!="T",#REF!=#REF!),"1","")))</f>
        <v>#REF!</v>
      </c>
      <c r="I2" s="2" t="e">
        <f>IF(AND(#REF!="",#REF!=#REF!),"1",IF(AND(#REF!="S",#REF!=#REF!),"1",IF(AND(#REF!="T",#REF!=#REF!),"1","")))</f>
        <v>#REF!</v>
      </c>
      <c r="J2" s="2" t="e">
        <f>IF(AND(#REF!="",#REF!=#REF!),"1",IF(AND(#REF!="S",#REF!=#REF!),"1",IF(AND(#REF!="T",#REF!=#REF!),"1","")))</f>
        <v>#REF!</v>
      </c>
    </row>
    <row r="3" spans="1:10" x14ac:dyDescent="0.25">
      <c r="A3" s="2" t="e">
        <f>IF(AND(A2="",#REF!="",#REF!=#REF!),"2",IF(AND(#REF!="",#REF!=#REF!),", 2",IF(AND(A2="",#REF!="S",#REF!=#REF!),"2",IF(AND(#REF!="S",#REF!=#REF!),", 2",IF(AND(A2="",#REF!="T",#REF!=#REF!),"2",IF(AND(#REF!="T",#REF!=#REF!),", 2",""))))))</f>
        <v>#REF!</v>
      </c>
      <c r="B3" s="2" t="e">
        <f>IF(AND(B2="",#REF!="",#REF!=#REF!),"2",IF(AND(#REF!="",#REF!=#REF!),", 2",IF(AND(B2="",#REF!="S",#REF!=#REF!),"2",IF(AND(#REF!="S",#REF!=#REF!),", 2",IF(AND(B2="",#REF!="T",#REF!=#REF!),"2",IF(AND(#REF!="T",#REF!=#REF!),", 2",""))))))</f>
        <v>#REF!</v>
      </c>
      <c r="C3" s="2" t="e">
        <f>IF(AND(C2="",#REF!="",#REF!=#REF!),"2",IF(AND(#REF!="",#REF!=#REF!),", 2",IF(AND(C2="",#REF!="S",#REF!=#REF!),"2",IF(AND(#REF!="S",#REF!=#REF!),", 2",IF(AND(C2="",#REF!="T",#REF!=#REF!),"2",IF(AND(#REF!="T",#REF!=#REF!),", 2",""))))))</f>
        <v>#REF!</v>
      </c>
      <c r="D3" s="2" t="e">
        <f>IF(AND(D2="",#REF!="",#REF!=#REF!),"2",IF(AND(#REF!="",#REF!=#REF!),", 2",IF(AND(D2="",#REF!="S",#REF!=#REF!),"2",IF(AND(#REF!="S",#REF!=#REF!),", 2",IF(AND(D2="",#REF!="T",#REF!=#REF!),"2",IF(AND(#REF!="T",#REF!=#REF!),", 2",""))))))</f>
        <v>#REF!</v>
      </c>
      <c r="E3" s="2" t="e">
        <f>IF(AND(E2="",#REF!="",#REF!=#REF!),"2",IF(AND(#REF!="",#REF!=#REF!),", 2",IF(AND(E2="",#REF!="S",#REF!=#REF!),"2",IF(AND(#REF!="S",#REF!=#REF!),", 2",IF(AND(E2="",#REF!="T",#REF!=#REF!),"2",IF(AND(#REF!="T",#REF!=#REF!),", 2",""))))))</f>
        <v>#REF!</v>
      </c>
      <c r="F3" s="2" t="e">
        <f>IF(AND(F2="",#REF!="",#REF!=#REF!),"2",IF(AND(#REF!="",#REF!=#REF!),", 2",IF(AND(F2="",#REF!="S",#REF!=#REF!),"2",IF(AND(#REF!="S",#REF!=#REF!),", 2",IF(AND(F2="",#REF!="T",#REF!=#REF!),"2",IF(AND(#REF!="T",#REF!=#REF!),", 2",""))))))</f>
        <v>#REF!</v>
      </c>
      <c r="G3" s="2" t="e">
        <f>IF(AND(G2="",#REF!="",#REF!=#REF!),"2",IF(AND(#REF!="",#REF!=#REF!),", 2",IF(AND(G2="",#REF!="S",#REF!=#REF!),"2",IF(AND(#REF!="S",#REF!=#REF!),", 2",IF(AND(G2="",#REF!="T",#REF!=#REF!),"2",IF(AND(#REF!="T",#REF!=#REF!),", 2",""))))))</f>
        <v>#REF!</v>
      </c>
      <c r="H3" s="2" t="e">
        <f>IF(AND(H2="",#REF!="",#REF!=#REF!),"2",IF(AND(#REF!="",#REF!=#REF!),", 2",IF(AND(H2="",#REF!="S",#REF!=#REF!),"2",IF(AND(#REF!="S",#REF!=#REF!),", 2",IF(AND(H2="",#REF!="T",#REF!=#REF!),"2",IF(AND(#REF!="T",#REF!=#REF!),", 2",""))))))</f>
        <v>#REF!</v>
      </c>
      <c r="I3" s="2" t="e">
        <f>IF(AND(I2="",#REF!="",#REF!=#REF!),"2",IF(AND(#REF!="",#REF!=#REF!),", 2",IF(AND(I2="",#REF!="S",#REF!=#REF!),"2",IF(AND(#REF!="S",#REF!=#REF!),", 2",IF(AND(I2="",#REF!="T",#REF!=#REF!),"2",IF(AND(#REF!="T",#REF!=#REF!),", 2",""))))))</f>
        <v>#REF!</v>
      </c>
      <c r="J3" s="2" t="e">
        <f>IF(AND(J2="",#REF!="",#REF!=#REF!),"2",IF(AND(#REF!="",#REF!=#REF!),", 2",IF(AND(J2="",#REF!="S",#REF!=#REF!),"2",IF(AND(#REF!="S",#REF!=#REF!),", 2",IF(AND(J2="",#REF!="T",#REF!=#REF!),"2",IF(AND(#REF!="T",#REF!=#REF!),", 2",""))))))</f>
        <v>#REF!</v>
      </c>
    </row>
    <row r="4" spans="1:10" x14ac:dyDescent="0.25">
      <c r="A4" s="2" t="e">
        <f>IF(AND(A2="",A3="",#REF!="",#REF!=#REF!),"3",IF(AND(#REF!="",#REF!=#REF!),", 3",IF(AND(A2="",A3="",#REF!="S",#REF!=#REF!),"3",IF(AND(#REF!="S",#REF!=#REF!),", 3",IF(AND(A2="",A3="",#REF!="T",#REF!=#REF!),"3",IF(AND(#REF!="T",#REF!=#REF!),", 3",""))))))</f>
        <v>#REF!</v>
      </c>
      <c r="B4" s="2" t="e">
        <f>IF(AND(B2="",B3="",#REF!="",#REF!=#REF!),"3",IF(AND(#REF!="",#REF!=#REF!),", 3",IF(AND(B2="",B3="",#REF!="S",#REF!=#REF!),"3",IF(AND(#REF!="S",#REF!=#REF!),", 3",IF(AND(B2="",B3="",#REF!="T",#REF!=#REF!),"3",IF(AND(#REF!="T",#REF!=#REF!),", 3",""))))))</f>
        <v>#REF!</v>
      </c>
      <c r="C4" s="2" t="e">
        <f>IF(AND(C2="",C3="",#REF!="",#REF!=#REF!),"3",IF(AND(#REF!="",#REF!=#REF!),", 3",IF(AND(C2="",C3="",#REF!="S",#REF!=#REF!),"3",IF(AND(#REF!="S",#REF!=#REF!),", 3",IF(AND(C2="",C3="",#REF!="T",#REF!=#REF!),"3",IF(AND(#REF!="T",#REF!=#REF!),", 3",""))))))</f>
        <v>#REF!</v>
      </c>
      <c r="D4" s="2" t="e">
        <f>IF(AND(D2="",D3="",#REF!="",#REF!=#REF!),"3",IF(AND(#REF!="",#REF!=#REF!),", 3",IF(AND(D2="",D3="",#REF!="S",#REF!=#REF!),"3",IF(AND(#REF!="S",#REF!=#REF!),", 3",IF(AND(D2="",D3="",#REF!="T",#REF!=#REF!),"3",IF(AND(#REF!="T",#REF!=#REF!),", 3",""))))))</f>
        <v>#REF!</v>
      </c>
      <c r="E4" s="2" t="e">
        <f>IF(AND(E2="",E3="",#REF!="",#REF!=#REF!),"3",IF(AND(#REF!="",#REF!=#REF!),", 3",IF(AND(E2="",E3="",#REF!="S",#REF!=#REF!),"3",IF(AND(#REF!="S",#REF!=#REF!),", 3",IF(AND(E2="",E3="",#REF!="T",#REF!=#REF!),"3",IF(AND(#REF!="T",#REF!=#REF!),", 3",""))))))</f>
        <v>#REF!</v>
      </c>
      <c r="F4" s="2" t="e">
        <f>IF(AND(F2="",F3="",#REF!="",#REF!=#REF!),"3",IF(AND(#REF!="",#REF!=#REF!),", 3",IF(AND(F2="",F3="",#REF!="S",#REF!=#REF!),"3",IF(AND(#REF!="S",#REF!=#REF!),", 3",IF(AND(F2="",F3="",#REF!="T",#REF!=#REF!),"3",IF(AND(#REF!="T",#REF!=#REF!),", 3",""))))))</f>
        <v>#REF!</v>
      </c>
      <c r="G4" s="2" t="e">
        <f>IF(AND(G2="",G3="",#REF!="",#REF!=#REF!),"3",IF(AND(#REF!="",#REF!=#REF!),", 3",IF(AND(G2="",G3="",#REF!="S",#REF!=#REF!),"3",IF(AND(#REF!="S",#REF!=#REF!),", 3",IF(AND(G2="",G3="",#REF!="T",#REF!=#REF!),"3",IF(AND(#REF!="T",#REF!=#REF!),", 3",""))))))</f>
        <v>#REF!</v>
      </c>
      <c r="H4" s="2" t="e">
        <f>IF(AND(H2="",H3="",#REF!="",#REF!=#REF!),"3",IF(AND(#REF!="",#REF!=#REF!),", 3",IF(AND(D2="",D3="",#REF!="S",#REF!=#REF!),"3",IF(AND(#REF!="S",#REF!=#REF!),", 3",IF(AND(H2="",H3="",#REF!="T",#REF!=#REF!),"3",IF(AND(#REF!="T",#REF!=#REF!),", 3",""))))))</f>
        <v>#REF!</v>
      </c>
      <c r="I4" s="2" t="e">
        <f>IF(AND(I2="",I3="",#REF!="",#REF!=#REF!),"3",IF(AND(#REF!="",#REF!=#REF!),", 3",IF(AND(I2="",I3="",#REF!="S",#REF!=#REF!),"3",IF(AND(#REF!="S",#REF!=#REF!),", 3",IF(AND(I2="",I3="",#REF!="T",#REF!=#REF!),"3",IF(AND(#REF!="T",#REF!=#REF!),", 3",""))))))</f>
        <v>#REF!</v>
      </c>
      <c r="J4" s="2" t="e">
        <f>IF(AND(J2="",J3="",#REF!="",#REF!=#REF!),"3",IF(AND(#REF!="",#REF!=#REF!),", 3",IF(AND(J2="",J3="",#REF!="S",#REF!=#REF!),"3",IF(AND(#REF!="S",#REF!=#REF!),", 3",IF(AND(J2="",J3="",#REF!="T",#REF!=#REF!),"3",IF(AND(#REF!="T",#REF!=#REF!),", 3",""))))))</f>
        <v>#REF!</v>
      </c>
    </row>
    <row r="5" spans="1:10" x14ac:dyDescent="0.25">
      <c r="A5" s="2" t="e">
        <f>IF(AND(A2="",A3="", A4="",#REF!="",#REF!=#REF!),"4",IF(AND(#REF!="",#REF!=#REF!),", 4",IF(AND(A2="",A3="", A4="",#REF!="S",#REF!=#REF!),"4",IF(AND(#REF!="S",#REF!=#REF!),", 4",IF(AND(A2="",A3="", A4="",#REF!="T",#REF!=#REF!),"4",IF(AND(#REF!="T",#REF!=#REF!),", 4",""))))))</f>
        <v>#REF!</v>
      </c>
      <c r="B5" s="2" t="e">
        <f>IF(AND(B2="",B3="", B4="",#REF!="",#REF!=#REF!),"4",IF(AND(#REF!="",#REF!=#REF!),", 4",IF(AND(B2="",B3="", B4="",#REF!="S",#REF!=#REF!),"4",IF(AND(#REF!="S",#REF!=#REF!),", 4",IF(AND(B2="",B3="", B4="",#REF!="T",#REF!=#REF!),"4",IF(AND(#REF!="T",#REF!=#REF!),", 4",""))))))</f>
        <v>#REF!</v>
      </c>
      <c r="C5" s="2" t="e">
        <f>IF(AND(C2="",C3="",C4="",#REF!="",#REF!=#REF!),"4",IF(AND(#REF!="",#REF!=#REF!),", 4",IF(AND(C2="",C3="", C4="",#REF!="S",#REF!=#REF!),"4",IF(AND(#REF!="S",#REF!=#REF!),", 4",IF(AND(C2="",C3="", C4="",#REF!="T",#REF!=#REF!),"4",IF(AND(#REF!="T",#REF!=#REF!),", 4",""))))))</f>
        <v>#REF!</v>
      </c>
      <c r="D5" s="2" t="e">
        <f>IF(AND(D2="",D3="", D4="",#REF!="",#REF!=#REF!),"4",IF(AND(#REF!="",#REF!=#REF!),", 4",IF(AND(A2="",A3="", A4="",#REF!="S",#REF!=#REF!),"4",IF(AND(#REF!="S",#REF!=#REF!),", 4",IF(AND(A2="",A3="", A4="",#REF!="T",#REF!=#REF!),"4",IF(AND(#REF!="T",#REF!=#REF!),", 4",""))))))</f>
        <v>#REF!</v>
      </c>
      <c r="E5" s="2" t="e">
        <f>IF(AND(E2="",E3="", E4="",#REF!="",#REF!=#REF!),"4",IF(AND(#REF!="",#REF!=#REF!),", 4",IF(AND(E2="",E3="", E4="",#REF!="S",#REF!=#REF!),"4",IF(AND(#REF!="S",#REF!=#REF!),", 4",IF(AND(E2="",E3="", E4="",#REF!="T",#REF!=#REF!),"4",IF(AND(#REF!="T",#REF!=#REF!),", 4",""))))))</f>
        <v>#REF!</v>
      </c>
      <c r="F5" s="2" t="e">
        <f>IF(AND(F2="",F3="", F4="",#REF!="",#REF!=#REF!),"4",IF(AND(#REF!="",#REF!=#REF!),", 4",IF(AND(F2="",F3="", F4="",#REF!="S",#REF!=#REF!),"4",IF(AND(#REF!="S",#REF!=#REF!),", 4",IF(AND(F2="",F3="", F4="",#REF!="T",#REF!=#REF!),"4",IF(AND(#REF!="T",#REF!=#REF!),", 4",""))))))</f>
        <v>#REF!</v>
      </c>
      <c r="G5" s="2" t="e">
        <f>IF(AND(G2="",G3="", G4="",#REF!="",#REF!=#REF!),"4",IF(AND(#REF!="",#REF!=#REF!),", 4",IF(AND(G2="",G3="", G4="",#REF!="S",#REF!=#REF!),"4",IF(AND(#REF!="S",#REF!=#REF!),", 4",IF(AND(G2="",G3="", G4="",#REF!="T",#REF!=#REF!),"4",IF(AND(#REF!="T",#REF!=#REF!),", 4",""))))))</f>
        <v>#REF!</v>
      </c>
      <c r="H5" s="2" t="e">
        <f>IF(AND(H2="",H3="", H4="",#REF!="",#REF!=#REF!),"4",IF(AND(#REF!="",#REF!=#REF!),", 4",IF(AND(H2="",H3="", H4="",#REF!="S",#REF!=#REF!),"4",IF(AND(#REF!="S",#REF!=#REF!),", 4",IF(AND(H2="",H3="", H4="",#REF!="T",#REF!=#REF!),"4",IF(AND(#REF!="T",#REF!=#REF!),", 4",""))))))</f>
        <v>#REF!</v>
      </c>
      <c r="I5" s="2" t="e">
        <f>IF(AND(I2="",I3="", I4="",#REF!="",#REF!=#REF!),"4",IF(AND(#REF!="",#REF!=#REF!),", 4",IF(AND(I2="",I3="", I4="",#REF!="S",#REF!=#REF!),"4",IF(AND(#REF!="S",#REF!=#REF!),", 4",IF(AND(I2="",I3="", I4="",#REF!="T",#REF!=#REF!),"4",IF(AND(#REF!="T",#REF!=#REF!),", 4",""))))))</f>
        <v>#REF!</v>
      </c>
      <c r="J5" s="2" t="e">
        <f>IF(AND(J2="",J3="", J4="",#REF!="",#REF!=#REF!),"4",IF(AND(#REF!="",#REF!=#REF!),", 4",IF(AND(J2="",J3="", J4="",#REF!="S",#REF!=#REF!),"4",IF(AND(#REF!="S",#REF!=#REF!),", 4",IF(AND(J2="",J3="", J4="",#REF!="T",#REF!=#REF!),"4",IF(AND(#REF!="T",#REF!=#REF!),", 4",""))))))</f>
        <v>#REF!</v>
      </c>
    </row>
    <row r="6" spans="1:10" x14ac:dyDescent="0.25">
      <c r="A6" s="2" t="e">
        <f>IF(AND(A2="",A3="", A4="",A5="",#REF!="",#REF!=#REF!),"5",IF(AND(#REF!="",#REF!=#REF!),", 5",IF(AND(A2="",A3="", A4="",A5="",#REF!="S",#REF!=#REF!),"5",IF(AND(#REF!="S",#REF!=#REF!),", 5",IF(AND(A2="",A3="", A4="",A5="",#REF!="T",#REF!=#REF!),"5",IF(AND(#REF!="T",#REF!=#REF!),", 5",""))))))</f>
        <v>#REF!</v>
      </c>
      <c r="B6" s="2" t="e">
        <f>IF(AND(B2="",B3="", B4="",B5="",#REF!="",#REF!=#REF!),"5",IF(AND(#REF!="",#REF!=#REF!),", 5",IF(AND(B2="",B3="", B4="",B5="",#REF!="S",#REF!=#REF!),"5",IF(AND(#REF!="S",#REF!=#REF!),", 5",IF(AND(B2="",B3="", B4="",B5="",#REF!="T",#REF!=#REF!),"5",IF(AND(#REF!="T",#REF!=#REF!),", 5",""))))))</f>
        <v>#REF!</v>
      </c>
      <c r="C6" s="2" t="e">
        <f>IF(AND(C2="",C3="", C4="",C5="",#REF!="",#REF!=#REF!),"5",IF(AND(#REF!="",#REF!=#REF!),", 5",IF(AND(C2="",C3="", C4="",C5="",#REF!="S",#REF!=#REF!),"5",IF(AND(#REF!="S",#REF!=#REF!),", 5",IF(AND(C2="",C3="", C4="",C5="",#REF!="T",#REF!=#REF!),"5",IF(AND(#REF!="T",#REF!=#REF!),", 5",""))))))</f>
        <v>#REF!</v>
      </c>
      <c r="D6" s="2" t="e">
        <f>IF(AND(D2="",D3="", D4="",D5="",#REF!="",#REF!=#REF!),"5",IF(AND(#REF!="",#REF!=#REF!),", 5",IF(AND(D2="",D3="", D4="",D5="",#REF!="S",#REF!=#REF!),"5",IF(AND(#REF!="S",#REF!=#REF!),", 5",IF(AND(D2="",D3="", D4="",D5="",#REF!="T",#REF!=#REF!),"5",IF(AND(#REF!="T",#REF!=#REF!),", 5",""))))))</f>
        <v>#REF!</v>
      </c>
      <c r="E6" s="2" t="e">
        <f>IF(AND(E2="",E3="", E4="",E5="",#REF!="",#REF!=#REF!),"5",IF(AND(#REF!="",#REF!=#REF!),", 5",IF(AND(E2="",E3="", E4="",E5="",#REF!="S",#REF!=#REF!),"5",IF(AND(#REF!="S",#REF!=#REF!),", 5",IF(AND(E2="",E3="", E4="",E5="",#REF!="T",#REF!=#REF!),"5",IF(AND(#REF!="T",#REF!=#REF!),", 5",""))))))</f>
        <v>#REF!</v>
      </c>
      <c r="F6" s="2" t="e">
        <f>IF(AND(F2="",F3="", F4="",F5="",#REF!="",#REF!=#REF!),"5",IF(AND(#REF!="",#REF!=#REF!),", 5",IF(AND(F2="",F3="", F4="",F5="",#REF!="S",#REF!=#REF!),"5",IF(AND(#REF!="S",#REF!=#REF!),", 5",IF(AND(F2="",F3="", F4="",F5="",#REF!="T",#REF!=#REF!),"5",IF(AND(#REF!="T",#REF!=#REF!),", 5",""))))))</f>
        <v>#REF!</v>
      </c>
      <c r="G6" s="2" t="e">
        <f>IF(AND(G2="",G3="", G4="",G5="",#REF!="",#REF!=#REF!),"5",IF(AND(#REF!="",#REF!=#REF!),", 5",IF(AND(G2="",G3="", G4="",G5="",#REF!="S",#REF!=#REF!),"5",IF(AND(#REF!="S",#REF!=#REF!),", 5",IF(AND(G2="",G3="", G4="",G5="",#REF!="T",#REF!=#REF!),"5",IF(AND(#REF!="T",#REF!=#REF!),", 5",""))))))</f>
        <v>#REF!</v>
      </c>
      <c r="H6" s="2" t="e">
        <f>IF(AND(H2="",H3="", H4="",H5="",#REF!="",#REF!=#REF!),"5",IF(AND(#REF!="",#REF!=#REF!),", 5",IF(AND(H2="",H3="", H4="",H5="",#REF!="S",#REF!=#REF!),"5",IF(AND(#REF!="S",#REF!=#REF!),", 5",IF(AND(H2="",H3="", H4="",H5="",#REF!="T",#REF!=#REF!),"5",IF(AND(#REF!="T",#REF!=#REF!),", 5",""))))))</f>
        <v>#REF!</v>
      </c>
      <c r="I6" s="2" t="e">
        <f>IF(AND(I2="",I3="", I4="",I5="",#REF!="",#REF!=#REF!),"5",IF(AND(#REF!="",#REF!=#REF!),", 5",IF(AND(I2="",I3="", I4="",I5="",#REF!="S",#REF!=#REF!),"5",IF(AND(#REF!="S",#REF!=#REF!),", 5",IF(AND(I2="",I3="", I4="",I5="",#REF!="T",#REF!=#REF!),"5",IF(AND(#REF!="T",#REF!=#REF!),", 5",""))))))</f>
        <v>#REF!</v>
      </c>
      <c r="J6" s="2" t="e">
        <f>IF(AND(J2="",J3="", J4="",J5="",#REF!="",#REF!=#REF!),"5",IF(AND(#REF!="",#REF!=#REF!),", 5",IF(AND(J2="",J3="", J4="",J5="",#REF!="S",#REF!=#REF!),"5",IF(AND(#REF!="S",#REF!=#REF!),", 5",IF(AND(J2="",J3="", J4="",J5="",#REF!="T",#REF!=#REF!),"5",IF(AND(#REF!="T",#REF!=#REF!),", 5",""))))))</f>
        <v>#REF!</v>
      </c>
    </row>
    <row r="7" spans="1:10" x14ac:dyDescent="0.25">
      <c r="A7" s="2" t="e">
        <f>IF(AND(A2="",A3="", A4="",A5="",A6="",#REF!="",#REF!=#REF!),"6",IF(AND(#REF!="",#REF!=#REF!),", 6",IF(AND(A2="",A3="", A4="",A5="",A6="",#REF!="S",#REF!=#REF!),"6",IF(AND(#REF!="S",#REF!=#REF!),", 6",IF(AND(A2="",A3="", A4="",A5="",A6="",#REF!="T",#REF!=#REF!),"6",IF(AND(#REF!="T",#REF!=#REF!),", 6",""))))))</f>
        <v>#REF!</v>
      </c>
      <c r="B7" s="2" t="e">
        <f>IF(AND(B2="",B3="", B4="",B5="",B6="",#REF!="",#REF!=#REF!),"6",IF(AND(#REF!="",#REF!=#REF!),", 6",IF(AND(B2="",B3="", B4="",B5="",B6="",#REF!="S",#REF!=#REF!),"6",IF(AND(#REF!="S",#REF!=#REF!),", 6",IF(AND(B2="",B3="", B4="",B5="",B6="",#REF!="T",#REF!=#REF!),"6",IF(AND(#REF!="T",#REF!=#REF!),", 6",""))))))</f>
        <v>#REF!</v>
      </c>
      <c r="C7" s="2" t="e">
        <f>IF(AND(C2="",C3="", C4="",C5="",C6="",#REF!="",#REF!=#REF!),"6",IF(AND(#REF!="",#REF!=#REF!),", 6",IF(AND(C2="",C3="", C4="",C5="",C6="",#REF!="S",#REF!=#REF!),"6",IF(AND(#REF!="S",#REF!=#REF!),", 6",IF(AND(C2="",C3="", C4="",C5="",C6="",#REF!="T",#REF!=#REF!),"6",IF(AND(#REF!="T",#REF!=#REF!),", 6",""))))))</f>
        <v>#REF!</v>
      </c>
      <c r="D7" s="2" t="e">
        <f>IF(AND(D2="",D3="", D4="",D5="",D6="",#REF!="",#REF!=#REF!),"6",IF(AND(#REF!="",#REF!=#REF!),", 6",IF(AND(D2="",D3="", D4="",D5="",D6="",#REF!="S",#REF!=#REF!),"6",IF(AND(#REF!="S",#REF!=#REF!),", 6",IF(AND(D2="",D3="", D4="",D5="",D6="",#REF!="T",#REF!=#REF!),"6",IF(AND(#REF!="T",#REF!=#REF!),", 6",""))))))</f>
        <v>#REF!</v>
      </c>
      <c r="E7" s="2" t="e">
        <f>IF(AND(E2="",E3="", E4="",E5="",E6="",#REF!="",#REF!=#REF!),"6",IF(AND(#REF!="",#REF!=#REF!),", 6",IF(AND(E2="",E3="", E4="",E5="",E6="",#REF!="S",#REF!=#REF!),"6",IF(AND(#REF!="S",#REF!=#REF!),", 6",IF(AND(E2="",E3="", E4="",E5="",E6="",#REF!="T",#REF!=#REF!),"6",IF(AND(#REF!="T",#REF!=#REF!),", 6",""))))))</f>
        <v>#REF!</v>
      </c>
      <c r="F7" s="2" t="e">
        <f>IF(AND(F2="",F3="", F4="",F5="",F6="",#REF!="",#REF!=#REF!),"6",IF(AND(#REF!="",#REF!=#REF!),", 6",IF(AND(F2="",F3="", F4="",F5="",F6="",#REF!="S",#REF!=#REF!),"6",IF(AND(#REF!="S",#REF!=#REF!),", 6",IF(AND(F2="",F3="", F4="",F5="",F6="",#REF!="T",#REF!=#REF!),"6",IF(AND(#REF!="T",#REF!=#REF!),", 6",""))))))</f>
        <v>#REF!</v>
      </c>
      <c r="G7" s="2" t="e">
        <f>IF(AND(G2="",G3="", G4="",G5="",G6="",#REF!="",#REF!=#REF!),"6",IF(AND(#REF!="",#REF!=#REF!),", 6",IF(AND(G2="",G3="", G4="",G5="",G6="",#REF!="S",#REF!=#REF!),"6",IF(AND(#REF!="S",#REF!=#REF!),", 6",IF(AND(G2="",G3="", G4="",G5="",G6="",#REF!="T",#REF!=#REF!),"6",IF(AND(#REF!="T",#REF!=#REF!),", 6",""))))))</f>
        <v>#REF!</v>
      </c>
      <c r="H7" s="2" t="e">
        <f>IF(AND(H2="",H3="", H4="",H5="",H6="",#REF!="",#REF!=#REF!),"6",IF(AND(#REF!="",#REF!=#REF!),", 6",IF(AND(H2="",H3="", H4="",H5="",H6="",#REF!="S",#REF!=#REF!),"6",IF(AND(#REF!="S",#REF!=#REF!),", 6",IF(AND(H2="",H3="", H4="",H5="",H6="",#REF!="T",#REF!=#REF!),"6",IF(AND(#REF!="T",#REF!=#REF!),", 6",""))))))</f>
        <v>#REF!</v>
      </c>
      <c r="I7" s="2" t="e">
        <f>IF(AND(I2="",I3="", I4="",I5="",I6="",#REF!="",#REF!=#REF!),"6",IF(AND(#REF!="",#REF!=#REF!),", 6",IF(AND(I2="",I3="", I4="",I5="",I6="",#REF!="S",#REF!=#REF!),"6",IF(AND(#REF!="S",#REF!=#REF!),", 6",IF(AND(I2="",I3="",I4="",I5="",I6="",#REF!="T",#REF!=#REF!),"6",IF(AND(#REF!="T",#REF!=#REF!),", 6",""))))))</f>
        <v>#REF!</v>
      </c>
      <c r="J7" s="2" t="e">
        <f>IF(AND(J2="",J3="",JI4="",J5="",J6="",#REF!="",#REF!=#REF!),"6",IF(AND(#REF!="",#REF!=#REF!),", 6",IF(AND(J2="",J3="", J4="",J5="",J6="",#REF!="S",#REF!=#REF!),"6",IF(AND(#REF!="S",#REF!=#REF!),", 6",IF(AND(J2="",J3="",J4="",J5="",J6="",#REF!="T",#REF!=#REF!),"6",IF(AND(#REF!="T",#REF!=#REF!),", 6",""))))))</f>
        <v>#REF!</v>
      </c>
    </row>
    <row r="8" spans="1:10" x14ac:dyDescent="0.25">
      <c r="A8" s="2" t="e">
        <f>IF(AND(A2="",A3="", A4="",A5="",A6="",A7="",#REF!="",#REF!=#REF!),"7",IF(AND(#REF!="",#REF!=#REF!),", 7",IF(AND(A2="",A3="", A4="",A5="",A6="",A7="",#REF!="S",#REF!=#REF!),"7",IF(AND(#REF!="S",#REF!=#REF!),", 7",IF(AND(A2="",A3="", A4="",A5="",A6="",A7="",#REF!="T",#REF!=#REF!),"7",IF(AND(#REF!="T",#REF!=#REF!),", 7",""))))))</f>
        <v>#REF!</v>
      </c>
      <c r="B8" s="2" t="e">
        <f>IF(AND(B2="",B3="", B4="",B5="",B6="",B7="",#REF!="",#REF!=#REF!),"7",IF(AND(#REF!="",#REF!=#REF!),", 7",IF(AND(B2="",B3="", B4="",B5="",B6="",B7="",#REF!="S",#REF!=#REF!),"7",IF(AND(#REF!="S",#REF!=#REF!),", 7",IF(AND(B2="",B3="", B4="",B5="",B6="",B7="",#REF!="T",#REF!=#REF!),"7",IF(AND(#REF!="T",#REF!=#REF!),", 7",""))))))</f>
        <v>#REF!</v>
      </c>
      <c r="C8" s="2" t="e">
        <f>IF(AND(C2="",C3="", C4="",C5="",C6="",C7="",#REF!="",#REF!=#REF!),"7",IF(AND(#REF!="",#REF!=#REF!),", 7",IF(AND(C2="",C3="", C4="",C5="",C6="",C7="",#REF!="S",#REF!=#REF!),"7",IF(AND(#REF!="S",#REF!=#REF!),", 7",IF(AND(C2="",C3="", C4="",C5="",C6="",C7="",#REF!="T",#REF!=#REF!),"7",IF(AND(#REF!="T",#REF!=#REF!),", 7",""))))))</f>
        <v>#REF!</v>
      </c>
      <c r="D8" s="2" t="e">
        <f>IF(AND(D2="",D3="", D4="",D5="",D6="",D7="",#REF!="",#REF!=#REF!),"7",IF(AND(#REF!="",#REF!=#REF!),", 7",IF(AND(D2="",D3="", D4="",D5="",D6="",D7="",#REF!="S",#REF!=#REF!),"7",IF(AND(#REF!="S",#REF!=#REF!),", 7",IF(AND(D2="",D3="", D4="",D5="",D6="",D7="",#REF!="T",#REF!=#REF!),"7",IF(AND(#REF!="T",#REF!=#REF!),", 7",""))))))</f>
        <v>#REF!</v>
      </c>
      <c r="E8" s="2" t="e">
        <f>IF(AND(E2="",E3="", E4="",E5="",E6="",E7="",#REF!="",#REF!=#REF!),"7",IF(AND(#REF!="",#REF!=#REF!),", 7",IF(AND(E2="",E3="", E4="",E5="",E6="",E7="",#REF!="S",#REF!=#REF!),"7",IF(AND(#REF!="S",#REF!=#REF!),", 7",IF(AND(E2="",E3="", E4="",E5="",E6="",E7="",#REF!="T",#REF!=#REF!),"7",IF(AND(#REF!="T",#REF!=#REF!),", 7",""))))))</f>
        <v>#REF!</v>
      </c>
      <c r="F8" s="2" t="e">
        <f>IF(AND(F2="",F3="", F4="",F5="",F6="",F7="",#REF!="",#REF!=#REF!),"7",IF(AND(#REF!="",#REF!=#REF!),", 7",IF(AND(F2="",F3="", F4="",F5="",F6="",F7="",#REF!="S",#REF!=#REF!),"7",IF(AND(#REF!="S",#REF!=#REF!),", 7",IF(AND(F2="",F3="", F4="",F5="",F6="",F7="",#REF!="T",#REF!=#REF!),"7",IF(AND(#REF!="T",#REF!=#REF!),", 7",""))))))</f>
        <v>#REF!</v>
      </c>
      <c r="G8" s="2" t="e">
        <f>IF(AND(G2="",G3="", G4="",G5="",G6="",G7="",#REF!="",#REF!=#REF!),"7",IF(AND(#REF!="",#REF!=#REF!),", 7",IF(AND(G2="",G3="", G4="",G5="",G6="",G7="",#REF!="S",#REF!=#REF!),"7",IF(AND(#REF!="S",#REF!=#REF!),", 7",IF(AND(G2="",G3="", G4="",G5="",G6="",G7="",#REF!="T",#REF!=#REF!),"7",IF(AND(#REF!="T",#REF!=#REF!),", 7",""))))))</f>
        <v>#REF!</v>
      </c>
      <c r="H8" s="2" t="e">
        <f>IF(AND(H2="",H3="", H4="",H5="",H6="",H7="",#REF!="",#REF!=#REF!),"7",IF(AND(#REF!="",#REF!=#REF!),", 7",IF(AND(H2="",H3="", H4="",H5="",H6="",H7="",#REF!="S",#REF!=#REF!),"7",IF(AND(#REF!="S",#REF!=#REF!),", 7",IF(AND(H2="",H3="", H4="",H5="",H6="",H7="",#REF!="T",#REF!=#REF!),"7",IF(AND(#REF!="T",#REF!=#REF!),", 7",""))))))</f>
        <v>#REF!</v>
      </c>
      <c r="I8" s="2" t="e">
        <f>IF(AND(I2="",I3="", I4="",I5="",I6="",I7="",#REF!="",#REF!=#REF!),"7",IF(AND(#REF!="",#REF!=#REF!),", 7",IF(AND(I2="",I3="", I4="",I5="",I6="",I7="",#REF!="S",#REF!=#REF!),"7",IF(AND(#REF!="S",#REF!=#REF!),", 7",IF(AND(I2="",I3="", I4="",I5="",I6="",I7="",#REF!="T",#REF!=#REF!),"7",IF(AND(#REF!="T",#REF!=#REF!),", 7",""))))))</f>
        <v>#REF!</v>
      </c>
      <c r="J8" s="2" t="e">
        <f>IF(AND(J2="",J3="", J4="",J5="",J6="",J7="",#REF!="",#REF!=#REF!),"7",IF(AND(#REF!="",#REF!=#REF!),", 7",IF(AND(J2="",J3="", J4="",J5="",J6="",J7="",#REF!="S",#REF!=#REF!),"7",IF(AND(#REF!="S",#REF!=#REF!),", 7",IF(AND(J2="",J3="", J4="",J5="",J6="",J7="",#REF!="T",#REF!=#REF!),"7",IF(AND(#REF!="T",#REF!=#REF!),", 7",""))))))</f>
        <v>#REF!</v>
      </c>
    </row>
    <row r="9" spans="1:10" x14ac:dyDescent="0.25">
      <c r="A9" s="2" t="e">
        <f>IF(AND(A2="",A3="", A4="",A5="",A6="",A7="",A8="",#REF!="",#REF!=#REF!),"8",IF(AND(#REF!="",#REF!=#REF!),", 8",IF(AND(A2="",A3="", A4="",A5="",A6="",A7="",A8="",#REF!="S",#REF!=#REF!),"8",IF(AND(#REF!="S",#REF!=#REF!),", 8",IF(AND(A2="",A3="", A4="",A5="",A6="",A7="",A8="",#REF!="T",#REF!=#REF!),"8",IF(AND(#REF!="T",#REF!=#REF!),", 8",""))))))</f>
        <v>#REF!</v>
      </c>
      <c r="B9" s="2" t="e">
        <f>IF(AND(B2="",B3="", B4="",B5="",B6="",B7="",B8="",#REF!="",#REF!=#REF!),"8",IF(AND(#REF!="",#REF!=#REF!),", 8",IF(AND(B2="",B3="", B4="",B5="",B6="",B7="",B8="",#REF!="S",#REF!=#REF!),"8",IF(AND(#REF!="S",#REF!=#REF!),", 8",IF(AND(B2="",B3="", B4="",B5="",B6="",B7="",B8="",#REF!="T",#REF!=#REF!),"8",IF(AND(#REF!="T",#REF!=#REF!),", 8",""))))))</f>
        <v>#REF!</v>
      </c>
      <c r="C9" s="2" t="e">
        <f>IF(AND(C2="",C3="", C4="",C5="",C6="",C7="",C8="",#REF!="",#REF!=#REF!),"8",IF(AND(#REF!="",#REF!=#REF!),", 8",IF(AND(C2="",C3="", C4="",C5="",C6="",C7="",C8="",#REF!="S",#REF!=#REF!),"8",IF(AND(#REF!="S",#REF!=#REF!),", 8",IF(AND(C2="",C3="", C4="",C5="",C6="",C7="",C8="",#REF!="T",#REF!=#REF!),"8",IF(AND(#REF!="T",#REF!=#REF!),", 8",""))))))</f>
        <v>#REF!</v>
      </c>
      <c r="D9" s="2" t="e">
        <f>IF(AND(D2="",D3="", D4="",D5="",D6="",D7="",D8="",#REF!="",#REF!=#REF!),"8",IF(AND(#REF!="",#REF!=#REF!),", 8",IF(AND(D2="",D3="", D4="",D5="",D6="",D7="",D8="",#REF!="S",#REF!=#REF!),"8",IF(AND(#REF!="S",#REF!=#REF!),", 8",IF(AND(D2="",D3="", D4="",D5="",D6="",D7="",D8="",#REF!="T",#REF!=#REF!),"8",IF(AND(#REF!="T",#REF!=#REF!),", 8",""))))))</f>
        <v>#REF!</v>
      </c>
      <c r="E9" s="2" t="e">
        <f>IF(AND(E2="",E3="", E4="",E5="",E6="",E7="",E8="",#REF!="",#REF!=#REF!),"8",IF(AND(#REF!="",#REF!=#REF!),", 8",IF(AND(E2="",E3="", E4="",E5="",E6="",E7="",E8="",#REF!="S",#REF!=#REF!),"8",IF(AND(#REF!="S",#REF!=#REF!),", 8",IF(AND(E2="",E3="", E4="",E5="",E6="",E7="",E8="",#REF!="T",#REF!=#REF!),"8",IF(AND(#REF!="T",#REF!=#REF!),", 8",""))))))</f>
        <v>#REF!</v>
      </c>
      <c r="F9" s="2" t="e">
        <f>IF(AND(F2="",F3="", F4="",F5="",F6="",F7="",F8="",#REF!="",#REF!=#REF!),"8",IF(AND(#REF!="",#REF!=#REF!),", 8",IF(AND(F2="",F3="", F4="",F5="",F6="",F7="",F8="",#REF!="S",#REF!=#REF!),"8",IF(AND(#REF!="S",#REF!=#REF!),", 8",IF(AND(F2="",F3="", F4="",F5="",F6="",F7="",F8="",#REF!="T",#REF!=#REF!),"8",IF(AND(#REF!="T",#REF!=#REF!),", 8",""))))))</f>
        <v>#REF!</v>
      </c>
      <c r="G9" s="2" t="e">
        <f>IF(AND(G2="",G3="", G4="",G5="",G6="",G7="",G8="",#REF!="",#REF!=#REF!),"8",IF(AND(#REF!="",#REF!=#REF!),", 8",IF(AND(G2="",G3="", G4="",G5="",G6="",G7="",G8="",#REF!="S",#REF!=#REF!),"8",IF(AND(#REF!="S",#REF!=#REF!),", 8",IF(AND(G2="",G3="", G4="",G5="",G6="",G7="",G8="",#REF!="T",#REF!=#REF!),"8",IF(AND(#REF!="T",#REF!=#REF!),", 8",""))))))</f>
        <v>#REF!</v>
      </c>
      <c r="H9" s="2" t="e">
        <f>IF(AND(H2="",H3="", H4="",H5="",H6="",H7="",H8="",#REF!="",#REF!=#REF!),"8",IF(AND(#REF!="",#REF!=#REF!),", 8",IF(AND(H2="",H3="", H4="",H5="",H6="",H7="",H8="",#REF!="S",#REF!=#REF!),"8",IF(AND(#REF!="S",#REF!=#REF!),", 8",IF(AND(H2="",H3="", H4="",H5="",H6="",H7="",H8="",#REF!="T",#REF!=#REF!),"8",IF(AND(#REF!="T",#REF!=#REF!),", 8",""))))))</f>
        <v>#REF!</v>
      </c>
      <c r="I9" s="2" t="e">
        <f>IF(AND(I2="",I3="", I4="",I5="",I6="",I7="",I8="",#REF!="",#REF!=#REF!),"8",IF(AND(#REF!="",#REF!=#REF!),", 8",IF(AND(I2="",I3="", I4="",I5="",I6="",I7="",I8="",#REF!="S",#REF!=#REF!),"8",IF(AND(#REF!="S",#REF!=#REF!),", 8",IF(AND(I2="",I3="", I4="",I5="",I6="",I7="",I8="",#REF!="T",#REF!=#REF!),"8",IF(AND(#REF!="T",#REF!=#REF!),", 8",""))))))</f>
        <v>#REF!</v>
      </c>
      <c r="J9" s="2" t="e">
        <f>IF(AND(J2="",J3="", J4="",J5="",J6="",J7="",J8="",#REF!="",#REF!=#REF!),"8",IF(AND(#REF!="",#REF!=#REF!),", 8",IF(AND(J2="",J3="", J4="",J5="",J6="",J7="",J8="",#REF!="S",#REF!=#REF!),"8",IF(AND(#REF!="S",#REF!=#REF!),", 8",IF(AND(J2="",J3="", J4="",J5="",J6="",J7="",J8="",#REF!="T",#REF!=#REF!),"8",IF(AND(#REF!="T",#REF!=#REF!),", 8",""))))))</f>
        <v>#REF!</v>
      </c>
    </row>
    <row r="10" spans="1:10" x14ac:dyDescent="0.25">
      <c r="A10" s="2" t="e">
        <f>IF(AND(A2="",A3="", A4="",A5="",A6="",A7="",A8="",A9="",#REF!="",#REF!=#REF!),"9",IF(AND(#REF!="",#REF!=#REF!),", 9",IF(AND(A2="",A3="", A4="",A5="",A6="",A7="",A8="",A9="",#REF!="S",#REF!=#REF!),"9",IF(AND(#REF!="S",#REF!=#REF!),", 9",IF(AND(A2="",A3="", A4="",A5="",A6="",A7="",A8="",A9="",#REF!="T",#REF!=#REF!),"9",IF(AND(#REF!="T",#REF!=#REF!),", 9",""))))))</f>
        <v>#REF!</v>
      </c>
      <c r="B10" s="2" t="e">
        <f>IF(AND(B2="",B3="", B4="",B5="",B6="",B7="",B8="",B9="",#REF!="",#REF!=#REF!),"9",IF(AND(#REF!="",#REF!=#REF!),", 9",IF(AND(B2="",B3="", B4="",B5="",B6="",B7="",B8="",B9="",#REF!="S",#REF!=#REF!),"9",IF(AND(#REF!="S",#REF!=#REF!),", 9",IF(AND(B2="",B3="", B4="",B5="",B6="",B7="",B8="",B9="",#REF!="T",#REF!=#REF!),"9",IF(AND(#REF!="T",#REF!=#REF!),", 9",""))))))</f>
        <v>#REF!</v>
      </c>
      <c r="C10" s="2" t="e">
        <f>IF(AND(C2="",C3="", C4="",C5="",C6="",C7="",C8="",C9="",#REF!="",#REF!=#REF!),"9",IF(AND(#REF!="",#REF!=#REF!),", 9",IF(AND(C2="",C3="", C4="",C5="",C6="",C7="",C8="",C9="",#REF!="S",#REF!=#REF!),"9",IF(AND(#REF!="S",#REF!=#REF!),", 9",IF(AND(C2="",C3="", C4="",C5="",C6="",C7="",C8="",C9="",#REF!="T",#REF!=#REF!),"9",IF(AND(#REF!="T",#REF!=#REF!),", 9",""))))))</f>
        <v>#REF!</v>
      </c>
      <c r="D10" s="2" t="e">
        <f>IF(AND(D2="",D3="", D4="",D5="",D6="",D7="",D8="",D9="",#REF!="",#REF!=#REF!),"9",IF(AND(#REF!="",#REF!=#REF!),", 9",IF(AND(D2="",D3="", D4="",D5="",D6="",D7="",D8="",D9="",#REF!="S",#REF!=#REF!),"9",IF(AND(#REF!="S",#REF!=#REF!),", 9",IF(AND(D2="",D3="", D4="",D5="",D6="",D7="",D8="",D9="",#REF!="T",#REF!=#REF!),"9",IF(AND(#REF!="T",#REF!=#REF!),", 9",""))))))</f>
        <v>#REF!</v>
      </c>
      <c r="E10" s="2" t="e">
        <f>IF(AND(E2="",E3="", E4="",E5="",E6="",E7="",E8="",E9="",#REF!="",#REF!=#REF!),"9",IF(AND(#REF!="",#REF!=#REF!),", 9",IF(AND(E2="",E3="", E4="",E5="",E6="",E7="",E8="",E9="",#REF!="S",#REF!=#REF!),"9",IF(AND(#REF!="S",#REF!=#REF!),", 9",IF(AND(E2="",E3="", E4="",E5="",E6="",E7="",E8="",E9="",#REF!="T",#REF!=#REF!),"9",IF(AND(#REF!="T",#REF!=#REF!),", 9",""))))))</f>
        <v>#REF!</v>
      </c>
      <c r="F10" s="2" t="e">
        <f>IF(AND(F2="",F3="", F4="",F5="",F6="",F7="",F8="",F9="",#REF!="",#REF!=#REF!),"9",IF(AND(#REF!="",#REF!=#REF!),", 9",IF(AND(F2="",F3="", F4="",F5="",F6="",F7="",F8="",F9="",#REF!="S",#REF!=#REF!),"9",IF(AND(#REF!="S",#REF!=#REF!),", 9",IF(AND(F2="",F3="", F4="",F5="",F6="",F7="",F8="",F9="",#REF!="T",#REF!=#REF!),"9",IF(AND(#REF!="T",#REF!=#REF!),", 9",""))))))</f>
        <v>#REF!</v>
      </c>
      <c r="G10" s="2" t="e">
        <f>IF(AND(G2="",G3="", G4="",G5="",G6="",G7="",G8="",G9="",#REF!="",#REF!=#REF!),"9",IF(AND(#REF!="",#REF!=#REF!),", 9",IF(AND(G2="",G3="", G4="",G5="",G6="",G7="",G8="",G9="",#REF!="S",#REF!=#REF!),"9",IF(AND(#REF!="S",#REF!=#REF!),", 9",IF(AND(G2="",G3="", G4="",G5="",G6="",G7="",G8="",G9="",#REF!="T",#REF!=#REF!),"9",IF(AND(#REF!="T",#REF!=#REF!),", 9",""))))))</f>
        <v>#REF!</v>
      </c>
      <c r="H10" s="2" t="e">
        <f>IF(AND(H2="",H3="", H4="",H5="",H6="",H7="",H8="",H9="",#REF!="",#REF!=#REF!),"9",IF(AND(#REF!="",#REF!=#REF!),", 9",IF(AND(H2="",H3="", H4="",H5="",H6="",H7="",H8="",H9="",#REF!="S",#REF!=#REF!),"9",IF(AND(#REF!="S",#REF!=#REF!),", 9",IF(AND(H2="",H3="", H4="",H5="",H6="",H7="",H8="",H9="",#REF!="T",#REF!=#REF!),"9",IF(AND(#REF!="T",#REF!=#REF!),", 9",""))))))</f>
        <v>#REF!</v>
      </c>
      <c r="I10" s="2" t="e">
        <f>IF(AND(I2="",I3="", I4="",I5="",I6="",I7="",I8="",I9="",#REF!="",#REF!=#REF!),"9",IF(AND(#REF!="",#REF!=#REF!),", 9",IF(AND(I2="",I3="", I4="",I5="",I6="",I7="",I8="",I9="",#REF!="S",#REF!=#REF!),"9",IF(AND(#REF!="S",#REF!=#REF!),", 9",IF(AND(I2="",I3="", I4="",I5="",I6="",I7="",I8="",I9="",#REF!="T",#REF!=#REF!),"9",IF(AND(#REF!="T",#REF!=#REF!),", 9",""))))))</f>
        <v>#REF!</v>
      </c>
      <c r="J10" s="2" t="e">
        <f>IF(AND(J2="",J3="", J4="",J5="",J6="",J7="",J8="",J9="",#REF!="",#REF!=#REF!),"9",IF(AND(#REF!="",#REF!=#REF!),", 9",IF(AND(J2="",J3="", J4="",J5="",J6="",J7="",J8="",J9="",#REF!="S",#REF!=#REF!),"9",IF(AND(#REF!="S",#REF!=#REF!),", 9",IF(AND(J2="",J3="", J4="",J5="",J6="",J7="",J8="",J9="",#REF!="T",#REF!=#REF!),"9",IF(AND(#REF!="T",#REF!=#REF!),", 9",""))))))</f>
        <v>#REF!</v>
      </c>
    </row>
    <row r="11" spans="1:10" x14ac:dyDescent="0.25">
      <c r="A11" s="2" t="e">
        <f>IF(AND(A2="",A3="", A4="",A5="",A6="",A7="",A8="",A9="",A10="",#REF!="",#REF!=#REF!),"10",IF(AND(#REF!="",#REF!=#REF!),", 10",IF(AND(A2="",A3="", A4="",A5="",A6="",A7="",A8="",A9="",A10="",#REF!="S",#REF!=#REF!),"10",IF(AND(#REF!="S",#REF!=#REF!),", 10",IF(AND(A2="",A3="", A4="",A5="",A6="",A7="",A8="",A9="",A10="",#REF!="T",#REF!=#REF!),"10",IF(AND(#REF!="T",#REF!=#REF!),", 10",""))))))</f>
        <v>#REF!</v>
      </c>
      <c r="B11" s="2" t="e">
        <f>IF(AND(B2="",B3="", B4="",B5="",B6="",B7="",B8="",B9="",B10="",#REF!="",#REF!=#REF!),"10",IF(AND(#REF!="",#REF!=#REF!),", 10",IF(AND(B2="",B3="", B4="",B5="",B6="",B7="",B8="",B9="",B10="",#REF!="S",#REF!=#REF!),"10",IF(AND(#REF!="S",#REF!=#REF!),", 10",IF(AND(B2="",B3="", B4="",B5="",B6="",B7="",B8="",B9="",B10="",#REF!="T",#REF!=#REF!),"10",IF(AND(#REF!="T",#REF!=#REF!),", 10",""))))))</f>
        <v>#REF!</v>
      </c>
      <c r="C11" s="2" t="e">
        <f>IF(AND(C2="",C3="",C4="",C5="",C6="",C7="",C8="",C9="",C10="",#REF!="",#REF!=#REF!),"10",IF(AND(#REF!="",#REF!=#REF!),", 10",IF(AND(C2="",C3="",C4="",C5="",C6="",C7="",C8="",C9="",C10="",#REF!="S",#REF!=#REF!),"10",IF(AND(#REF!="S",#REF!=#REF!),", 10",IF(AND(C2="",C3="",C4="",C5="",C6="",C7="",C8="",C9="",C10="",#REF!="T",#REF!=#REF!),"10",IF(AND(#REF!="T",#REF!=#REF!),", 10",""))))))</f>
        <v>#REF!</v>
      </c>
      <c r="D11" s="2" t="e">
        <f>IF(AND(D2="",D3="",D4="",D5="",D6="",D7="",D8="",D9="",D10="",#REF!="",#REF!=#REF!),"10",IF(AND(#REF!="",#REF!=#REF!),", 10",IF(AND(D2="",D3="",D4="",D5="",D6="",D7="",D8="",D9="",D10="",#REF!="S",#REF!=#REF!),"10",IF(AND(#REF!="S",#REF!=#REF!),", 10",IF(AND(D2="",D3="",D4="",D5="",D6="",D7="",D8="",D9="",D10="",#REF!="T",#REF!=#REF!),"10",IF(AND(#REF!="T",#REF!=#REF!),", 10",""))))))</f>
        <v>#REF!</v>
      </c>
      <c r="E11" s="2" t="e">
        <f>IF(AND(E2="",E3="",E4="",E5="",E6="",E7="",E8="",E9="",E10="",#REF!="",#REF!=#REF!),"10",IF(AND(#REF!="",#REF!=#REF!),", 10",IF(AND(E2="",E3="",E4="",E5="",E6="",E7="",E8="",E9="",E10="",#REF!="S",#REF!=#REF!),"10",IF(AND(#REF!="S",#REF!=#REF!),", 10",IF(AND(E2="",E3="",E4="",E5="",E6="",E7="",E8="",E9="",E10="",#REF!="T",#REF!=#REF!),"10",IF(AND(#REF!="T",#REF!=#REF!),", 10",""))))))</f>
        <v>#REF!</v>
      </c>
      <c r="F11" s="2" t="e">
        <f>IF(AND(F2="",F3="",F4="",F5="",F6="",F7="",F8="",F9="",F10="",#REF!="",#REF!=#REF!),"10",IF(AND(#REF!="",#REF!=#REF!),", 10",IF(AND(F2="",F3="",F4="",F5="",F6="",F7="",F8="",F9="",F10="",#REF!="S",#REF!=#REF!),"10",IF(AND(#REF!="S",#REF!=#REF!),", 10",IF(AND(F2="",F3="",F4="",F5="",F6="",F7="",F8="",F9="",F10="",#REF!="T",#REF!=#REF!),"10",IF(AND(#REF!="T",#REF!=#REF!),", 10",""))))))</f>
        <v>#REF!</v>
      </c>
      <c r="G11" s="2" t="e">
        <f>IF(AND(G2="",G3="",G4="",G5="",G6="",G7="",G8="",G9="",G10="",#REF!="",#REF!=#REF!),"10",IF(AND(#REF!="",#REF!=#REF!),", 10",IF(AND(G2="",G3="",G4="",G5="",G6="",G7="",G8="",G9="",G10="",#REF!="S",#REF!=#REF!),"10",IF(AND(#REF!="S",#REF!=#REF!),", 10",IF(AND(G2="",G3="",G4="",G5="",G6="",G7="",G8="",G9="",G10="",#REF!="T",#REF!=#REF!),"10",IF(AND(#REF!="T",#REF!=#REF!),", 10",""))))))</f>
        <v>#REF!</v>
      </c>
      <c r="H11" s="2" t="e">
        <f>IF(AND(H2="",H3="",H4="",H5="",H6="",H7="",H8="",H9="",H10="",#REF!="",#REF!=#REF!),"10",IF(AND(#REF!="",#REF!=#REF!),", 10",IF(AND(H2="",H3="",H4="",H5="",H6="",H7="",H8="",H9="",H10="",#REF!="S",#REF!=#REF!),"10",IF(AND(#REF!="S",#REF!=#REF!),", 10",IF(AND(H2="",H3="",H4="",H5="",H6="",H7="",H8="",H9="",H10="",#REF!="T",#REF!=#REF!),"10",IF(AND(#REF!="T",#REF!=#REF!),", 10",""))))))</f>
        <v>#REF!</v>
      </c>
      <c r="I11" s="2" t="e">
        <f>IF(AND(I2="",I3="",I4="",I5="",I6="",I7="",I8="",I9="",I10="",#REF!="",#REF!=#REF!),"10",IF(AND(#REF!="",#REF!=#REF!),", 10",IF(AND(I2="",I3="",I4="",I5="",I6="",I7="",I8="",I9="",I10="",#REF!="S",#REF!=#REF!),"10",IF(AND(#REF!="S",#REF!=#REF!),", 10",IF(AND(I2="",I3="",I4="",I5="",I6="",I7="",I8="",I9="",I10="",#REF!="T",#REF!=#REF!),"10",IF(AND(#REF!="T",#REF!=#REF!),", 10",""))))))</f>
        <v>#REF!</v>
      </c>
      <c r="J11" s="2" t="e">
        <f>IF(AND(J2="",J3="",J4="",J5="",J6="",J7="",J8="",J9="",J10="",#REF!="",#REF!=#REF!),"10",IF(AND(#REF!="",#REF!=#REF!),", 10",IF(AND(J2="",J3="",J4="",J5="",J6="",J7="",J8="",J9="",J10="",#REF!="S",#REF!=#REF!),"10",IF(AND(#REF!="S",#REF!=#REF!),", 10",IF(AND(J2="",J3="",J4="",J5="",J6="",J7="",J8="",J9="",J10="",#REF!="T",#REF!=#REF!),"10",IF(AND(#REF!="T",#REF!=#REF!),", 10",""))))))</f>
        <v>#REF!</v>
      </c>
    </row>
    <row r="12" spans="1:10" x14ac:dyDescent="0.25">
      <c r="A12" s="2" t="e">
        <f>IF(AND(A2="",A3="", A4="",A5="",A6="",A7="",A8="",A9="",A10="",A11="",#REF!="",#REF!=#REF!),"11",IF(AND(#REF!="",#REF!=#REF!),", 11",IF(AND(A2="",A3="", A4="",A5="",A6="",A7="",A8="",A9="",A10="",A11="",#REF!="S",#REF!=#REF!),"11",IF(AND(#REF!="S",#REF!=#REF!),", 11",IF(AND(A2="",A3="", A4="",A5="",A6="",A7="",A8="",A9="",A10="",A11="",#REF!="T",#REF!=#REF!),"11",IF(AND(#REF!="T",#REF!=#REF!),", 11",""))))))</f>
        <v>#REF!</v>
      </c>
      <c r="B12" s="2" t="e">
        <f>IF(AND(B2="",B3="",B4="",B5="",B6="",B7="",B8="",B9="",B10="",B11="",#REF!="",#REF!=#REF!),"11",IF(AND(#REF!="",#REF!=#REF!),", 11",IF(AND(B2="",B3="",B4="",B5="",B6="",B7="",B8="",B9="",B10="",B11="",#REF!="S",#REF!=#REF!),"11",IF(AND(#REF!="S",#REF!=#REF!),", 11",IF(AND(B2="",B3="",B4="",B5="",B6="",B7="",B8="",B9="",B10="",B11="",#REF!="T",#REF!=#REF!),"11",IF(AND(#REF!="T",#REF!=#REF!),", 11",""))))))</f>
        <v>#REF!</v>
      </c>
      <c r="C12" s="2" t="e">
        <f>IF(AND(C2="",C3="",C4="",C5="",C6="",C7="",C8="",C9="",C10="",C11="",#REF!="",#REF!=#REF!),"11",IF(AND(#REF!="",#REF!=#REF!),", 11",IF(AND(C2="",C3="",C4="",C5="",C6="",C7="",C8="",C9="",C10="",C11="",#REF!="S",#REF!=#REF!),"11",IF(AND(#REF!="S",#REF!=#REF!),", 11",IF(AND(C2="",C3="",C4="",C5="",C6="",C7="",C8="",C9="",C10="",C11="",#REF!="T",#REF!=#REF!),"11",IF(AND(#REF!="T",#REF!=#REF!),", 11",""))))))</f>
        <v>#REF!</v>
      </c>
      <c r="D12" s="2" t="e">
        <f>IF(AND(D2="",D3="",D4="",D5="",D6="",D7="",D8="",D9="",D10="",D11="",#REF!="",#REF!=#REF!),"11",IF(AND(#REF!="",#REF!=#REF!),", 11",IF(AND(D2="",D3="",D4="",D5="",D6="",D7="",D8="",D9="",D10="",D11="",#REF!="S",#REF!=#REF!),"11",IF(AND(#REF!="S",#REF!=#REF!),", 11",IF(AND(D2="",D3="",D4="",D5="",D6="",D7="",D8="",D9="",D10="",D11="",#REF!="T",#REF!=#REF!),"11",IF(AND(#REF!="T",#REF!=#REF!),", 11",""))))))</f>
        <v>#REF!</v>
      </c>
      <c r="E12" s="2" t="e">
        <f>IF(AND(E2="",E3="",E4="",E5="",E6="",E7="",E8="",E9="",E10="",E11="",#REF!="",#REF!=#REF!),"11",IF(AND(#REF!="",#REF!=#REF!),", 11",IF(AND(E2="",E3="",E4="",E5="",E6="",E7="",E8="",E9="",E10="",E11="",#REF!="S",#REF!=#REF!),"11",IF(AND(#REF!="S",#REF!=#REF!),", 11",IF(AND(E2="",E3="",E4="",E5="",E6="",E7="",E8="",E9="",E10="",E11="",#REF!="T",#REF!=#REF!),"11",IF(AND(#REF!="T",#REF!=#REF!),", 11",""))))))</f>
        <v>#REF!</v>
      </c>
      <c r="F12" s="2" t="e">
        <f>IF(AND(F2="",F3="",F4="",F5="",F6="",F7="",F8="",F9="",F10="",F11="",#REF!="",#REF!=#REF!),"11",IF(AND(#REF!="",#REF!=#REF!),", 11",IF(AND(F2="",F3="",F4="",F5="",F6="",F7="",F8="",F9="",F10="",F11="",#REF!="S",#REF!=#REF!),"11",IF(AND(#REF!="S",#REF!=#REF!),", 11",IF(AND(F2="",F3="",F4="",F5="",F6="",F7="",F8="",F9="",F10="",F11="",#REF!="T",#REF!=#REF!),"11",IF(AND(#REF!="T",#REF!=#REF!),", 11",""))))))</f>
        <v>#REF!</v>
      </c>
      <c r="G12" s="2" t="e">
        <f>IF(AND(G2="",G3="",G4="",G5="",G6="",G7="",G8="",G9="",G10="",G11="",#REF!="",#REF!=#REF!),"11",IF(AND(#REF!="",#REF!=#REF!),", 11",IF(AND(G2="",G3="",G4="",G5="",G6="",G7="",G8="",G9="",G10="",G11="",#REF!="S",#REF!=#REF!),"11",IF(AND(#REF!="S",#REF!=#REF!),", 11",IF(AND(G2="",G3="",G4="",G5="",G6="",G7="",G8="",G9="",G10="",G11="",#REF!="T",#REF!=#REF!),"11",IF(AND(#REF!="T",#REF!=#REF!),", 11",""))))))</f>
        <v>#REF!</v>
      </c>
      <c r="H12" s="2" t="e">
        <f>IF(AND(H2="",H3="",H4="",H5="",H6="",H7="",H8="",H9="",H10="",H11="",#REF!="",#REF!=#REF!),"11",IF(AND(#REF!="",#REF!=#REF!),", 11",IF(AND(H2="",H3="",H4="",H5="",H6="",H7="",H8="",H9="",H10="",H11="",#REF!="S",#REF!=#REF!),"11",IF(AND(#REF!="S",#REF!=#REF!),", 11",IF(AND(H2="",H3="",H4="",H5="",H6="",H7="",H8="",H9="",H10="",H11="",#REF!="T",#REF!=#REF!),"11",IF(AND(#REF!="T",#REF!=#REF!),", 11",""))))))</f>
        <v>#REF!</v>
      </c>
      <c r="I12" s="2" t="e">
        <f>IF(AND(I2="",I3="",I4="",I5="",I6="",I7="",I8="",I9="",I10="",I11="",#REF!="",#REF!=#REF!),"11",IF(AND(#REF!="",#REF!=#REF!),", 11",IF(AND(I2="",I3="",I4="",I5="",I6="",I7="",I8="",I9="",I10="",I11="",#REF!="S",#REF!=#REF!),"11",IF(AND(#REF!="S",#REF!=#REF!),", 11",IF(AND(I2="",I3="",I4="",I5="",I6="",I7="",I8="",I9="",I10="",I11="",#REF!="T",#REF!=#REF!),"11",IF(AND(#REF!="T",#REF!=#REF!),", 11",""))))))</f>
        <v>#REF!</v>
      </c>
      <c r="J12" s="2" t="e">
        <f>IF(AND(J2="",J3="",J4="",J5="",J6="",J7="",J8="",J9="",J10="",J11="",#REF!="",#REF!=#REF!),"11",IF(AND(#REF!="",#REF!=#REF!),", 11",IF(AND(J2="",J3="",J4="",J5="",J6="",J7="",J8="",J9="",J10="",J11="",#REF!="S",#REF!=#REF!),"11",IF(AND(#REF!="S",#REF!=#REF!),", 11",IF(AND(J2="",J3="",J4="",J5="",J6="",J7="",J8="",J9="",J10="",J11="",#REF!="T",#REF!=#REF!),"11",IF(AND(#REF!="T",#REF!=#REF!),", 11",""))))))</f>
        <v>#REF!</v>
      </c>
    </row>
    <row r="13" spans="1:10" x14ac:dyDescent="0.25">
      <c r="A13" s="2" t="e">
        <f>IF(AND(A2="",A3="", A4="",A5="",A6="",A7="",A8="",A9="",A10="",A11="",A12="",#REF!="",#REF!=#REF!),"12",IF(AND(#REF!="",#REF!=#REF!),", 12",IF(AND(A2="",A3="", A4="",A5="",A6="",A7="",A8="",A9="",A10="",A11="",A12="",#REF!="S",#REF!=#REF!),"12",IF(AND(#REF!="S",#REF!=#REF!),", 12",IF(AND(A2="",A3="", A4="",A5="",A6="",A7="",A8="",A9="",A10="",A11="",A12="",#REF!="T",#REF!=#REF!),"12",IF(AND(#REF!="T",#REF!=#REF!),", 12",""))))))</f>
        <v>#REF!</v>
      </c>
      <c r="B13" s="2" t="e">
        <f>IF(AND(B2="",B3="", B4="",B5="",B6="",B7="",B8="",B9="",B10="",B11="",B12="",#REF!="",#REF!=#REF!),"12",IF(AND(#REF!="",#REF!=#REF!),", 12",IF(AND(B2="",B3="", B4="",B5="",B6="",B7="",B8="",B9="",B10="",B11="",B12="",#REF!="S",#REF!=#REF!),"12",IF(AND(#REF!="S",#REF!=#REF!),", 12",IF(AND(B2="",B3="", B4="",B5="",B6="",B7="",B8="",B9="",B10="",B11="",B12="",#REF!="T",#REF!=#REF!),"12",IF(AND(#REF!="T",#REF!=#REF!),", 12",""))))))</f>
        <v>#REF!</v>
      </c>
      <c r="C13" s="2" t="e">
        <f>IF(AND(C2="",C3="", C4="",C5="",C6="",C7="",C8="",C9="",C10="",C11="",C12="",#REF!="",#REF!=#REF!),"12",IF(AND(#REF!="",#REF!=#REF!),", 12",IF(AND(C2="",C3="", C4="",C5="",C6="",C7="",C8="",C9="",C10="",C11="",C12="",#REF!="S",#REF!=#REF!),"12",IF(AND(#REF!="S",#REF!=#REF!),", 12",IF(AND(C2="",C3="", C4="",C5="",C6="",C7="",C8="",C9="",C10="",C11="",C12="",#REF!="T",#REF!=#REF!),"12",IF(AND(#REF!="T",#REF!=#REF!),", 12",""))))))</f>
        <v>#REF!</v>
      </c>
      <c r="D13" s="2" t="e">
        <f>IF(AND(D2="",D3="", D4="",D5="",D6="",D7="",D8="",D9="",D10="",D11="",D12="",#REF!="",#REF!=#REF!),"12",IF(AND(#REF!="",#REF!=#REF!),", 12",IF(AND(D2="",D3="", D4="",D5="",D6="",D7="",D8="",D9="",D10="",D11="",D12="",#REF!="S",#REF!=#REF!),"12",IF(AND(#REF!="S",#REF!=#REF!),", 12",IF(AND(D2="",D3="", D4="",D5="",D6="",D7="",D8="",D9="",D10="",D11="",D12="",#REF!="T",#REF!=#REF!),"12",IF(AND(#REF!="T",#REF!=#REF!),", 12",""))))))</f>
        <v>#REF!</v>
      </c>
      <c r="E13" s="2" t="e">
        <f>IF(AND(E2="",E3="", E4="",E5="",E6="",E7="",E8="",E9="",E10="",E11="",E12="",#REF!="",#REF!=#REF!),"12",IF(AND(#REF!="",#REF!=#REF!),", 12",IF(AND(E2="",E3="", E4="",E5="",E6="",E7="",E8="",E9="",E10="",E11="",E12="",#REF!="S",#REF!=#REF!),"12",IF(AND(#REF!="S",#REF!=#REF!),", 12",IF(AND(E2="",E3="", E4="",E5="",E6="",E7="",E8="",E9="",E10="",E11="",E12="",#REF!="T",#REF!=#REF!),"12",IF(AND(#REF!="T",#REF!=#REF!),", 12",""))))))</f>
        <v>#REF!</v>
      </c>
      <c r="F13" s="2" t="e">
        <f>IF(AND(F2="",F3="", F4="",F5="",F6="",F7="",F8="",F9="",F10="",F11="",F12="",#REF!="",#REF!=#REF!),"12",IF(AND(#REF!="",#REF!=#REF!),", 12",IF(AND(F2="",F3="", F4="",F5="",F6="",F7="",F8="",F9="",F10="",F11="",F12="",#REF!="S",#REF!=#REF!),"12",IF(AND(#REF!="S",#REF!=#REF!),", 12",IF(AND(F2="",F3="", F4="",F5="",F6="",F7="",F8="",F9="",F10="",F11="",F12="",#REF!="T",#REF!=#REF!),"12",IF(AND(#REF!="T",#REF!=#REF!),", 12",""))))))</f>
        <v>#REF!</v>
      </c>
      <c r="G13" s="2" t="e">
        <f>IF(AND(G2="",G3="", G4="",G5="",G6="",G7="",G8="",G9="",G10="",G11="",G12="",#REF!="",#REF!=#REF!),"12",IF(AND(#REF!="",#REF!=#REF!),", 12",IF(AND(G2="",G3="", G4="",G5="",G6="",G7="",G8="",G9="",G10="",G11="",G12="",#REF!="S",#REF!=#REF!),"12",IF(AND(#REF!="S",#REF!=#REF!),", 12",IF(AND(G2="",G3="", G4="",G5="",G6="",G7="",G8="",G9="",G10="",G11="",G12="",#REF!="T",#REF!=#REF!),"12",IF(AND(#REF!="T",#REF!=#REF!),", 12",""))))))</f>
        <v>#REF!</v>
      </c>
      <c r="H13" s="2" t="e">
        <f>IF(AND(H2="",H3="", H4="",H5="",H6="",H7="",H8="",H9="",H10="",H11="",H12="",#REF!="",#REF!=#REF!),"12",IF(AND(#REF!="",#REF!=#REF!),", 12",IF(AND(H2="",H3="", H4="",H5="",H6="",H7="",H8="",H9="",H10="",H11="",H12="",#REF!="S",#REF!=#REF!),"12",IF(AND(#REF!="S",#REF!=#REF!),", 12",IF(AND(H2="",H3="", H4="",H5="",H6="",H7="",H8="",H9="",H10="",H11="",H12="",#REF!="T",#REF!=#REF!),"12",IF(AND(#REF!="T",#REF!=#REF!),", 12",""))))))</f>
        <v>#REF!</v>
      </c>
      <c r="I13" s="2" t="e">
        <f>IF(AND(I2="",I3="", I4="",I5="",I6="",I7="",I8="",I9="",I10="",I11="",I12="",#REF!="",#REF!=#REF!),"12",IF(AND(#REF!="",#REF!=#REF!),", 12",IF(AND(I2="",I3="", I4="",I5="",I6="",I7="",I8="",I9="",I10="",I11="",I12="",#REF!="S",#REF!=#REF!),"12",IF(AND(#REF!="S",#REF!=#REF!),", 12",IF(AND(I2="",I3="", I4="",I5="",I6="",I7="",I8="",I9="",I10="",I11="",I12="",#REF!="T",#REF!=#REF!),"12",IF(AND(#REF!="T",#REF!=#REF!),", 12",""))))))</f>
        <v>#REF!</v>
      </c>
      <c r="J13" s="2" t="e">
        <f>IF(AND(J2="",J3="", J4="",J5="",J6="",J7="",J8="",J9="",J10="",J11="",J12="",#REF!="",#REF!=#REF!),"12",IF(AND(#REF!="",#REF!=#REF!),", 12",IF(AND(J2="",J3="", J4="",J5="",J6="",J7="",J8="",J9="",J10="",J11="",J12="",#REF!="S",#REF!=#REF!),"12",IF(AND(#REF!="S",#REF!=#REF!),", 12",IF(AND(J2="",J3="", J4="",J5="",J6="",J7="",J8="",J9="",J10="",J11="",J12="",#REF!="T",#REF!=#REF!),"12",IF(AND(#REF!="T",#REF!=#REF!),", 12",""))))))</f>
        <v>#REF!</v>
      </c>
    </row>
    <row r="14" spans="1:10" x14ac:dyDescent="0.25">
      <c r="A14" s="2" t="e">
        <f>CONCATENATE(A2,A3,A4,A5,A6,A7,A8,A9,A10,A11,A12,A13)</f>
        <v>#REF!</v>
      </c>
      <c r="B14" s="2" t="e">
        <f>CONCATENATE(B2,B3,B4,B5,B6,B7,B8,B9,B10,B11,B12,B13)</f>
        <v>#REF!</v>
      </c>
      <c r="C14" s="2" t="e">
        <f t="shared" ref="C14:J14" si="0">CONCATENATE(C2,C3,C4,C5,C6,C7,C8,C9,C10,C11,C12,C13)</f>
        <v>#REF!</v>
      </c>
      <c r="D14" s="2" t="e">
        <f t="shared" si="0"/>
        <v>#REF!</v>
      </c>
      <c r="E14" s="2" t="e">
        <f t="shared" si="0"/>
        <v>#REF!</v>
      </c>
      <c r="F14" s="2" t="e">
        <f t="shared" si="0"/>
        <v>#REF!</v>
      </c>
      <c r="G14" s="2" t="e">
        <f t="shared" si="0"/>
        <v>#REF!</v>
      </c>
      <c r="H14" s="2" t="e">
        <f t="shared" si="0"/>
        <v>#REF!</v>
      </c>
      <c r="I14" s="2" t="e">
        <f t="shared" si="0"/>
        <v>#REF!</v>
      </c>
      <c r="J14" s="2" t="e">
        <f t="shared" si="0"/>
        <v>#REF!</v>
      </c>
    </row>
    <row r="16" spans="1:10" ht="15.75" x14ac:dyDescent="0.25">
      <c r="C16" s="5" t="s">
        <v>3</v>
      </c>
      <c r="D16" s="5" t="s">
        <v>3</v>
      </c>
      <c r="F16" s="16"/>
    </row>
    <row r="17" spans="1:6" ht="15.75" x14ac:dyDescent="0.25">
      <c r="A17" s="3"/>
      <c r="C17" s="5" t="s">
        <v>7</v>
      </c>
      <c r="D17" s="5" t="s">
        <v>7</v>
      </c>
      <c r="F17" s="16" t="s">
        <v>106</v>
      </c>
    </row>
    <row r="18" spans="1:6" ht="30" x14ac:dyDescent="0.25">
      <c r="A18" s="4" t="s">
        <v>0</v>
      </c>
      <c r="C18" s="5" t="s">
        <v>10</v>
      </c>
      <c r="D18" s="5" t="s">
        <v>10</v>
      </c>
      <c r="F18" s="16" t="s">
        <v>107</v>
      </c>
    </row>
    <row r="19" spans="1:6" ht="30" x14ac:dyDescent="0.25">
      <c r="A19" s="4" t="s">
        <v>1</v>
      </c>
      <c r="C19" s="5" t="s">
        <v>8</v>
      </c>
      <c r="D19" s="5" t="s">
        <v>8</v>
      </c>
      <c r="F19" s="16" t="s">
        <v>108</v>
      </c>
    </row>
    <row r="20" spans="1:6" ht="15.75" x14ac:dyDescent="0.25">
      <c r="A20" s="7" t="s">
        <v>71</v>
      </c>
      <c r="C20" s="5" t="s">
        <v>5</v>
      </c>
      <c r="D20" s="5" t="s">
        <v>5</v>
      </c>
      <c r="F20" s="16" t="s">
        <v>109</v>
      </c>
    </row>
    <row r="21" spans="1:6" s="6" customFormat="1" ht="30" x14ac:dyDescent="0.25">
      <c r="A21" s="7" t="s">
        <v>70</v>
      </c>
      <c r="C21" s="5"/>
      <c r="D21" s="5"/>
      <c r="F21" s="16" t="s">
        <v>110</v>
      </c>
    </row>
    <row r="22" spans="1:6" ht="45" x14ac:dyDescent="0.25">
      <c r="A22" s="4" t="s">
        <v>2</v>
      </c>
      <c r="F22" s="16" t="s">
        <v>111</v>
      </c>
    </row>
    <row r="23" spans="1:6" ht="30" x14ac:dyDescent="0.25">
      <c r="A23" s="4" t="s">
        <v>11</v>
      </c>
      <c r="F23" s="16" t="s">
        <v>112</v>
      </c>
    </row>
    <row r="24" spans="1:6" ht="30" x14ac:dyDescent="0.25">
      <c r="F24" s="16" t="s">
        <v>113</v>
      </c>
    </row>
    <row r="25" spans="1:6" ht="30" x14ac:dyDescent="0.25">
      <c r="F25" s="16" t="s">
        <v>114</v>
      </c>
    </row>
    <row r="26" spans="1:6" ht="30" x14ac:dyDescent="0.25">
      <c r="F26" s="16" t="s">
        <v>115</v>
      </c>
    </row>
    <row r="27" spans="1:6" ht="30" x14ac:dyDescent="0.25">
      <c r="F27" s="16" t="s">
        <v>116</v>
      </c>
    </row>
    <row r="28" spans="1:6" ht="30" x14ac:dyDescent="0.25">
      <c r="F28" s="16" t="s">
        <v>117</v>
      </c>
    </row>
    <row r="29" spans="1:6" ht="45" x14ac:dyDescent="0.25">
      <c r="F29" s="16" t="s">
        <v>118</v>
      </c>
    </row>
    <row r="30" spans="1:6" ht="30" x14ac:dyDescent="0.25">
      <c r="F30" s="16" t="s">
        <v>119</v>
      </c>
    </row>
    <row r="31" spans="1:6" ht="45" x14ac:dyDescent="0.25">
      <c r="F31" s="29" t="s">
        <v>120</v>
      </c>
    </row>
    <row r="32" spans="1:6" ht="45" x14ac:dyDescent="0.25">
      <c r="F32" s="16" t="s">
        <v>127</v>
      </c>
    </row>
    <row r="33" spans="6:6" ht="60" x14ac:dyDescent="0.25">
      <c r="F33" s="16" t="s">
        <v>121</v>
      </c>
    </row>
    <row r="34" spans="6:6" ht="45" x14ac:dyDescent="0.25">
      <c r="F34" s="16" t="s">
        <v>122</v>
      </c>
    </row>
    <row r="35" spans="6:6" ht="30" x14ac:dyDescent="0.25">
      <c r="F35" s="16" t="s">
        <v>123</v>
      </c>
    </row>
    <row r="36" spans="6:6" ht="60" x14ac:dyDescent="0.25">
      <c r="F36" s="29" t="s">
        <v>124</v>
      </c>
    </row>
    <row r="37" spans="6:6" ht="30" x14ac:dyDescent="0.25">
      <c r="F37" s="30" t="s">
        <v>125</v>
      </c>
    </row>
    <row r="38" spans="6:6" ht="30" x14ac:dyDescent="0.25">
      <c r="F38" s="30" t="s">
        <v>126</v>
      </c>
    </row>
    <row r="39" spans="6:6" ht="30" x14ac:dyDescent="0.25">
      <c r="F39" s="30" t="s">
        <v>129</v>
      </c>
    </row>
    <row r="40" spans="6:6" x14ac:dyDescent="0.25">
      <c r="F40" s="29" t="s">
        <v>128</v>
      </c>
    </row>
    <row r="41" spans="6:6" x14ac:dyDescent="0.25">
      <c r="F41" s="16"/>
    </row>
    <row r="42" spans="6:6" x14ac:dyDescent="0.25">
      <c r="F42" s="16"/>
    </row>
    <row r="43" spans="6:6" x14ac:dyDescent="0.25">
      <c r="F43" s="16"/>
    </row>
    <row r="44" spans="6:6" x14ac:dyDescent="0.25">
      <c r="F44" s="16"/>
    </row>
    <row r="45" spans="6:6" x14ac:dyDescent="0.25">
      <c r="F45" s="16"/>
    </row>
    <row r="46" spans="6:6" x14ac:dyDescent="0.25">
      <c r="F46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H16"/>
  <sheetViews>
    <sheetView workbookViewId="0">
      <selection activeCell="A3" sqref="A3"/>
    </sheetView>
  </sheetViews>
  <sheetFormatPr defaultColWidth="9.140625" defaultRowHeight="14.25" x14ac:dyDescent="0.25"/>
  <cols>
    <col min="1" max="1" width="10.42578125" style="8" customWidth="1"/>
    <col min="2" max="2" width="11.7109375" style="8" customWidth="1"/>
    <col min="3" max="3" width="18.42578125" style="8" customWidth="1"/>
    <col min="4" max="4" width="15.140625" style="8" customWidth="1"/>
    <col min="5" max="5" width="12.7109375" style="8" bestFit="1" customWidth="1"/>
    <col min="6" max="6" width="9.140625" style="8"/>
    <col min="7" max="7" width="13.7109375" style="8" bestFit="1" customWidth="1"/>
    <col min="8" max="8" width="9.85546875" style="8" customWidth="1"/>
    <col min="9" max="10" width="9.140625" style="8"/>
    <col min="11" max="11" width="10.140625" style="8" bestFit="1" customWidth="1"/>
    <col min="12" max="15" width="9.140625" style="8"/>
    <col min="16" max="16" width="10.140625" style="8" bestFit="1" customWidth="1"/>
    <col min="17" max="16384" width="9.140625" style="8"/>
  </cols>
  <sheetData>
    <row r="1" spans="1:8" ht="15" x14ac:dyDescent="0.25">
      <c r="A1" s="14" t="s">
        <v>15</v>
      </c>
      <c r="B1" s="14" t="s">
        <v>14</v>
      </c>
      <c r="C1" s="14" t="s">
        <v>12</v>
      </c>
      <c r="D1" s="14" t="s">
        <v>13</v>
      </c>
      <c r="E1" s="14" t="s">
        <v>36</v>
      </c>
      <c r="G1" s="14" t="s">
        <v>93</v>
      </c>
      <c r="H1" s="14" t="s">
        <v>23</v>
      </c>
    </row>
    <row r="2" spans="1:8" x14ac:dyDescent="0.25">
      <c r="A2" s="12" t="s">
        <v>104</v>
      </c>
      <c r="B2" s="13">
        <v>1</v>
      </c>
      <c r="C2" s="12" t="s">
        <v>17</v>
      </c>
      <c r="D2" s="12" t="s">
        <v>20</v>
      </c>
      <c r="E2" s="15" t="s">
        <v>34</v>
      </c>
      <c r="G2" s="9" t="s">
        <v>27</v>
      </c>
      <c r="H2" s="18">
        <v>237</v>
      </c>
    </row>
    <row r="3" spans="1:8" x14ac:dyDescent="0.25">
      <c r="A3" s="11" t="s">
        <v>16</v>
      </c>
      <c r="B3" s="9">
        <v>2</v>
      </c>
      <c r="C3" s="12" t="s">
        <v>101</v>
      </c>
      <c r="D3" s="11" t="s">
        <v>21</v>
      </c>
      <c r="E3" s="15" t="s">
        <v>35</v>
      </c>
      <c r="G3" s="9" t="s">
        <v>28</v>
      </c>
      <c r="H3" s="18" t="s">
        <v>90</v>
      </c>
    </row>
    <row r="4" spans="1:8" x14ac:dyDescent="0.25">
      <c r="A4" s="11" t="s">
        <v>6</v>
      </c>
      <c r="B4" s="9">
        <v>3</v>
      </c>
      <c r="C4" s="11" t="s">
        <v>18</v>
      </c>
      <c r="D4" s="11" t="s">
        <v>22</v>
      </c>
      <c r="G4" s="9" t="s">
        <v>24</v>
      </c>
      <c r="H4" s="18" t="s">
        <v>94</v>
      </c>
    </row>
    <row r="5" spans="1:8" x14ac:dyDescent="0.25">
      <c r="A5" s="11" t="s">
        <v>9</v>
      </c>
      <c r="B5" s="9">
        <v>4</v>
      </c>
      <c r="C5" s="11" t="s">
        <v>19</v>
      </c>
      <c r="D5" s="11" t="s">
        <v>68</v>
      </c>
      <c r="G5" s="9" t="s">
        <v>25</v>
      </c>
      <c r="H5" s="18">
        <v>104</v>
      </c>
    </row>
    <row r="6" spans="1:8" x14ac:dyDescent="0.25">
      <c r="B6" s="9">
        <v>5</v>
      </c>
      <c r="D6" s="11" t="s">
        <v>69</v>
      </c>
      <c r="G6" s="9" t="s">
        <v>91</v>
      </c>
      <c r="H6" s="18" t="s">
        <v>92</v>
      </c>
    </row>
    <row r="7" spans="1:8" x14ac:dyDescent="0.25">
      <c r="B7" s="9">
        <v>6</v>
      </c>
      <c r="D7" s="11" t="s">
        <v>137</v>
      </c>
      <c r="G7" s="9" t="s">
        <v>95</v>
      </c>
      <c r="H7" s="18">
        <v>341</v>
      </c>
    </row>
    <row r="8" spans="1:8" ht="15" thickBot="1" x14ac:dyDescent="0.3">
      <c r="B8" s="10" t="s">
        <v>31</v>
      </c>
      <c r="G8" s="9" t="s">
        <v>26</v>
      </c>
      <c r="H8" s="18" t="s">
        <v>96</v>
      </c>
    </row>
    <row r="9" spans="1:8" x14ac:dyDescent="0.25">
      <c r="G9" s="9" t="s">
        <v>29</v>
      </c>
      <c r="H9" s="18" t="s">
        <v>97</v>
      </c>
    </row>
    <row r="10" spans="1:8" x14ac:dyDescent="0.25">
      <c r="G10" s="9"/>
      <c r="H10" s="18"/>
    </row>
    <row r="11" spans="1:8" x14ac:dyDescent="0.25">
      <c r="G11" s="9"/>
      <c r="H11" s="18"/>
    </row>
    <row r="16" spans="1:8" x14ac:dyDescent="0.25">
      <c r="B16" s="17"/>
    </row>
  </sheetData>
  <sortState ref="G2:H9">
    <sortCondition ref="G8"/>
  </sortState>
  <dataValidations count="2">
    <dataValidation type="list" allowBlank="1" showInputMessage="1" showErrorMessage="1" sqref="C2:C5">
      <formula1>status</formula1>
    </dataValidation>
    <dataValidation type="list" allowBlank="1" showInputMessage="1" showErrorMessage="1" sqref="A2:A3 A4:A5">
      <formula1>setores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10</vt:i4>
      </vt:variant>
    </vt:vector>
  </HeadingPairs>
  <TitlesOfParts>
    <vt:vector size="15" baseType="lpstr">
      <vt:lpstr>PAGAMENTO</vt:lpstr>
      <vt:lpstr>FORNECEDORES</vt:lpstr>
      <vt:lpstr>PRESTAÇÃO DE CONTAS</vt:lpstr>
      <vt:lpstr>Fonte</vt:lpstr>
      <vt:lpstr>Validação</vt:lpstr>
      <vt:lpstr>adjudicado</vt:lpstr>
      <vt:lpstr>bimestres</vt:lpstr>
      <vt:lpstr>responsáveis</vt:lpstr>
      <vt:lpstr>Responsável</vt:lpstr>
      <vt:lpstr>Resposável</vt:lpstr>
      <vt:lpstr>SETOR</vt:lpstr>
      <vt:lpstr>setores</vt:lpstr>
      <vt:lpstr>SETORX</vt:lpstr>
      <vt:lpstr>SISG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PCdiCasa</dc:creator>
  <cp:lastModifiedBy>Bruno de Moraes Araujo</cp:lastModifiedBy>
  <cp:lastPrinted>2019-09-25T14:31:36Z</cp:lastPrinted>
  <dcterms:created xsi:type="dcterms:W3CDTF">2013-02-14T20:05:07Z</dcterms:created>
  <dcterms:modified xsi:type="dcterms:W3CDTF">2021-03-11T23:49:39Z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c0673faf-9abd-4ca5-bfbc-da9ff6a7c5bb</vt:lpwstr>
  </property>
</Properties>
</file>