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uno\source\repos\Direct Sale - Importacion de Pedidos\Archivos de prueba\"/>
    </mc:Choice>
  </mc:AlternateContent>
  <bookViews>
    <workbookView xWindow="0" yWindow="0" windowWidth="15345" windowHeight="4650"/>
  </bookViews>
  <sheets>
    <sheet name="DEIFNITIVA" sheetId="2" r:id="rId1"/>
    <sheet name="SUPERV" sheetId="8" r:id="rId2"/>
    <sheet name="DATOS" sheetId="6" r:id="rId3"/>
    <sheet name="00" sheetId="15" r:id="rId4"/>
    <sheet name="Hoja1" sheetId="16" r:id="rId5"/>
    <sheet name="Hoja2" sheetId="17" r:id="rId6"/>
    <sheet name="Hoja3" sheetId="18" r:id="rId7"/>
  </sheets>
  <externalReferences>
    <externalReference r:id="rId8"/>
  </externalReferences>
  <definedNames>
    <definedName name="_xlnm._FilterDatabase" localSheetId="0" hidden="1">DEIFNITIVA!$A$1:$AA$137</definedName>
  </definedNames>
  <calcPr calcId="152511"/>
</workbook>
</file>

<file path=xl/calcChain.xml><?xml version="1.0" encoding="utf-8"?>
<calcChain xmlns="http://schemas.openxmlformats.org/spreadsheetml/2006/main">
  <c r="S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2" i="2"/>
  <c r="U137" i="2"/>
  <c r="T137" i="2"/>
  <c r="E137" i="2"/>
  <c r="U136" i="2"/>
  <c r="T136" i="2"/>
  <c r="E136" i="2"/>
  <c r="U135" i="2"/>
  <c r="T135" i="2"/>
  <c r="E135" i="2"/>
  <c r="U134" i="2"/>
  <c r="T134" i="2"/>
  <c r="E134" i="2"/>
  <c r="U133" i="2"/>
  <c r="T133" i="2"/>
  <c r="E133" i="2"/>
  <c r="U132" i="2"/>
  <c r="T132" i="2"/>
  <c r="E132" i="2"/>
  <c r="U131" i="2"/>
  <c r="T131" i="2"/>
  <c r="E131" i="2"/>
  <c r="U130" i="2"/>
  <c r="T130" i="2"/>
  <c r="W130" i="2" s="1"/>
  <c r="E130" i="2"/>
  <c r="U129" i="2"/>
  <c r="W129" i="2" s="1"/>
  <c r="T129" i="2"/>
  <c r="E129" i="2"/>
  <c r="U128" i="2"/>
  <c r="T128" i="2"/>
  <c r="E128" i="2"/>
  <c r="U127" i="2"/>
  <c r="T127" i="2"/>
  <c r="E127" i="2"/>
  <c r="U126" i="2"/>
  <c r="T126" i="2"/>
  <c r="E126" i="2"/>
  <c r="U125" i="2"/>
  <c r="T125" i="2"/>
  <c r="E125" i="2"/>
  <c r="U124" i="2"/>
  <c r="T124" i="2"/>
  <c r="E124" i="2"/>
  <c r="U123" i="2"/>
  <c r="T123" i="2"/>
  <c r="E123" i="2"/>
  <c r="U122" i="2"/>
  <c r="T122" i="2"/>
  <c r="W122" i="2" s="1"/>
  <c r="E122" i="2"/>
  <c r="U121" i="2"/>
  <c r="T121" i="2"/>
  <c r="E121" i="2"/>
  <c r="U120" i="2"/>
  <c r="T120" i="2"/>
  <c r="E120" i="2"/>
  <c r="U119" i="2"/>
  <c r="T119" i="2"/>
  <c r="E119" i="2"/>
  <c r="U118" i="2"/>
  <c r="T118" i="2"/>
  <c r="E118" i="2"/>
  <c r="U117" i="2"/>
  <c r="T117" i="2"/>
  <c r="E117" i="2"/>
  <c r="U116" i="2"/>
  <c r="T116" i="2"/>
  <c r="E116" i="2"/>
  <c r="U115" i="2"/>
  <c r="T115" i="2"/>
  <c r="E115" i="2"/>
  <c r="U114" i="2"/>
  <c r="T114" i="2"/>
  <c r="E114" i="2"/>
  <c r="U113" i="2"/>
  <c r="W113" i="2" s="1"/>
  <c r="T113" i="2"/>
  <c r="E113" i="2"/>
  <c r="U112" i="2"/>
  <c r="T112" i="2"/>
  <c r="E112" i="2"/>
  <c r="W121" i="2" l="1"/>
  <c r="W114" i="2"/>
  <c r="W137" i="2"/>
  <c r="W112" i="2"/>
  <c r="W128" i="2"/>
  <c r="W131" i="2"/>
  <c r="W133" i="2"/>
  <c r="W118" i="2"/>
  <c r="W120" i="2"/>
  <c r="W123" i="2"/>
  <c r="W125" i="2"/>
  <c r="W134" i="2"/>
  <c r="W136" i="2"/>
  <c r="W115" i="2"/>
  <c r="W117" i="2"/>
  <c r="W126" i="2"/>
  <c r="W116" i="2"/>
  <c r="W119" i="2"/>
  <c r="W124" i="2"/>
  <c r="W127" i="2"/>
  <c r="W132" i="2"/>
  <c r="W135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T2" i="2"/>
  <c r="W2" i="2" s="1"/>
  <c r="U2" i="2"/>
  <c r="T3" i="2"/>
  <c r="W3" i="2" s="1"/>
  <c r="U3" i="2"/>
  <c r="T4" i="2"/>
  <c r="U4" i="2"/>
  <c r="T5" i="2"/>
  <c r="W5" i="2" s="1"/>
  <c r="U5" i="2"/>
  <c r="T6" i="2"/>
  <c r="U6" i="2"/>
  <c r="T7" i="2"/>
  <c r="U7" i="2"/>
  <c r="T8" i="2"/>
  <c r="U8" i="2"/>
  <c r="T9" i="2"/>
  <c r="U9" i="2"/>
  <c r="T10" i="2"/>
  <c r="W10" i="2" s="1"/>
  <c r="U10" i="2"/>
  <c r="T11" i="2"/>
  <c r="W11" i="2" s="1"/>
  <c r="U11" i="2"/>
  <c r="T12" i="2"/>
  <c r="W12" i="2" s="1"/>
  <c r="U12" i="2"/>
  <c r="T13" i="2"/>
  <c r="W13" i="2" s="1"/>
  <c r="U13" i="2"/>
  <c r="T14" i="2"/>
  <c r="U14" i="2"/>
  <c r="T15" i="2"/>
  <c r="U15" i="2"/>
  <c r="T16" i="2"/>
  <c r="U16" i="2"/>
  <c r="T17" i="2"/>
  <c r="U17" i="2"/>
  <c r="T18" i="2"/>
  <c r="U18" i="2"/>
  <c r="T19" i="2"/>
  <c r="U19" i="2"/>
  <c r="T20" i="2"/>
  <c r="W20" i="2" s="1"/>
  <c r="U20" i="2"/>
  <c r="T21" i="2"/>
  <c r="U21" i="2"/>
  <c r="T22" i="2"/>
  <c r="U22" i="2"/>
  <c r="T23" i="2"/>
  <c r="U23" i="2"/>
  <c r="T24" i="2"/>
  <c r="U24" i="2"/>
  <c r="T25" i="2"/>
  <c r="U25" i="2"/>
  <c r="T26" i="2"/>
  <c r="U26" i="2"/>
  <c r="T27" i="2"/>
  <c r="U27" i="2"/>
  <c r="T28" i="2"/>
  <c r="U28" i="2"/>
  <c r="T29" i="2"/>
  <c r="U29" i="2"/>
  <c r="T30" i="2"/>
  <c r="U30" i="2"/>
  <c r="T31" i="2"/>
  <c r="U31" i="2"/>
  <c r="T32" i="2"/>
  <c r="U32" i="2"/>
  <c r="T33" i="2"/>
  <c r="U33" i="2"/>
  <c r="T34" i="2"/>
  <c r="W34" i="2" s="1"/>
  <c r="U34" i="2"/>
  <c r="T35" i="2"/>
  <c r="U35" i="2"/>
  <c r="T36" i="2"/>
  <c r="U36" i="2"/>
  <c r="T37" i="2"/>
  <c r="W37" i="2" s="1"/>
  <c r="U37" i="2"/>
  <c r="T38" i="2"/>
  <c r="U38" i="2"/>
  <c r="T39" i="2"/>
  <c r="U39" i="2"/>
  <c r="T40" i="2"/>
  <c r="U40" i="2"/>
  <c r="T41" i="2"/>
  <c r="U41" i="2"/>
  <c r="T42" i="2"/>
  <c r="W42" i="2" s="1"/>
  <c r="U42" i="2"/>
  <c r="T43" i="2"/>
  <c r="U43" i="2"/>
  <c r="T44" i="2"/>
  <c r="W44" i="2" s="1"/>
  <c r="U44" i="2"/>
  <c r="T45" i="2"/>
  <c r="W45" i="2" s="1"/>
  <c r="U45" i="2"/>
  <c r="T46" i="2"/>
  <c r="U46" i="2"/>
  <c r="T47" i="2"/>
  <c r="U47" i="2"/>
  <c r="T48" i="2"/>
  <c r="U48" i="2"/>
  <c r="T49" i="2"/>
  <c r="U49" i="2"/>
  <c r="T50" i="2"/>
  <c r="U50" i="2"/>
  <c r="T51" i="2"/>
  <c r="U51" i="2"/>
  <c r="T52" i="2"/>
  <c r="W52" i="2" s="1"/>
  <c r="U52" i="2"/>
  <c r="T53" i="2"/>
  <c r="U53" i="2"/>
  <c r="T54" i="2"/>
  <c r="U54" i="2"/>
  <c r="T55" i="2"/>
  <c r="U55" i="2"/>
  <c r="T56" i="2"/>
  <c r="U56" i="2"/>
  <c r="T57" i="2"/>
  <c r="U57" i="2"/>
  <c r="T58" i="2"/>
  <c r="U58" i="2"/>
  <c r="T59" i="2"/>
  <c r="U59" i="2"/>
  <c r="T60" i="2"/>
  <c r="U60" i="2"/>
  <c r="T61" i="2"/>
  <c r="U61" i="2"/>
  <c r="T62" i="2"/>
  <c r="U62" i="2"/>
  <c r="T63" i="2"/>
  <c r="U63" i="2"/>
  <c r="T64" i="2"/>
  <c r="U64" i="2"/>
  <c r="T65" i="2"/>
  <c r="U65" i="2"/>
  <c r="T66" i="2"/>
  <c r="U66" i="2"/>
  <c r="T67" i="2"/>
  <c r="U67" i="2"/>
  <c r="T68" i="2"/>
  <c r="U68" i="2"/>
  <c r="T69" i="2"/>
  <c r="W69" i="2" s="1"/>
  <c r="U69" i="2"/>
  <c r="T70" i="2"/>
  <c r="U70" i="2"/>
  <c r="T71" i="2"/>
  <c r="U71" i="2"/>
  <c r="T72" i="2"/>
  <c r="U72" i="2"/>
  <c r="T73" i="2"/>
  <c r="U73" i="2"/>
  <c r="T74" i="2"/>
  <c r="U74" i="2"/>
  <c r="T75" i="2"/>
  <c r="U75" i="2"/>
  <c r="T76" i="2"/>
  <c r="W76" i="2" s="1"/>
  <c r="U76" i="2"/>
  <c r="T77" i="2"/>
  <c r="U77" i="2"/>
  <c r="T78" i="2"/>
  <c r="U78" i="2"/>
  <c r="T79" i="2"/>
  <c r="U79" i="2"/>
  <c r="T80" i="2"/>
  <c r="U80" i="2"/>
  <c r="T81" i="2"/>
  <c r="U81" i="2"/>
  <c r="T82" i="2"/>
  <c r="U82" i="2"/>
  <c r="T83" i="2"/>
  <c r="U83" i="2"/>
  <c r="T84" i="2"/>
  <c r="W84" i="2" s="1"/>
  <c r="U84" i="2"/>
  <c r="T85" i="2"/>
  <c r="U85" i="2"/>
  <c r="T86" i="2"/>
  <c r="U86" i="2"/>
  <c r="T87" i="2"/>
  <c r="U87" i="2"/>
  <c r="T88" i="2"/>
  <c r="U88" i="2"/>
  <c r="T89" i="2"/>
  <c r="U89" i="2"/>
  <c r="T90" i="2"/>
  <c r="U90" i="2"/>
  <c r="T91" i="2"/>
  <c r="U91" i="2"/>
  <c r="T92" i="2"/>
  <c r="U92" i="2"/>
  <c r="T93" i="2"/>
  <c r="U93" i="2"/>
  <c r="T94" i="2"/>
  <c r="U94" i="2"/>
  <c r="T95" i="2"/>
  <c r="U95" i="2"/>
  <c r="T96" i="2"/>
  <c r="U96" i="2"/>
  <c r="T97" i="2"/>
  <c r="U97" i="2"/>
  <c r="T98" i="2"/>
  <c r="W98" i="2" s="1"/>
  <c r="U98" i="2"/>
  <c r="T99" i="2"/>
  <c r="U99" i="2"/>
  <c r="T100" i="2"/>
  <c r="U100" i="2"/>
  <c r="T101" i="2"/>
  <c r="U101" i="2"/>
  <c r="T102" i="2"/>
  <c r="U102" i="2"/>
  <c r="T103" i="2"/>
  <c r="U103" i="2"/>
  <c r="T104" i="2"/>
  <c r="U104" i="2"/>
  <c r="T105" i="2"/>
  <c r="U105" i="2"/>
  <c r="T106" i="2"/>
  <c r="W106" i="2" s="1"/>
  <c r="U106" i="2"/>
  <c r="T107" i="2"/>
  <c r="U107" i="2"/>
  <c r="T108" i="2"/>
  <c r="U108" i="2"/>
  <c r="T109" i="2"/>
  <c r="W109" i="2" s="1"/>
  <c r="U109" i="2"/>
  <c r="T110" i="2"/>
  <c r="U110" i="2"/>
  <c r="T111" i="2"/>
  <c r="U111" i="2"/>
  <c r="G191" i="15"/>
  <c r="H191" i="15" s="1"/>
  <c r="G167" i="15"/>
  <c r="G157" i="15"/>
  <c r="G154" i="15"/>
  <c r="G153" i="15"/>
  <c r="G143" i="15"/>
  <c r="G127" i="15"/>
  <c r="G109" i="15"/>
  <c r="G100" i="15"/>
  <c r="G77" i="15"/>
  <c r="G66" i="15"/>
  <c r="G48" i="15"/>
  <c r="G36" i="15"/>
  <c r="G22" i="15"/>
  <c r="G11" i="15"/>
  <c r="W43" i="2" l="1"/>
  <c r="W19" i="2"/>
  <c r="W107" i="2"/>
  <c r="W99" i="2"/>
  <c r="W95" i="2"/>
  <c r="W91" i="2"/>
  <c r="W87" i="2"/>
  <c r="W75" i="2"/>
  <c r="W67" i="2"/>
  <c r="W63" i="2"/>
  <c r="W59" i="2"/>
  <c r="W55" i="2"/>
  <c r="W97" i="2"/>
  <c r="W89" i="2"/>
  <c r="W51" i="2"/>
  <c r="W108" i="2"/>
  <c r="W101" i="2"/>
  <c r="W77" i="2"/>
  <c r="W74" i="2"/>
  <c r="W66" i="2"/>
  <c r="W65" i="2"/>
  <c r="W57" i="2"/>
  <c r="W35" i="2"/>
  <c r="W31" i="2"/>
  <c r="W27" i="2"/>
  <c r="W23" i="2"/>
  <c r="W83" i="2"/>
  <c r="W33" i="2"/>
  <c r="W25" i="2"/>
  <c r="W105" i="2"/>
  <c r="W41" i="2"/>
  <c r="W9" i="2"/>
  <c r="W103" i="2"/>
  <c r="W92" i="2"/>
  <c r="W85" i="2"/>
  <c r="W82" i="2"/>
  <c r="W81" i="2"/>
  <c r="W71" i="2"/>
  <c r="W60" i="2"/>
  <c r="W53" i="2"/>
  <c r="W50" i="2"/>
  <c r="W49" i="2"/>
  <c r="W39" i="2"/>
  <c r="W28" i="2"/>
  <c r="W21" i="2"/>
  <c r="W18" i="2"/>
  <c r="W17" i="2"/>
  <c r="W7" i="2"/>
  <c r="W73" i="2"/>
  <c r="W111" i="2"/>
  <c r="W100" i="2"/>
  <c r="W93" i="2"/>
  <c r="W90" i="2"/>
  <c r="W79" i="2"/>
  <c r="W68" i="2"/>
  <c r="W61" i="2"/>
  <c r="W58" i="2"/>
  <c r="W47" i="2"/>
  <c r="W36" i="2"/>
  <c r="W29" i="2"/>
  <c r="W26" i="2"/>
  <c r="W15" i="2"/>
  <c r="W4" i="2"/>
  <c r="W110" i="2"/>
  <c r="W102" i="2"/>
  <c r="W94" i="2"/>
  <c r="W86" i="2"/>
  <c r="W78" i="2"/>
  <c r="W70" i="2"/>
  <c r="W62" i="2"/>
  <c r="W54" i="2"/>
  <c r="W46" i="2"/>
  <c r="W38" i="2"/>
  <c r="W30" i="2"/>
  <c r="W22" i="2"/>
  <c r="W14" i="2"/>
  <c r="W6" i="2"/>
  <c r="W104" i="2"/>
  <c r="W96" i="2"/>
  <c r="W88" i="2"/>
  <c r="W80" i="2"/>
  <c r="W72" i="2"/>
  <c r="W64" i="2"/>
  <c r="W56" i="2"/>
  <c r="W48" i="2"/>
  <c r="W40" i="2"/>
  <c r="W32" i="2"/>
  <c r="W24" i="2"/>
  <c r="W16" i="2"/>
  <c r="W8" i="2"/>
  <c r="I191" i="15"/>
</calcChain>
</file>

<file path=xl/sharedStrings.xml><?xml version="1.0" encoding="utf-8"?>
<sst xmlns="http://schemas.openxmlformats.org/spreadsheetml/2006/main" count="3539" uniqueCount="573">
  <si>
    <t>Cantidad</t>
  </si>
  <si>
    <t>CODIGO DEPOSITO</t>
  </si>
  <si>
    <t>codigo CLIENTE</t>
  </si>
  <si>
    <t>Fecha de Pedido</t>
  </si>
  <si>
    <t>Nro Doc</t>
  </si>
  <si>
    <t>Descripcion Producto</t>
  </si>
  <si>
    <t>Nombre</t>
  </si>
  <si>
    <t>Domicilio</t>
  </si>
  <si>
    <t>Localidad</t>
  </si>
  <si>
    <t>Provincia</t>
  </si>
  <si>
    <t>Cod Postal</t>
  </si>
  <si>
    <t>Destinatario</t>
  </si>
  <si>
    <t>Telefonos</t>
  </si>
  <si>
    <t>Observaciones</t>
  </si>
  <si>
    <t>Mail</t>
  </si>
  <si>
    <t>nro Pedido</t>
  </si>
  <si>
    <t>tipo documento</t>
  </si>
  <si>
    <t>CONDICION VENTA</t>
  </si>
  <si>
    <t xml:space="preserve">SKU </t>
  </si>
  <si>
    <t>CATEGORIA IVA</t>
  </si>
  <si>
    <t>Precio unitario</t>
  </si>
  <si>
    <t xml:space="preserve">lista de precios </t>
  </si>
  <si>
    <t>FLETE</t>
  </si>
  <si>
    <t>Codigo de transporte</t>
  </si>
  <si>
    <t>ZONA fiscal</t>
  </si>
  <si>
    <t>PRECIO TOTAL</t>
  </si>
  <si>
    <t>Buenos Aires</t>
  </si>
  <si>
    <t>VENDEDOR</t>
  </si>
  <si>
    <t>LAMOLIANT</t>
  </si>
  <si>
    <t>DEPOSITOS</t>
  </si>
  <si>
    <t>BANCO PATAGONIA</t>
  </si>
  <si>
    <t xml:space="preserve">SV VISA </t>
  </si>
  <si>
    <t xml:space="preserve">SN VISA </t>
  </si>
  <si>
    <t>SN MASTERCARD</t>
  </si>
  <si>
    <t xml:space="preserve">PP VISA </t>
  </si>
  <si>
    <t>PP MASTERCARD</t>
  </si>
  <si>
    <t>PP AMEX</t>
  </si>
  <si>
    <t>ITAU SYG VISA</t>
  </si>
  <si>
    <t>ITAU SYG MASTERCARD</t>
  </si>
  <si>
    <t xml:space="preserve">CPRA Y PUNTO BPN VISA </t>
  </si>
  <si>
    <t>CPRA Y PUNTO BPN MASTERCARD</t>
  </si>
  <si>
    <t>TS VISA</t>
  </si>
  <si>
    <t>TS MASTERCARD</t>
  </si>
  <si>
    <t xml:space="preserve">TESORERIA </t>
  </si>
  <si>
    <t>SV MASTERCARD</t>
  </si>
  <si>
    <t>TIENDA CLICK DECIDIR</t>
  </si>
  <si>
    <t>ICBC DECIDIR</t>
  </si>
  <si>
    <t>sistema viejo</t>
  </si>
  <si>
    <t>sistema nuevo</t>
  </si>
  <si>
    <t xml:space="preserve">patagonia programa puntos </t>
  </si>
  <si>
    <t>TIENDA BPN VISA</t>
  </si>
  <si>
    <t>TIENDA BPN MASTERCARD</t>
  </si>
  <si>
    <t>URBANO EXPRESS</t>
  </si>
  <si>
    <t>vendedor</t>
  </si>
  <si>
    <t>SISTEMA VIEJO</t>
  </si>
  <si>
    <t>SISTEMA NUEVO</t>
  </si>
  <si>
    <t>PATAGONIA PP</t>
  </si>
  <si>
    <t>TIENDA BPN</t>
  </si>
  <si>
    <t>ICBC CLUB</t>
  </si>
  <si>
    <t xml:space="preserve">ITAU SUMA Y GANA </t>
  </si>
  <si>
    <t xml:space="preserve">TIENDA CLICK </t>
  </si>
  <si>
    <t>TIENDA SUPERVIELLE</t>
  </si>
  <si>
    <t>Código</t>
  </si>
  <si>
    <t>Descripción</t>
  </si>
  <si>
    <t>País</t>
  </si>
  <si>
    <t>Descripción País</t>
  </si>
  <si>
    <t>00</t>
  </si>
  <si>
    <t>CABA</t>
  </si>
  <si>
    <t>AR</t>
  </si>
  <si>
    <t>ARGENTINA</t>
  </si>
  <si>
    <t>01</t>
  </si>
  <si>
    <t>02</t>
  </si>
  <si>
    <t>Catamarca</t>
  </si>
  <si>
    <t>03</t>
  </si>
  <si>
    <t>Córdoba</t>
  </si>
  <si>
    <t>04</t>
  </si>
  <si>
    <t>Corrientes</t>
  </si>
  <si>
    <t>05</t>
  </si>
  <si>
    <t>Entre Ríos</t>
  </si>
  <si>
    <t>06</t>
  </si>
  <si>
    <t>Jujuy</t>
  </si>
  <si>
    <t>07</t>
  </si>
  <si>
    <t>Mendoza</t>
  </si>
  <si>
    <t>08</t>
  </si>
  <si>
    <t>La Rioja</t>
  </si>
  <si>
    <t>09</t>
  </si>
  <si>
    <t>Salta</t>
  </si>
  <si>
    <t>10</t>
  </si>
  <si>
    <t>San Juan</t>
  </si>
  <si>
    <t>11</t>
  </si>
  <si>
    <t>San Luis</t>
  </si>
  <si>
    <t>12</t>
  </si>
  <si>
    <t>Santa Fe</t>
  </si>
  <si>
    <t>13</t>
  </si>
  <si>
    <t>Santiago del Estero</t>
  </si>
  <si>
    <t>14</t>
  </si>
  <si>
    <t>Tucumán</t>
  </si>
  <si>
    <t>16</t>
  </si>
  <si>
    <t>Chaco</t>
  </si>
  <si>
    <t>17</t>
  </si>
  <si>
    <t>Chubut</t>
  </si>
  <si>
    <t>18</t>
  </si>
  <si>
    <t>Formosa</t>
  </si>
  <si>
    <t>19</t>
  </si>
  <si>
    <t>Misiones</t>
  </si>
  <si>
    <t>20</t>
  </si>
  <si>
    <t>Neuquén</t>
  </si>
  <si>
    <t>21</t>
  </si>
  <si>
    <t>La Pampa</t>
  </si>
  <si>
    <t>22</t>
  </si>
  <si>
    <t>Río Negro</t>
  </si>
  <si>
    <t>23</t>
  </si>
  <si>
    <t>Santa Cruz</t>
  </si>
  <si>
    <t>24</t>
  </si>
  <si>
    <t>Tierra del Fuego</t>
  </si>
  <si>
    <t>CUIT</t>
  </si>
  <si>
    <t>Responsable Inscripto</t>
  </si>
  <si>
    <t>HO-00206</t>
  </si>
  <si>
    <t>BALANZA VIDRIO TEMPLADO SILFAB BE211</t>
  </si>
  <si>
    <t>HO-00253</t>
  </si>
  <si>
    <t xml:space="preserve">ESPEJO ILUMINADO DAGA EF-50 </t>
  </si>
  <si>
    <t>HO-00146-1</t>
  </si>
  <si>
    <t xml:space="preserve">talonario </t>
  </si>
  <si>
    <t>factura a</t>
  </si>
  <si>
    <t>factura b</t>
  </si>
  <si>
    <t>BANCO COMAFI PUNTOS</t>
  </si>
  <si>
    <t>PUNTOS</t>
  </si>
  <si>
    <t>NEUQUEN Y COMAFI</t>
  </si>
  <si>
    <t xml:space="preserve">ITAU </t>
  </si>
  <si>
    <t>SUPERVIELLE</t>
  </si>
  <si>
    <t>3</t>
  </si>
  <si>
    <t>TC-00084</t>
  </si>
  <si>
    <t>LAMPARA DE ESCRITORIO LED DAEWO  DWL-560DL</t>
  </si>
  <si>
    <t>TC-00068</t>
  </si>
  <si>
    <t>BL-00062</t>
  </si>
  <si>
    <t>HO-00042-B</t>
  </si>
  <si>
    <t>TOALLA Y TOALLON FRANCO VALENTE BLANCO</t>
  </si>
  <si>
    <t>HO-00042-T1</t>
  </si>
  <si>
    <t>TOALLA Y TOALLON FRANCO VALENTE CEMENTO</t>
  </si>
  <si>
    <t>WOK DOMO ROJO</t>
  </si>
  <si>
    <t>BL-00003-0</t>
  </si>
  <si>
    <t>ALMOHADA VISCOELASTICA</t>
  </si>
  <si>
    <t>TL-00193</t>
  </si>
  <si>
    <t>ATORNILLADOR INALAMBRICO BLACK&amp;DECKER 9036-AR</t>
  </si>
  <si>
    <t>TL-00018-0</t>
  </si>
  <si>
    <t>BANQUETA DE ALUMINIO 3 ESCALONES MOR</t>
  </si>
  <si>
    <t>BYN-00003</t>
  </si>
  <si>
    <t>BLOCKY BALDE 100 PZ RASTI CIUDAD</t>
  </si>
  <si>
    <t>BYN-00004</t>
  </si>
  <si>
    <t>BLOCKY BALDE 100 PZ RASTI ENCANTADA</t>
  </si>
  <si>
    <t>TL-00252</t>
  </si>
  <si>
    <t>BOTELLA PARA LIQUIDO STANLEY 750 CC</t>
  </si>
  <si>
    <t>HO-00304</t>
  </si>
  <si>
    <t>TL-00002-0</t>
  </si>
  <si>
    <t>MALETIN PORTANOTEBOOK PRIMICIA</t>
  </si>
  <si>
    <t>HO-00190</t>
  </si>
  <si>
    <t>MANDOLINA 6 EN 1</t>
  </si>
  <si>
    <t>TL-00243</t>
  </si>
  <si>
    <t>MANGUERA CON CARRETEL</t>
  </si>
  <si>
    <t>MICROFONO KARAOKE NOGA NG-KA01</t>
  </si>
  <si>
    <t>HO-00079-0</t>
  </si>
  <si>
    <t>HO-00044-N</t>
  </si>
  <si>
    <t>BL-00061</t>
  </si>
  <si>
    <t>TL-00050</t>
  </si>
  <si>
    <t>SET DE HERRAMIENTAS MANUALES GOOD YEAR GY-HTK-5009</t>
  </si>
  <si>
    <t>TL-00057</t>
  </si>
  <si>
    <t>TALADRO BLACK&amp;DECKER TP550K-AR</t>
  </si>
  <si>
    <t>TL-00006-0</t>
  </si>
  <si>
    <t>HO-00283</t>
  </si>
  <si>
    <t>CORTADOR DE CABELLO Y BARBA GAMA GM 562 24 PZ</t>
  </si>
  <si>
    <t>,</t>
  </si>
  <si>
    <t>.</t>
  </si>
  <si>
    <t>TL-00031-N</t>
  </si>
  <si>
    <t>MOCHILA 16 LTS NEGRO C491</t>
  </si>
  <si>
    <t>MOCHILA ANTIRROBO GADNIC</t>
  </si>
  <si>
    <t>TL-00234-N</t>
  </si>
  <si>
    <t>TL-00234-B</t>
  </si>
  <si>
    <t>MOCHILA PRIMICIA CAMPUS BORDO</t>
  </si>
  <si>
    <t>TL-00243-A</t>
  </si>
  <si>
    <t>MOCHILAS DEPORTIVAS AZUL</t>
  </si>
  <si>
    <t>TL-00243-V</t>
  </si>
  <si>
    <t>MOCHILAS DEPORTIVAS VIOLETA</t>
  </si>
  <si>
    <t>HO-00191</t>
  </si>
  <si>
    <t>PAVA ELECTRICA SMARTLIFE SL-EK1714B</t>
  </si>
  <si>
    <t>HO-00011-0</t>
  </si>
  <si>
    <t>TC-00106</t>
  </si>
  <si>
    <t>TC-00093</t>
  </si>
  <si>
    <t>POWER BANK 8000 MAH WSB</t>
  </si>
  <si>
    <t>HO-00237</t>
  </si>
  <si>
    <t xml:space="preserve">RALLADOR 4 EN 1 FITCOOK BZ-02 </t>
  </si>
  <si>
    <t>BL-00006-TB</t>
  </si>
  <si>
    <t>SÁBANA 1 1/2 PLAZA 144 HILOS  DANUBIO BLANCA</t>
  </si>
  <si>
    <t>BL-00052-T</t>
  </si>
  <si>
    <t>SABANA 1 1/2 PLAZA 150 HILOS DANUBIO RODOLPHE</t>
  </si>
  <si>
    <t>BL-00038-T</t>
  </si>
  <si>
    <t>BL-00038-Q</t>
  </si>
  <si>
    <t>BL-00052-K</t>
  </si>
  <si>
    <t>BL-00052-Q</t>
  </si>
  <si>
    <t>SABANA 2 1/2 PLAZA 150 HILOS DANUBIO RODOLPHE</t>
  </si>
  <si>
    <t>BL-00006-K</t>
  </si>
  <si>
    <t>SÁBANA KING 144 HILOS DANUBIO BLANCA</t>
  </si>
  <si>
    <t>SABANA KING 150 HILOS DANUBIO RODOLPHE</t>
  </si>
  <si>
    <t>HO-00116-VR1</t>
  </si>
  <si>
    <t>HO-00259-N</t>
  </si>
  <si>
    <t>SET  DE CUBIERTOS 24 PZ TRAMONTINA LEME - NEUTRO</t>
  </si>
  <si>
    <t>HO-00259-C</t>
  </si>
  <si>
    <t>SET  DE CUBIERTOS 24 PZ TRAMONTINA LEME -COLOR</t>
  </si>
  <si>
    <t>HO-00313</t>
  </si>
  <si>
    <t>HO-00270</t>
  </si>
  <si>
    <t>SET 3 CUCHILLOS FITCOOK (CH-10)</t>
  </si>
  <si>
    <t>HO-00094-0</t>
  </si>
  <si>
    <t>HO-00151</t>
  </si>
  <si>
    <t>SET DE CUBIERTOS X 24 PZ TRAMONTINA BRISA</t>
  </si>
  <si>
    <t>BL-00051</t>
  </si>
  <si>
    <t>SET DE TOALLA Y TOALLON MANGO</t>
  </si>
  <si>
    <t>HO-00251</t>
  </si>
  <si>
    <t>TENSIOMETRO DE OMRON HEM-6111</t>
  </si>
  <si>
    <t>TL-00242-A</t>
  </si>
  <si>
    <t>TOALLAS SECADO RAPIDO - AZUL</t>
  </si>
  <si>
    <t>TL-00242-V</t>
  </si>
  <si>
    <t>TOALLAS SECADO RAPIDO - VIOLETA</t>
  </si>
  <si>
    <t>HO-00312</t>
  </si>
  <si>
    <t>TOSTADORA VITA MOULINEX</t>
  </si>
  <si>
    <t>HO-00315</t>
  </si>
  <si>
    <t>HO-00109-0</t>
  </si>
  <si>
    <t>TC-00048-A</t>
  </si>
  <si>
    <t>MINI PARLANTE NOGA AZUL NG-074</t>
  </si>
  <si>
    <t>TC-00048-RO</t>
  </si>
  <si>
    <t>MINI PARLANTE NOGA ROSA NG-074</t>
  </si>
  <si>
    <t>TC-00120</t>
  </si>
  <si>
    <t>SMART WATCH BLUETTOOTH GADNIC</t>
  </si>
  <si>
    <t>Producto</t>
  </si>
  <si>
    <t>HO-00285</t>
  </si>
  <si>
    <t xml:space="preserve">AFEITADORA GAMA GSH 860 </t>
  </si>
  <si>
    <t>HO-00161</t>
  </si>
  <si>
    <t>TL-00043-0</t>
  </si>
  <si>
    <t>BICICLETA FIJA RANDERS ARG-141 HP</t>
  </si>
  <si>
    <t>TL-00032-G</t>
  </si>
  <si>
    <t>TL-00032-R</t>
  </si>
  <si>
    <t>BOLSO DEPORTIVO ROJO C510</t>
  </si>
  <si>
    <t>BN-00001-0</t>
  </si>
  <si>
    <t>BUTACA-BOOSTER BEBESIT</t>
  </si>
  <si>
    <t>TC-00032-1</t>
  </si>
  <si>
    <t>CARGADOR PARA AUTOMOVIL NOGA CAR USB 6</t>
  </si>
  <si>
    <t>TC-00028-1</t>
  </si>
  <si>
    <t>CARGADOR POWER BANK 5000 MAH MICROCASE CHUBBY</t>
  </si>
  <si>
    <t>HO-00295</t>
  </si>
  <si>
    <t>CEPILLO PLANCHADOR GAMA INNOVA HOT BRUSH MINI</t>
  </si>
  <si>
    <t>HO-00316</t>
  </si>
  <si>
    <t>HO-00258</t>
  </si>
  <si>
    <t>EXPRIMIDOR DAEWO DJE-5567</t>
  </si>
  <si>
    <t>HO-00181</t>
  </si>
  <si>
    <t>HO-00220</t>
  </si>
  <si>
    <t>HO-00274</t>
  </si>
  <si>
    <t>HO-00240</t>
  </si>
  <si>
    <t>codProducto</t>
  </si>
  <si>
    <t>Cuenta de CANT</t>
  </si>
  <si>
    <t>Mín de PrecioTotal3</t>
  </si>
  <si>
    <t>Suma de PrecioTotal</t>
  </si>
  <si>
    <t>HO-00200</t>
  </si>
  <si>
    <t>AFEITADORA GAMA GS895</t>
  </si>
  <si>
    <t>TC-00099</t>
  </si>
  <si>
    <t>ANTENA TV DIGITAL X-VIEW PARA DISPOSITIVOS ANDROID</t>
  </si>
  <si>
    <t>TL-00012-0</t>
  </si>
  <si>
    <t>ASPIRADORA PARA AUTO BLACK&amp;DECKER AV1500</t>
  </si>
  <si>
    <t>HO-00054-0</t>
  </si>
  <si>
    <t>ASPIRADORA SAMSUNG VCMA20CC</t>
  </si>
  <si>
    <t>TC-00034-1</t>
  </si>
  <si>
    <t>AURICULAR FIT COLO NOGA X-10</t>
  </si>
  <si>
    <t>TC-00104</t>
  </si>
  <si>
    <t>AURICULAR GAMER NOGA</t>
  </si>
  <si>
    <t>TL-00263</t>
  </si>
  <si>
    <t>AURICULAR INALAMBRICO BLUETOOTH DAEWO</t>
  </si>
  <si>
    <t>TC-00111</t>
  </si>
  <si>
    <t>AURICULARES TRUE WIRELESS STEREO NOGA</t>
  </si>
  <si>
    <t>BALANZA DE COCINA DAEWO</t>
  </si>
  <si>
    <t>TL-00215</t>
  </si>
  <si>
    <t>BALANZA DE VALIJA FULL PACK - VERDE</t>
  </si>
  <si>
    <t>TL-00215-N</t>
  </si>
  <si>
    <t>BALANZA DE VALIJA FULL PACK- NEGRO</t>
  </si>
  <si>
    <t>BALANZA VIDRIO NEGRA GAMA SCG-400</t>
  </si>
  <si>
    <t>HO-00272</t>
  </si>
  <si>
    <t>BATIDORA CON BOWL MOULINEX SX1501AR</t>
  </si>
  <si>
    <t>BI-00009</t>
  </si>
  <si>
    <t>BICICLETA PHILCO RODADO 20 - PATIO ROSA</t>
  </si>
  <si>
    <t>TL-00279-A</t>
  </si>
  <si>
    <t>BIDON ISOTERMICO 2,5 LTS SOPRANO AZUL</t>
  </si>
  <si>
    <t>TL-00280-A</t>
  </si>
  <si>
    <t>BIDON ISOTERMICO 9 LTS SOPRANO AZUL</t>
  </si>
  <si>
    <t>TL-00231</t>
  </si>
  <si>
    <t>BOLSA DE DORMIR SPINIT MOMIA</t>
  </si>
  <si>
    <t>TL-00247-B</t>
  </si>
  <si>
    <t>BOLSO CON CARRO  MERIDA PRIMICIA BORDO</t>
  </si>
  <si>
    <t>BOLSO DEPORTIVO C510-GRIS</t>
  </si>
  <si>
    <t>000004</t>
  </si>
  <si>
    <t>SUPERVIELLE  PUNTOS</t>
  </si>
  <si>
    <t>BANCO SUPERVIELLE</t>
  </si>
  <si>
    <t>BME.MITRE 434</t>
  </si>
  <si>
    <t>TL-00261-A</t>
  </si>
  <si>
    <t>BOLSO DEPORTIVO TAMPA - AZUL</t>
  </si>
  <si>
    <t>TL-00261-N</t>
  </si>
  <si>
    <t>BOLSO DEPORTIVO TAMPA - NEGRO</t>
  </si>
  <si>
    <t>BUTACA DE SEGURIDAD BEBESIT 9018</t>
  </si>
  <si>
    <t>HO-00264-W</t>
  </si>
  <si>
    <t>CAFETERA NESPRESSO ESSENCA MINI WHITE</t>
  </si>
  <si>
    <t>TL-00048-0</t>
  </si>
  <si>
    <t>CAJA DE HERRAMIENTAS</t>
  </si>
  <si>
    <t>TC-00115</t>
  </si>
  <si>
    <t xml:space="preserve">CAMARA DE DEPORTES EXTREMOS GADNIC G8 </t>
  </si>
  <si>
    <t>VRG-00006</t>
  </si>
  <si>
    <t>Ceviche Pilar $500</t>
  </si>
  <si>
    <t>NV-00004</t>
  </si>
  <si>
    <t>CHAMPAGNERA</t>
  </si>
  <si>
    <t>TC-00109</t>
  </si>
  <si>
    <t>COMBO GAMER 4 EN 1 NOGA</t>
  </si>
  <si>
    <t>CUCHILLO ELECTRICO YELMO CH 7800</t>
  </si>
  <si>
    <t>VRG-00008</t>
  </si>
  <si>
    <t>Distal Libros $500</t>
  </si>
  <si>
    <t>EXTRACTOR DE JUGO ULTRACOMB</t>
  </si>
  <si>
    <t>HO-00243</t>
  </si>
  <si>
    <t>FABRICA DE HELADO COOLBRAND 2510</t>
  </si>
  <si>
    <t>VRG-00012</t>
  </si>
  <si>
    <t>Freddo 1 kg helado</t>
  </si>
  <si>
    <t>VRG-00013</t>
  </si>
  <si>
    <t>Green Eat $500</t>
  </si>
  <si>
    <t>JUEGO DE CUBIERTOS DE 42 PZ TRAMONTINA LAGUNA</t>
  </si>
  <si>
    <t>JUEGO DE CUBIERTOS X 24 PZ TRAMONTINA LAGUNA</t>
  </si>
  <si>
    <t>VRG-00038</t>
  </si>
  <si>
    <t>Juegos Mentales $500</t>
  </si>
  <si>
    <t>VRG-00034</t>
  </si>
  <si>
    <t>Le Pain Quotodien $500</t>
  </si>
  <si>
    <t>LICUADORA DE MANO MOULINEX DD100158</t>
  </si>
  <si>
    <t>LICUADORA SMARTLIFE Sl-Bl0319</t>
  </si>
  <si>
    <t>HO-00287</t>
  </si>
  <si>
    <t>LUZ DE EMERGENCIA ALPACA</t>
  </si>
  <si>
    <t>TL-00273</t>
  </si>
  <si>
    <t>MANGUERA 7,5 MTS STANLEY</t>
  </si>
  <si>
    <t>TL-00242</t>
  </si>
  <si>
    <t>MANGUERA FLEXIBLE DE JARDIN</t>
  </si>
  <si>
    <t>TL-00108</t>
  </si>
  <si>
    <t>MICROCOMPONENTE DAEWOO DMW-2037</t>
  </si>
  <si>
    <t>HO-00055-0</t>
  </si>
  <si>
    <t>MICROONDAS 23 LTS SAMUNG MG23F3K3TAK/BG</t>
  </si>
  <si>
    <t>TL-00031-AF</t>
  </si>
  <si>
    <t>Mochila -AZUL</t>
  </si>
  <si>
    <t>TL-00277</t>
  </si>
  <si>
    <t>MONOPATIN SCOOTER LUCES LED</t>
  </si>
  <si>
    <t>TL-00260</t>
  </si>
  <si>
    <t>PARAGUAS GOLF</t>
  </si>
  <si>
    <t>TL-00185</t>
  </si>
  <si>
    <t>PARAGUAS WIND U310</t>
  </si>
  <si>
    <t>TC-00112</t>
  </si>
  <si>
    <t>PARLANTE INALAMBRICO BT CON RADIO NOGA</t>
  </si>
  <si>
    <t>HO-00305</t>
  </si>
  <si>
    <t>PARRILLA  ULTRACOMB GP 4402</t>
  </si>
  <si>
    <t>PARRILLA ELECTRICA OSTER (4768)</t>
  </si>
  <si>
    <t>HO-00302</t>
  </si>
  <si>
    <t>PORTARROLLO TRIPLE PARAT LEIFHEIT</t>
  </si>
  <si>
    <t>POWER BANK 4400 MAH WSB</t>
  </si>
  <si>
    <t>HO-00044-B</t>
  </si>
  <si>
    <t>PURIFICADOR DE AGUA DVIGI BLANCO</t>
  </si>
  <si>
    <t>PURIFICADOR DE AGUA DVIGI NEGRO</t>
  </si>
  <si>
    <t>HO-00244-N</t>
  </si>
  <si>
    <t>PURIFICADOR DE AGUA PRINCE - NEGRO</t>
  </si>
  <si>
    <t>BYN-00011</t>
  </si>
  <si>
    <t>PUZZLE PARA PINTAR HADA</t>
  </si>
  <si>
    <t>BYN-00013-V</t>
  </si>
  <si>
    <t xml:space="preserve">RASTI MIX 125 </t>
  </si>
  <si>
    <t>SÁBANA 1 1/2 PLAZA 144 HILOS DANUBIO VERDE</t>
  </si>
  <si>
    <t>BL-00006-QB</t>
  </si>
  <si>
    <t>SÁBANA 2 1/2 PLAZA 144 HILOS DANUBIO BLANCA</t>
  </si>
  <si>
    <t>SÁBANA 2 1/2 PLAZA 144 HILOS DANUBIO VERDE</t>
  </si>
  <si>
    <t>SABANA DANUBIO ARCO IRIS</t>
  </si>
  <si>
    <t>SABANA DANUBIO PIRATAS</t>
  </si>
  <si>
    <t>HO-00217</t>
  </si>
  <si>
    <t>SARTEN 24 CM TRAMONTINA VERMONT</t>
  </si>
  <si>
    <t>HO-00268-SIO</t>
  </si>
  <si>
    <t xml:space="preserve">SECADOR DE PELO GAMA ELEGANZA </t>
  </si>
  <si>
    <t>HO-00320</t>
  </si>
  <si>
    <t>SET DE COCINA 8 PIEZA T-FAL BASIC</t>
  </si>
  <si>
    <t>SET DE CUBIERTOS X 12 PZ TRAMONTINA POLYWOOD</t>
  </si>
  <si>
    <t>TL-00180</t>
  </si>
  <si>
    <t>SET DE HERRAMIENTAS MANUALES DE 17 PZ GOOD YEAR GY</t>
  </si>
  <si>
    <t>TL-00258</t>
  </si>
  <si>
    <t>SET PARA ASADO</t>
  </si>
  <si>
    <t>SET SARTEN 24/30 CM T-FAL</t>
  </si>
  <si>
    <t>NV-00009</t>
  </si>
  <si>
    <t>SET X 2 COPA P/POSTRE</t>
  </si>
  <si>
    <t>HO-00074-1</t>
  </si>
  <si>
    <t>SET X 3 FUENTES MARINEX</t>
  </si>
  <si>
    <t>TC-00094</t>
  </si>
  <si>
    <t>SMART TV LED 32" BGH B3218H5</t>
  </si>
  <si>
    <t>TC-00116</t>
  </si>
  <si>
    <t>SOPORTE TV EXTENSIBLE NOGA</t>
  </si>
  <si>
    <t>HO-00325</t>
  </si>
  <si>
    <t>TABLA DE QUESO</t>
  </si>
  <si>
    <t>VRG-00030</t>
  </si>
  <si>
    <t>TeaConnection $500</t>
  </si>
  <si>
    <t>TL-00071</t>
  </si>
  <si>
    <t>TENDER DE ALUMINIO PLEGABLE MOR</t>
  </si>
  <si>
    <t>TL-00040-3</t>
  </si>
  <si>
    <t>TERMO STANLEY ADVENTURE 1 LT CON PICO CEBADOR</t>
  </si>
  <si>
    <t>TL-00257</t>
  </si>
  <si>
    <t>TERMO STANLEY DE 1,3 LTS</t>
  </si>
  <si>
    <t>BL-00021</t>
  </si>
  <si>
    <t>TOALLA Y TOALLON DANUBIO - LAVANDA</t>
  </si>
  <si>
    <t>VRG-00036</t>
  </si>
  <si>
    <t>Tostado Café Club $500</t>
  </si>
  <si>
    <t>HO-00255</t>
  </si>
  <si>
    <t>TOSTADORA SMARTLIFE SL-TO1301B</t>
  </si>
  <si>
    <t>HO-00306</t>
  </si>
  <si>
    <t>TOSTADORA ULTRACOMB 4005</t>
  </si>
  <si>
    <t>HO-00324</t>
  </si>
  <si>
    <t>TOSTADORA VITA MOULINEX NEGRA</t>
  </si>
  <si>
    <t>VRG-00031</t>
  </si>
  <si>
    <t>Turf &amp; Grill $500</t>
  </si>
  <si>
    <t>TL-00244-B</t>
  </si>
  <si>
    <t>VALIJA 20" PRIMICIA - GENOVA BORDO</t>
  </si>
  <si>
    <t>TL-00244-N</t>
  </si>
  <si>
    <t>VALIJA 20" PRIMICIA - GENOVA NEGRA</t>
  </si>
  <si>
    <t>TL-00245-B</t>
  </si>
  <si>
    <t>VALIJA 24" PRIMICIA - GENOVA BORDO</t>
  </si>
  <si>
    <t>TL-00245-N</t>
  </si>
  <si>
    <t>VALIJA 24" PRIMICIA - GENOVA NEGRA</t>
  </si>
  <si>
    <t>TL-00246-N</t>
  </si>
  <si>
    <t>VALIJA 28" PRIMICIA - GENOVA NEGRA</t>
  </si>
  <si>
    <t>VAPORERA ULTRACOMB VP-4603</t>
  </si>
  <si>
    <t>000000002370 - El Articulo TC-00034-1 no existe!</t>
  </si>
  <si>
    <t xml:space="preserve"> 000000002371 - El Articulo TC-00111 no existe!</t>
  </si>
  <si>
    <t xml:space="preserve"> 000000002373 - El Articulo VRG-00006 no existe!</t>
  </si>
  <si>
    <t xml:space="preserve"> 000000002373 - El Articulo VRG-00038 no existe!</t>
  </si>
  <si>
    <t xml:space="preserve"> 000000002373 - El Articulo VRG-00034 no existe!</t>
  </si>
  <si>
    <t xml:space="preserve"> 000000002374 - El Articulo TC-00112 no existe!</t>
  </si>
  <si>
    <t xml:space="preserve"> 000000002377 - El Articulo TL-00258 no existe!</t>
  </si>
  <si>
    <t xml:space="preserve"> 000000002377 - El Articulo NV-00009 no existe!</t>
  </si>
  <si>
    <t xml:space="preserve"> 000000002378 - El Articulo TL-00257 no existe!</t>
  </si>
  <si>
    <t xml:space="preserve"> 000000002379 - El Articulo HO-00324 no existe!</t>
  </si>
  <si>
    <t xml:space="preserve"> 000000002379 - El Articulo VRG-00031 no existe!</t>
  </si>
  <si>
    <t>BALANZA DE COCINA DIGITAL SILFAB BC306</t>
  </si>
  <si>
    <t>TL-00059</t>
  </si>
  <si>
    <t>BORDEADORA BLACK&amp;DECKER GL300T-AR</t>
  </si>
  <si>
    <t>COMPRESOR/INFLADOR GOOD YEAR GY-AC-2010</t>
  </si>
  <si>
    <t>TC-00114</t>
  </si>
  <si>
    <t>DRONE CON CAMARA</t>
  </si>
  <si>
    <t>TL-00211</t>
  </si>
  <si>
    <t>HIDROLAVADORA BLACK&amp;DECKER BW13</t>
  </si>
  <si>
    <t>TC-00110</t>
  </si>
  <si>
    <t>PARLANTE INALAMBRICO MUSIC LAMP</t>
  </si>
  <si>
    <t>TL-00259</t>
  </si>
  <si>
    <t>RELOJ SMART BAND NOGA</t>
  </si>
  <si>
    <t xml:space="preserve">Suma de cant </t>
  </si>
  <si>
    <t>PrecioTotal</t>
  </si>
  <si>
    <t>Suma de PrecioTotal4</t>
  </si>
  <si>
    <t>HO-00321</t>
  </si>
  <si>
    <t>BATERIA DE COCINA TRAMONTINA BERGAMO</t>
  </si>
  <si>
    <t>HO-00271</t>
  </si>
  <si>
    <t>BATIDORA DE MANO MOULINEX SX1502AR</t>
  </si>
  <si>
    <t>TL-00279-R</t>
  </si>
  <si>
    <t>BIDON ISOTERMICO 2,5 LTS SOPRANO ROJO</t>
  </si>
  <si>
    <t>TL-00201</t>
  </si>
  <si>
    <t>BOLSA DE AIRE BAG GO SPINIT / AZUL</t>
  </si>
  <si>
    <t>TL-00275</t>
  </si>
  <si>
    <t>BOLSO MATERO TRANQUERA</t>
  </si>
  <si>
    <t>HO-00326</t>
  </si>
  <si>
    <t>CAFETERA DE FILTRO OSTER DR5B</t>
  </si>
  <si>
    <t>HO-00264-B</t>
  </si>
  <si>
    <t>CAFETERA NESPRESSO ESSENZA MINI BLACK D SINGLE</t>
  </si>
  <si>
    <t>CAFETERA NESPRESSO ESSENZA MINI WHITE</t>
  </si>
  <si>
    <t>TL-00220-1</t>
  </si>
  <si>
    <t>CARPA PLAYERA 1 AUTOMATICA SPINIT</t>
  </si>
  <si>
    <t>TL-00063-1</t>
  </si>
  <si>
    <t>CONSERVADORA 35 LTS SOBERANA</t>
  </si>
  <si>
    <t>CONSERVADORA TERMICA SOPRANO 35 LTS</t>
  </si>
  <si>
    <t>TL-00255-RO</t>
  </si>
  <si>
    <t>CUELLO DE VIAJE ROSA</t>
  </si>
  <si>
    <t>TL-00224</t>
  </si>
  <si>
    <t>DUBI MIX 4 EN 1</t>
  </si>
  <si>
    <t>TL-00177</t>
  </si>
  <si>
    <t>ESCALERA ARTICULADA</t>
  </si>
  <si>
    <t>TL-00281-B</t>
  </si>
  <si>
    <t>ESTERILLA BLANCA</t>
  </si>
  <si>
    <t>JUEGO DE CUBIERTOS X 24 PZ LEME</t>
  </si>
  <si>
    <t>HO-00297</t>
  </si>
  <si>
    <t>MICROONDA BGH DE20LD</t>
  </si>
  <si>
    <t>MICROONDAS 23 LTS SAMUNG BLACK</t>
  </si>
  <si>
    <t>TC-00118-G</t>
  </si>
  <si>
    <t>MOCHILA PRIMICIA CAMPUS NEGRA</t>
  </si>
  <si>
    <t>TC-00090-A</t>
  </si>
  <si>
    <t>MOUSE INALAMBRICO NOGA AZUL NGM-680</t>
  </si>
  <si>
    <t>TL-00217</t>
  </si>
  <si>
    <t>NECESER TRAVEL TECH</t>
  </si>
  <si>
    <t>VRG-00035</t>
  </si>
  <si>
    <t>Negro Cueva Café $500</t>
  </si>
  <si>
    <t>HO-00231</t>
  </si>
  <si>
    <t>PACK SECADOR Y PLANCHA GAMA ATTIVA MIDI + VIAGGIO</t>
  </si>
  <si>
    <t>HO-00149</t>
  </si>
  <si>
    <t>PLANCHA A VAPOR PEABODY PE-PV31</t>
  </si>
  <si>
    <t>PLANCHA DE PELO GAMA URBAN SPIRIT</t>
  </si>
  <si>
    <t>HO-00308</t>
  </si>
  <si>
    <t>POCHOCLERA ULTRACOMB</t>
  </si>
  <si>
    <t>BYN-00013-N</t>
  </si>
  <si>
    <t>RASTI MIX 125</t>
  </si>
  <si>
    <t>TL-00248-N</t>
  </si>
  <si>
    <t>RIÑONERA SPORT NEGRA</t>
  </si>
  <si>
    <t>SABANA 150 HILOS 2 1/2 ESTAMPADA DANUBIO RODOLPHE</t>
  </si>
  <si>
    <t>SABANA 2 1/2 PLAZA 150 HILOS DANUBIO JAY</t>
  </si>
  <si>
    <t>SABANA KING 150 HILOS DANUBIO JAY</t>
  </si>
  <si>
    <t>SARTEN 24 CM DOMO ROSSO</t>
  </si>
  <si>
    <t>HO-00323</t>
  </si>
  <si>
    <t>SARTEN 24 CM T-FAL PRATIKA</t>
  </si>
  <si>
    <t>TL-00003-0</t>
  </si>
  <si>
    <t>SET 45 PZ CON ATORNILLADOR MANUAL BLACK&amp;DECKER 719</t>
  </si>
  <si>
    <t>TL-00218</t>
  </si>
  <si>
    <t>SET DE BOLSO PLAYERO</t>
  </si>
  <si>
    <t>HO-00284</t>
  </si>
  <si>
    <t>SET DE VASO DE CERVEZA</t>
  </si>
  <si>
    <t>HO-00293</t>
  </si>
  <si>
    <t>SET DE SARTEN Y WOK T-FAL</t>
  </si>
  <si>
    <t>HO-00330</t>
  </si>
  <si>
    <t>SET X 3 TARTERAS</t>
  </si>
  <si>
    <t>HO-00329</t>
  </si>
  <si>
    <t>SET X 4 BUDINERAS</t>
  </si>
  <si>
    <t>TL-00040-P</t>
  </si>
  <si>
    <t>TERMO STANLEY CLASSI 1 LT PLATA</t>
  </si>
  <si>
    <t>TL-00040-R</t>
  </si>
  <si>
    <t>TERMO STANLEY CLASSI 1 LT ROJO</t>
  </si>
  <si>
    <t>HO-00275</t>
  </si>
  <si>
    <t>TL-00246-B</t>
  </si>
  <si>
    <t>VALIJA 28" PRIMICIA - GENOVA BORDO</t>
  </si>
  <si>
    <t>WOK DOMO GREY</t>
  </si>
  <si>
    <t>TL-00259-R</t>
  </si>
  <si>
    <t>RELOJ SMART BAND NOGA ROJO</t>
  </si>
  <si>
    <t>TC-00121</t>
  </si>
  <si>
    <t>TABLET X-VIEW NEON GO</t>
  </si>
  <si>
    <t>Suma de CANT</t>
  </si>
  <si>
    <t>Suma de PrecioTotal3</t>
  </si>
  <si>
    <t>HO-00328</t>
  </si>
  <si>
    <t>ASPIRADORA ULTRACOMB AS-4218</t>
  </si>
  <si>
    <t>HO-00133</t>
  </si>
  <si>
    <t>BATIDORA PLANETARIA PEABODY ROJA PE-BM75R</t>
  </si>
  <si>
    <t>BI-00008</t>
  </si>
  <si>
    <t>BICICLETA  PHILCO RODADO 20 - PATIO AZUL</t>
  </si>
  <si>
    <t>TL-00272-J</t>
  </si>
  <si>
    <t>BOTELLA DE AGUA CONTIGO JADE</t>
  </si>
  <si>
    <t>TL-00255-R</t>
  </si>
  <si>
    <t>CUELLO DE VIAJE ROJO</t>
  </si>
  <si>
    <t>TL-00256</t>
  </si>
  <si>
    <t>GPS GARMIN 40</t>
  </si>
  <si>
    <t>VRG-00020</t>
  </si>
  <si>
    <t>Luz Mala $500</t>
  </si>
  <si>
    <t>MOCHILAS DEPORTIVAS AQUA</t>
  </si>
  <si>
    <t>MOCHILAS DEPORTIVAS GREEN</t>
  </si>
  <si>
    <t>HO-00296</t>
  </si>
  <si>
    <t>PLANCHA DE PELO GAMA C-WIDE DIGITAL</t>
  </si>
  <si>
    <t>VRG-00025</t>
  </si>
  <si>
    <t>Roses are roses $500</t>
  </si>
  <si>
    <t>SABANA 2 1/2 PLAZA 152 HILOS DANUBIO</t>
  </si>
  <si>
    <t>SABANA KING 152 HILOS DANUBIO</t>
  </si>
  <si>
    <t>VRG-00026</t>
  </si>
  <si>
    <t>Sakura Sushi $500</t>
  </si>
  <si>
    <t>SET DE TOALLA Y TOALLON NARANJA</t>
  </si>
  <si>
    <t>TL-00285</t>
  </si>
  <si>
    <t xml:space="preserve">SILLA 8 POSICIONES ALUMINIO MOR SANNET </t>
  </si>
  <si>
    <t>TL-00283</t>
  </si>
  <si>
    <t>SILLA ALTA ALUMINIO MOR SANNET</t>
  </si>
  <si>
    <t>TL-00286</t>
  </si>
  <si>
    <t>SILLA ALTA ALUMINIO MOR SUMMER</t>
  </si>
  <si>
    <t>TOALLA Y TOALLON DANUBIO - BORDO</t>
  </si>
  <si>
    <t>VRG-00033</t>
  </si>
  <si>
    <t>Zen Tea $500</t>
  </si>
  <si>
    <t>MINI PARLANTE NOGA VERDE NG-074</t>
  </si>
  <si>
    <t>TC-00113</t>
  </si>
  <si>
    <t>TABLET LEVEL UP ANGRY BIRDS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</si>
</sst>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&quot;$&quot;\ * #,##0.00_ ;_ &quot;$&quot;\ * \-#,##0.00_ ;_ &quot;$&quot;\ * &quot;-&quot;??_ ;_ @_ "/>
    <numFmt numFmtId="165" formatCode="_ * #,##0.00_ ;_ * \-#,##0.00_ ;_ * &quot;-&quot;??_ ;_ @_ "/>
    <numFmt numFmtId="166" formatCode="0.00_ ;\-0.00\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color rgb="FFFF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0" fontId="4" fillId="0" borderId="0"/>
    <xf numFmtId="0" fontId="8" fillId="0" borderId="0"/>
    <xf numFmtId="0" fontId="9" fillId="0" borderId="0"/>
    <xf numFmtId="164" fontId="9" fillId="0" borderId="0" applyFont="0" applyFill="0" applyBorder="0" applyAlignment="0" applyProtection="0"/>
    <xf numFmtId="0" fontId="10" fillId="0" borderId="0"/>
  </cellStyleXfs>
  <cellXfs count="49">
    <xf numFmtId="0" fontId="0" fillId="0" borderId="0" xfId="0"/>
    <xf numFmtId="49" fontId="3" fillId="2" borderId="0" xfId="0" applyNumberFormat="1" applyFont="1" applyFill="1"/>
    <xf numFmtId="49" fontId="2" fillId="2" borderId="0" xfId="0" applyNumberFormat="1" applyFont="1" applyFill="1"/>
    <xf numFmtId="49" fontId="0" fillId="2" borderId="0" xfId="0" applyNumberFormat="1" applyFill="1"/>
    <xf numFmtId="0" fontId="2" fillId="2" borderId="0" xfId="0" applyFont="1" applyFill="1"/>
    <xf numFmtId="0" fontId="0" fillId="2" borderId="0" xfId="0" applyFill="1"/>
    <xf numFmtId="49" fontId="0" fillId="5" borderId="0" xfId="0" applyNumberFormat="1" applyFill="1"/>
    <xf numFmtId="49" fontId="0" fillId="5" borderId="0" xfId="0" applyNumberFormat="1" applyFill="1" applyAlignment="1">
      <alignment horizontal="center" wrapText="1"/>
    </xf>
    <xf numFmtId="166" fontId="1" fillId="4" borderId="1" xfId="1" applyNumberFormat="1" applyFont="1" applyFill="1" applyBorder="1"/>
    <xf numFmtId="0" fontId="5" fillId="5" borderId="1" xfId="2" applyNumberFormat="1" applyFont="1" applyFill="1" applyBorder="1" applyAlignment="1">
      <alignment horizontal="right"/>
    </xf>
    <xf numFmtId="14" fontId="7" fillId="0" borderId="0" xfId="0" applyNumberFormat="1" applyFont="1"/>
    <xf numFmtId="0" fontId="0" fillId="3" borderId="0" xfId="0" applyFill="1"/>
    <xf numFmtId="49" fontId="3" fillId="6" borderId="0" xfId="0" applyNumberFormat="1" applyFont="1" applyFill="1"/>
    <xf numFmtId="0" fontId="0" fillId="6" borderId="0" xfId="0" applyFill="1"/>
    <xf numFmtId="0" fontId="2" fillId="6" borderId="0" xfId="0" applyFont="1" applyFill="1"/>
    <xf numFmtId="0" fontId="5" fillId="6" borderId="1" xfId="2" applyNumberFormat="1" applyFont="1" applyFill="1" applyBorder="1" applyAlignment="1">
      <alignment horizontal="right"/>
    </xf>
    <xf numFmtId="49" fontId="0" fillId="3" borderId="0" xfId="0" applyNumberFormat="1" applyFill="1"/>
    <xf numFmtId="0" fontId="3" fillId="0" borderId="0" xfId="0" applyFont="1" applyFill="1"/>
    <xf numFmtId="0" fontId="5" fillId="3" borderId="1" xfId="2" applyNumberFormat="1" applyFont="1" applyFill="1" applyBorder="1" applyAlignment="1">
      <alignment horizontal="right"/>
    </xf>
    <xf numFmtId="4" fontId="6" fillId="4" borderId="1" xfId="0" applyNumberFormat="1" applyFont="1" applyFill="1" applyBorder="1"/>
    <xf numFmtId="0" fontId="5" fillId="4" borderId="1" xfId="2" applyFont="1" applyFill="1" applyBorder="1"/>
    <xf numFmtId="0" fontId="5" fillId="3" borderId="1" xfId="2" applyFont="1" applyFill="1" applyBorder="1" applyAlignment="1"/>
    <xf numFmtId="165" fontId="1" fillId="4" borderId="0" xfId="1" applyFont="1" applyFill="1"/>
    <xf numFmtId="0" fontId="0" fillId="4" borderId="0" xfId="0" applyFill="1"/>
    <xf numFmtId="49" fontId="3" fillId="3" borderId="0" xfId="0" applyNumberFormat="1" applyFont="1" applyFill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 applyNumberFormat="1" applyFont="1"/>
    <xf numFmtId="0" fontId="0" fillId="0" borderId="0" xfId="0"/>
    <xf numFmtId="0" fontId="0" fillId="7" borderId="0" xfId="0" applyFill="1"/>
    <xf numFmtId="0" fontId="0" fillId="0" borderId="0" xfId="0" applyNumberFormat="1" applyFont="1"/>
    <xf numFmtId="165" fontId="0" fillId="0" borderId="0" xfId="1" applyFont="1"/>
    <xf numFmtId="0" fontId="0" fillId="0" borderId="0" xfId="0" applyNumberFormat="1"/>
    <xf numFmtId="0" fontId="10" fillId="0" borderId="0" xfId="6"/>
    <xf numFmtId="0" fontId="0" fillId="8" borderId="0" xfId="0" applyFill="1"/>
    <xf numFmtId="0" fontId="11" fillId="3" borderId="0" xfId="0" applyFont="1" applyFill="1"/>
    <xf numFmtId="0" fontId="12" fillId="0" borderId="0" xfId="6" applyFont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9" borderId="0" xfId="0" applyFill="1"/>
    <xf numFmtId="0" fontId="0" fillId="15" borderId="0" xfId="0" applyFill="1"/>
    <xf numFmtId="0" fontId="10" fillId="15" borderId="0" xfId="6" applyFill="1"/>
    <xf numFmtId="0" fontId="12" fillId="0" borderId="0" xfId="0" applyFont="1"/>
    <xf numFmtId="2" fontId="0" fillId="0" borderId="0" xfId="0" applyNumberFormat="1"/>
  </cellXfs>
  <cellStyles count="7">
    <cellStyle name="Millares" xfId="1" builtinId="3"/>
    <cellStyle name="Moneda 2" xfId="5"/>
    <cellStyle name="Normal" xfId="0" builtinId="0"/>
    <cellStyle name="Normal 2" xfId="2"/>
    <cellStyle name="Normal 2 2" xfId="3"/>
    <cellStyle name="Normal 2 3" xfId="4"/>
    <cellStyle name="Normal 3" xfId="6"/>
  </cellStyles>
  <dxfs count="14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A%20-%20ver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IFNITIVA"/>
      <sheetName val="comafi"/>
      <sheetName val="DATOS"/>
      <sheetName val="Hoja1"/>
    </sheetNames>
    <sheetDataSet>
      <sheetData sheetId="0"/>
      <sheetData sheetId="1">
        <row r="2">
          <cell r="B2" t="str">
            <v>ALMOHADA VISCOELASTICA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5"/>
  <sheetViews>
    <sheetView tabSelected="1" topLeftCell="L118" workbookViewId="0">
      <selection activeCell="R2" sqref="R2:R137"/>
    </sheetView>
  </sheetViews>
  <sheetFormatPr baseColWidth="10" defaultRowHeight="15" x14ac:dyDescent="0.25"/>
  <cols>
    <col min="1" max="1" width="14.28515625" bestFit="1" customWidth="1"/>
    <col min="2" max="2" width="24.28515625" style="13" customWidth="1"/>
    <col min="3" max="3" width="17.5703125" bestFit="1" customWidth="1"/>
    <col min="4" max="4" width="10.7109375" bestFit="1" customWidth="1"/>
    <col min="5" max="5" width="15.5703125" bestFit="1" customWidth="1"/>
    <col min="6" max="6" width="15.140625" bestFit="1" customWidth="1"/>
    <col min="7" max="7" width="13.42578125" bestFit="1" customWidth="1"/>
    <col min="8" max="8" width="24.5703125" style="25" bestFit="1" customWidth="1"/>
    <col min="9" max="9" width="23.5703125" style="13" bestFit="1" customWidth="1"/>
    <col min="10" max="10" width="40" bestFit="1" customWidth="1"/>
    <col min="11" max="11" width="13.7109375" bestFit="1" customWidth="1"/>
    <col min="12" max="12" width="15.42578125" style="13" bestFit="1" customWidth="1"/>
    <col min="13" max="13" width="11.140625" style="11" bestFit="1" customWidth="1"/>
    <col min="14" max="14" width="10.28515625" bestFit="1" customWidth="1"/>
    <col min="15" max="15" width="11.85546875" style="11" bestFit="1" customWidth="1"/>
    <col min="16" max="16" width="12.7109375" customWidth="1"/>
    <col min="17" max="17" width="25.85546875" style="13" bestFit="1" customWidth="1"/>
    <col min="18" max="18" width="14.5703125" bestFit="1" customWidth="1"/>
    <col min="19" max="19" width="33.5703125" style="11" bestFit="1" customWidth="1"/>
    <col min="20" max="20" width="14" bestFit="1" customWidth="1"/>
    <col min="21" max="21" width="8.85546875" bestFit="1" customWidth="1"/>
    <col min="22" max="22" width="18.140625" style="13" customWidth="1"/>
    <col min="23" max="23" width="13.42578125" style="23" bestFit="1" customWidth="1"/>
    <col min="24" max="24" width="25" style="13" bestFit="1" customWidth="1"/>
    <col min="25" max="25" width="14.7109375" style="11" bestFit="1" customWidth="1"/>
    <col min="26" max="26" width="14" bestFit="1" customWidth="1"/>
    <col min="27" max="27" width="24.42578125" bestFit="1" customWidth="1"/>
  </cols>
  <sheetData>
    <row r="1" spans="1:27" s="5" customFormat="1" x14ac:dyDescent="0.25">
      <c r="A1" s="7" t="s">
        <v>2</v>
      </c>
      <c r="B1" s="12" t="s">
        <v>27</v>
      </c>
      <c r="C1" s="6" t="s">
        <v>1</v>
      </c>
      <c r="D1" s="6" t="s">
        <v>15</v>
      </c>
      <c r="E1" s="2" t="s">
        <v>3</v>
      </c>
      <c r="F1" s="2" t="s">
        <v>16</v>
      </c>
      <c r="G1" s="17" t="s">
        <v>4</v>
      </c>
      <c r="H1" s="1" t="s">
        <v>6</v>
      </c>
      <c r="I1" s="12" t="s">
        <v>19</v>
      </c>
      <c r="J1" s="3" t="s">
        <v>7</v>
      </c>
      <c r="K1" s="3" t="s">
        <v>8</v>
      </c>
      <c r="L1" s="14" t="s">
        <v>9</v>
      </c>
      <c r="M1" s="24" t="s">
        <v>24</v>
      </c>
      <c r="N1" s="4" t="s">
        <v>10</v>
      </c>
      <c r="O1" s="16" t="s">
        <v>11</v>
      </c>
      <c r="P1" s="3" t="s">
        <v>12</v>
      </c>
      <c r="Q1" s="13" t="s">
        <v>17</v>
      </c>
      <c r="R1" s="20" t="s">
        <v>18</v>
      </c>
      <c r="S1" s="21" t="s">
        <v>5</v>
      </c>
      <c r="T1" s="8" t="s">
        <v>20</v>
      </c>
      <c r="U1" s="9" t="s">
        <v>0</v>
      </c>
      <c r="V1" s="15" t="s">
        <v>22</v>
      </c>
      <c r="W1" s="19" t="s">
        <v>25</v>
      </c>
      <c r="X1" s="15" t="s">
        <v>23</v>
      </c>
      <c r="Y1" s="18" t="s">
        <v>21</v>
      </c>
      <c r="Z1" s="5" t="s">
        <v>13</v>
      </c>
      <c r="AA1" s="5" t="s">
        <v>14</v>
      </c>
    </row>
    <row r="2" spans="1:27" x14ac:dyDescent="0.25">
      <c r="A2" s="25" t="s">
        <v>294</v>
      </c>
      <c r="B2" s="30" t="s">
        <v>295</v>
      </c>
      <c r="C2" s="6" t="s">
        <v>130</v>
      </c>
      <c r="D2" s="30">
        <f>+SUPERV!F2</f>
        <v>2517</v>
      </c>
      <c r="E2" s="10">
        <f t="shared" ref="E2:E40" ca="1" si="0">TODAY()</f>
        <v>43789</v>
      </c>
      <c r="F2" s="30" t="s">
        <v>115</v>
      </c>
      <c r="G2" s="30">
        <v>33500005179</v>
      </c>
      <c r="H2" s="30" t="s">
        <v>296</v>
      </c>
      <c r="I2" s="13" t="s">
        <v>116</v>
      </c>
      <c r="J2" s="30" t="s">
        <v>297</v>
      </c>
      <c r="K2" s="34" t="s">
        <v>67</v>
      </c>
      <c r="L2" s="34" t="s">
        <v>67</v>
      </c>
      <c r="M2" s="34" t="s">
        <v>67</v>
      </c>
      <c r="N2" s="30">
        <v>1036</v>
      </c>
      <c r="P2" s="30"/>
      <c r="Q2" s="34">
        <v>4</v>
      </c>
      <c r="R2" s="30" t="s">
        <v>140</v>
      </c>
      <c r="S2" s="11" t="str">
        <f>+[1]comafi!B2</f>
        <v>ALMOHADA VISCOELASTICA</v>
      </c>
      <c r="T2" s="33">
        <f>+SUPERV!D2</f>
        <v>763</v>
      </c>
      <c r="U2" s="30">
        <f>+SUPERV!C2</f>
        <v>10</v>
      </c>
      <c r="V2" s="13">
        <v>0</v>
      </c>
      <c r="W2" s="22">
        <f t="shared" ref="W2:W58" si="1">+T2*U2</f>
        <v>7630</v>
      </c>
      <c r="X2" s="13" t="s">
        <v>52</v>
      </c>
      <c r="Y2" s="36">
        <v>2</v>
      </c>
      <c r="Z2" s="37" t="s">
        <v>171</v>
      </c>
      <c r="AA2" s="30" t="s">
        <v>170</v>
      </c>
    </row>
    <row r="3" spans="1:27" x14ac:dyDescent="0.25">
      <c r="A3" s="25" t="s">
        <v>294</v>
      </c>
      <c r="B3" s="30" t="s">
        <v>295</v>
      </c>
      <c r="C3" s="6" t="s">
        <v>130</v>
      </c>
      <c r="D3" s="30">
        <f>+SUPERV!F3</f>
        <v>2517</v>
      </c>
      <c r="E3" s="10">
        <f t="shared" ca="1" si="0"/>
        <v>43789</v>
      </c>
      <c r="F3" s="30" t="s">
        <v>115</v>
      </c>
      <c r="G3" s="30">
        <v>33500005179</v>
      </c>
      <c r="H3" s="30" t="s">
        <v>296</v>
      </c>
      <c r="I3" s="13" t="s">
        <v>116</v>
      </c>
      <c r="J3" s="30" t="s">
        <v>297</v>
      </c>
      <c r="K3" s="34" t="s">
        <v>67</v>
      </c>
      <c r="L3" s="34" t="s">
        <v>67</v>
      </c>
      <c r="M3" s="34" t="s">
        <v>67</v>
      </c>
      <c r="N3" s="30">
        <v>1036</v>
      </c>
      <c r="P3" s="30"/>
      <c r="Q3" s="34">
        <v>4</v>
      </c>
      <c r="R3" s="30" t="s">
        <v>140</v>
      </c>
      <c r="S3" s="11" t="s">
        <v>141</v>
      </c>
      <c r="T3" s="33">
        <f>+SUPERV!D3</f>
        <v>995</v>
      </c>
      <c r="U3" s="30">
        <f>+SUPERV!C3</f>
        <v>1</v>
      </c>
      <c r="V3" s="13">
        <v>0</v>
      </c>
      <c r="W3" s="22">
        <f t="shared" si="1"/>
        <v>995</v>
      </c>
      <c r="X3" s="13" t="s">
        <v>52</v>
      </c>
      <c r="Y3" s="36">
        <v>2</v>
      </c>
      <c r="Z3" s="37" t="s">
        <v>171</v>
      </c>
      <c r="AA3" s="30" t="s">
        <v>170</v>
      </c>
    </row>
    <row r="4" spans="1:27" x14ac:dyDescent="0.25">
      <c r="A4" s="25" t="s">
        <v>294</v>
      </c>
      <c r="B4" s="30" t="s">
        <v>295</v>
      </c>
      <c r="C4" s="6" t="s">
        <v>130</v>
      </c>
      <c r="D4" s="30">
        <f>+SUPERV!F4</f>
        <v>2517</v>
      </c>
      <c r="E4" s="10">
        <f t="shared" ca="1" si="0"/>
        <v>43789</v>
      </c>
      <c r="F4" s="30" t="s">
        <v>115</v>
      </c>
      <c r="G4" s="30">
        <v>33500005179</v>
      </c>
      <c r="H4" s="30" t="s">
        <v>296</v>
      </c>
      <c r="I4" s="13" t="s">
        <v>116</v>
      </c>
      <c r="J4" s="30" t="s">
        <v>297</v>
      </c>
      <c r="K4" s="34" t="s">
        <v>67</v>
      </c>
      <c r="L4" s="34" t="s">
        <v>67</v>
      </c>
      <c r="M4" s="34" t="s">
        <v>67</v>
      </c>
      <c r="N4" s="30">
        <v>1036</v>
      </c>
      <c r="P4" s="30"/>
      <c r="Q4" s="34">
        <v>4</v>
      </c>
      <c r="R4" s="30" t="s">
        <v>140</v>
      </c>
      <c r="S4" s="11" t="s">
        <v>141</v>
      </c>
      <c r="T4" s="33">
        <f>+SUPERV!D4</f>
        <v>995</v>
      </c>
      <c r="U4" s="30">
        <f>+SUPERV!C4</f>
        <v>4</v>
      </c>
      <c r="V4" s="13">
        <v>0</v>
      </c>
      <c r="W4" s="22">
        <f t="shared" si="1"/>
        <v>3980</v>
      </c>
      <c r="X4" s="13" t="s">
        <v>52</v>
      </c>
      <c r="Y4" s="36">
        <v>2</v>
      </c>
      <c r="Z4" s="37" t="s">
        <v>171</v>
      </c>
      <c r="AA4" s="30" t="s">
        <v>170</v>
      </c>
    </row>
    <row r="5" spans="1:27" x14ac:dyDescent="0.25">
      <c r="A5" s="25" t="s">
        <v>294</v>
      </c>
      <c r="B5" s="30" t="s">
        <v>295</v>
      </c>
      <c r="C5" s="6" t="s">
        <v>130</v>
      </c>
      <c r="D5" s="30">
        <f>+SUPERV!F5</f>
        <v>2517</v>
      </c>
      <c r="E5" s="10">
        <f t="shared" ca="1" si="0"/>
        <v>43789</v>
      </c>
      <c r="F5" s="30" t="s">
        <v>115</v>
      </c>
      <c r="G5" s="30">
        <v>33500005179</v>
      </c>
      <c r="H5" s="30" t="s">
        <v>296</v>
      </c>
      <c r="I5" s="13" t="s">
        <v>116</v>
      </c>
      <c r="J5" s="30" t="s">
        <v>297</v>
      </c>
      <c r="K5" s="34" t="s">
        <v>67</v>
      </c>
      <c r="L5" s="34" t="s">
        <v>67</v>
      </c>
      <c r="M5" s="34" t="s">
        <v>67</v>
      </c>
      <c r="N5" s="30">
        <v>1036</v>
      </c>
      <c r="P5" s="30"/>
      <c r="Q5" s="34">
        <v>4</v>
      </c>
      <c r="R5" s="30" t="s">
        <v>140</v>
      </c>
      <c r="S5" s="11" t="s">
        <v>141</v>
      </c>
      <c r="T5" s="33">
        <f>+SUPERV!D5</f>
        <v>925</v>
      </c>
      <c r="U5" s="30">
        <f>+SUPERV!C5</f>
        <v>3</v>
      </c>
      <c r="V5" s="13">
        <v>0</v>
      </c>
      <c r="W5" s="22">
        <f t="shared" si="1"/>
        <v>2775</v>
      </c>
      <c r="X5" s="13" t="s">
        <v>52</v>
      </c>
      <c r="Y5" s="36">
        <v>2</v>
      </c>
      <c r="Z5" s="37" t="s">
        <v>171</v>
      </c>
      <c r="AA5" s="30" t="s">
        <v>170</v>
      </c>
    </row>
    <row r="6" spans="1:27" x14ac:dyDescent="0.25">
      <c r="A6" s="25" t="s">
        <v>294</v>
      </c>
      <c r="B6" s="30" t="s">
        <v>295</v>
      </c>
      <c r="C6" s="6" t="s">
        <v>130</v>
      </c>
      <c r="D6" s="30">
        <f>+SUPERV!F6</f>
        <v>2517</v>
      </c>
      <c r="E6" s="10">
        <f t="shared" ca="1" si="0"/>
        <v>43789</v>
      </c>
      <c r="F6" s="30" t="s">
        <v>115</v>
      </c>
      <c r="G6" s="30">
        <v>33500005179</v>
      </c>
      <c r="H6" s="30" t="s">
        <v>296</v>
      </c>
      <c r="I6" s="13" t="s">
        <v>116</v>
      </c>
      <c r="J6" s="30" t="s">
        <v>297</v>
      </c>
      <c r="K6" s="34" t="s">
        <v>67</v>
      </c>
      <c r="L6" s="34" t="s">
        <v>67</v>
      </c>
      <c r="M6" s="34" t="s">
        <v>67</v>
      </c>
      <c r="N6" s="30">
        <v>1036</v>
      </c>
      <c r="P6" s="30"/>
      <c r="Q6" s="34">
        <v>4</v>
      </c>
      <c r="R6" s="30" t="s">
        <v>140</v>
      </c>
      <c r="S6" s="11" t="s">
        <v>141</v>
      </c>
      <c r="T6" s="33">
        <f>+SUPERV!D6</f>
        <v>3254</v>
      </c>
      <c r="U6" s="30">
        <f>+SUPERV!C6</f>
        <v>2</v>
      </c>
      <c r="V6" s="13">
        <v>0</v>
      </c>
      <c r="W6" s="22">
        <f t="shared" si="1"/>
        <v>6508</v>
      </c>
      <c r="X6" s="13" t="s">
        <v>52</v>
      </c>
      <c r="Y6" s="36">
        <v>2</v>
      </c>
      <c r="Z6" s="37" t="s">
        <v>171</v>
      </c>
      <c r="AA6" s="30" t="s">
        <v>170</v>
      </c>
    </row>
    <row r="7" spans="1:27" x14ac:dyDescent="0.25">
      <c r="A7" s="25" t="s">
        <v>294</v>
      </c>
      <c r="B7" s="30" t="s">
        <v>295</v>
      </c>
      <c r="C7" s="6" t="s">
        <v>130</v>
      </c>
      <c r="D7" s="30">
        <f>+SUPERV!F7</f>
        <v>2517</v>
      </c>
      <c r="E7" s="10">
        <f t="shared" ca="1" si="0"/>
        <v>43789</v>
      </c>
      <c r="F7" s="30" t="s">
        <v>115</v>
      </c>
      <c r="G7" s="30">
        <v>33500005179</v>
      </c>
      <c r="H7" s="30" t="s">
        <v>296</v>
      </c>
      <c r="I7" s="13" t="s">
        <v>116</v>
      </c>
      <c r="J7" s="30" t="s">
        <v>297</v>
      </c>
      <c r="K7" s="34" t="s">
        <v>67</v>
      </c>
      <c r="L7" s="34" t="s">
        <v>67</v>
      </c>
      <c r="M7" s="34" t="s">
        <v>67</v>
      </c>
      <c r="N7" s="30">
        <v>1036</v>
      </c>
      <c r="P7" s="30"/>
      <c r="Q7" s="34">
        <v>4</v>
      </c>
      <c r="R7" s="30" t="s">
        <v>140</v>
      </c>
      <c r="S7" s="11" t="s">
        <v>141</v>
      </c>
      <c r="T7" s="33">
        <f>+SUPERV!D7</f>
        <v>1450</v>
      </c>
      <c r="U7" s="30">
        <f>+SUPERV!C7</f>
        <v>1</v>
      </c>
      <c r="V7" s="13">
        <v>0</v>
      </c>
      <c r="W7" s="22">
        <f t="shared" si="1"/>
        <v>1450</v>
      </c>
      <c r="X7" s="13" t="s">
        <v>52</v>
      </c>
      <c r="Y7" s="36">
        <v>2</v>
      </c>
      <c r="Z7" s="37" t="s">
        <v>171</v>
      </c>
      <c r="AA7" s="30" t="s">
        <v>170</v>
      </c>
    </row>
    <row r="8" spans="1:27" x14ac:dyDescent="0.25">
      <c r="A8" s="25" t="s">
        <v>294</v>
      </c>
      <c r="B8" s="30" t="s">
        <v>295</v>
      </c>
      <c r="C8" s="6" t="s">
        <v>130</v>
      </c>
      <c r="D8" s="30">
        <f>+SUPERV!F8</f>
        <v>2517</v>
      </c>
      <c r="E8" s="10">
        <f t="shared" ca="1" si="0"/>
        <v>43789</v>
      </c>
      <c r="F8" s="30" t="s">
        <v>115</v>
      </c>
      <c r="G8" s="30">
        <v>33500005179</v>
      </c>
      <c r="H8" s="30" t="s">
        <v>296</v>
      </c>
      <c r="I8" s="13" t="s">
        <v>116</v>
      </c>
      <c r="J8" s="30" t="s">
        <v>297</v>
      </c>
      <c r="K8" s="34" t="s">
        <v>67</v>
      </c>
      <c r="L8" s="34" t="s">
        <v>67</v>
      </c>
      <c r="M8" s="34" t="s">
        <v>67</v>
      </c>
      <c r="N8" s="30">
        <v>1036</v>
      </c>
      <c r="P8" s="30"/>
      <c r="Q8" s="34">
        <v>4</v>
      </c>
      <c r="R8" s="30" t="s">
        <v>140</v>
      </c>
      <c r="S8" s="11" t="s">
        <v>141</v>
      </c>
      <c r="T8" s="33">
        <f>+SUPERV!D8</f>
        <v>3129</v>
      </c>
      <c r="U8" s="30">
        <f>+SUPERV!C8</f>
        <v>2</v>
      </c>
      <c r="V8" s="13">
        <v>0</v>
      </c>
      <c r="W8" s="22">
        <f t="shared" si="1"/>
        <v>6258</v>
      </c>
      <c r="X8" s="13" t="s">
        <v>52</v>
      </c>
      <c r="Y8" s="36">
        <v>2</v>
      </c>
      <c r="Z8" s="37" t="s">
        <v>171</v>
      </c>
      <c r="AA8" s="30" t="s">
        <v>170</v>
      </c>
    </row>
    <row r="9" spans="1:27" x14ac:dyDescent="0.25">
      <c r="A9" s="25" t="s">
        <v>294</v>
      </c>
      <c r="B9" s="30" t="s">
        <v>295</v>
      </c>
      <c r="C9" s="6" t="s">
        <v>130</v>
      </c>
      <c r="D9" s="30">
        <f>+SUPERV!F9</f>
        <v>2517</v>
      </c>
      <c r="E9" s="10">
        <f t="shared" ca="1" si="0"/>
        <v>43789</v>
      </c>
      <c r="F9" s="30" t="s">
        <v>115</v>
      </c>
      <c r="G9" s="30">
        <v>33500005179</v>
      </c>
      <c r="H9" s="30" t="s">
        <v>296</v>
      </c>
      <c r="I9" s="13" t="s">
        <v>116</v>
      </c>
      <c r="J9" s="30" t="s">
        <v>297</v>
      </c>
      <c r="K9" s="34" t="s">
        <v>67</v>
      </c>
      <c r="L9" s="34" t="s">
        <v>67</v>
      </c>
      <c r="M9" s="34" t="s">
        <v>67</v>
      </c>
      <c r="N9" s="30">
        <v>1036</v>
      </c>
      <c r="P9" s="30"/>
      <c r="Q9" s="34">
        <v>4</v>
      </c>
      <c r="R9" s="30" t="s">
        <v>140</v>
      </c>
      <c r="S9" s="11" t="s">
        <v>141</v>
      </c>
      <c r="T9" s="33">
        <f>+SUPERV!D9</f>
        <v>1742</v>
      </c>
      <c r="U9" s="30">
        <f>+SUPERV!C9</f>
        <v>2</v>
      </c>
      <c r="V9" s="13">
        <v>0</v>
      </c>
      <c r="W9" s="22">
        <f t="shared" si="1"/>
        <v>3484</v>
      </c>
      <c r="X9" s="13" t="s">
        <v>52</v>
      </c>
      <c r="Y9" s="36">
        <v>2</v>
      </c>
      <c r="Z9" s="37" t="s">
        <v>171</v>
      </c>
      <c r="AA9" s="30" t="s">
        <v>170</v>
      </c>
    </row>
    <row r="10" spans="1:27" x14ac:dyDescent="0.25">
      <c r="A10" s="25" t="s">
        <v>294</v>
      </c>
      <c r="B10" s="30" t="s">
        <v>295</v>
      </c>
      <c r="C10" s="6" t="s">
        <v>130</v>
      </c>
      <c r="D10" s="30">
        <f>+SUPERV!F10</f>
        <v>2517</v>
      </c>
      <c r="E10" s="10">
        <f t="shared" ca="1" si="0"/>
        <v>43789</v>
      </c>
      <c r="F10" s="30" t="s">
        <v>115</v>
      </c>
      <c r="G10" s="30">
        <v>33500005179</v>
      </c>
      <c r="H10" s="30" t="s">
        <v>296</v>
      </c>
      <c r="I10" s="13" t="s">
        <v>116</v>
      </c>
      <c r="J10" s="30" t="s">
        <v>297</v>
      </c>
      <c r="K10" s="34" t="s">
        <v>67</v>
      </c>
      <c r="L10" s="34" t="s">
        <v>67</v>
      </c>
      <c r="M10" s="34" t="s">
        <v>67</v>
      </c>
      <c r="N10" s="30">
        <v>1036</v>
      </c>
      <c r="P10" s="30"/>
      <c r="Q10" s="34">
        <v>4</v>
      </c>
      <c r="R10" s="30" t="s">
        <v>140</v>
      </c>
      <c r="S10" s="11" t="s">
        <v>141</v>
      </c>
      <c r="T10" s="33">
        <f>+SUPERV!D10</f>
        <v>1069</v>
      </c>
      <c r="U10" s="30">
        <f>+SUPERV!C10</f>
        <v>2</v>
      </c>
      <c r="V10" s="13">
        <v>0</v>
      </c>
      <c r="W10" s="22">
        <f t="shared" si="1"/>
        <v>2138</v>
      </c>
      <c r="X10" s="13" t="s">
        <v>52</v>
      </c>
      <c r="Y10" s="36">
        <v>2</v>
      </c>
      <c r="Z10" s="37" t="s">
        <v>171</v>
      </c>
      <c r="AA10" s="30" t="s">
        <v>170</v>
      </c>
    </row>
    <row r="11" spans="1:27" x14ac:dyDescent="0.25">
      <c r="A11" s="25" t="s">
        <v>294</v>
      </c>
      <c r="B11" s="30" t="s">
        <v>295</v>
      </c>
      <c r="C11" s="6" t="s">
        <v>130</v>
      </c>
      <c r="D11" s="30">
        <f>+SUPERV!F11</f>
        <v>2517</v>
      </c>
      <c r="E11" s="10">
        <f t="shared" ca="1" si="0"/>
        <v>43789</v>
      </c>
      <c r="F11" s="30" t="s">
        <v>115</v>
      </c>
      <c r="G11" s="30">
        <v>33500005179</v>
      </c>
      <c r="H11" s="30" t="s">
        <v>296</v>
      </c>
      <c r="I11" s="13" t="s">
        <v>116</v>
      </c>
      <c r="J11" s="30" t="s">
        <v>297</v>
      </c>
      <c r="K11" s="34" t="s">
        <v>67</v>
      </c>
      <c r="L11" s="34" t="s">
        <v>67</v>
      </c>
      <c r="M11" s="34" t="s">
        <v>67</v>
      </c>
      <c r="N11" s="30">
        <v>1036</v>
      </c>
      <c r="P11" s="30"/>
      <c r="Q11" s="34">
        <v>4</v>
      </c>
      <c r="R11" s="30" t="s">
        <v>140</v>
      </c>
      <c r="S11" s="11" t="s">
        <v>141</v>
      </c>
      <c r="T11" s="33">
        <f>+SUPERV!D11</f>
        <v>6557</v>
      </c>
      <c r="U11" s="30">
        <f>+SUPERV!C11</f>
        <v>1</v>
      </c>
      <c r="V11" s="13">
        <v>0</v>
      </c>
      <c r="W11" s="22">
        <f t="shared" si="1"/>
        <v>6557</v>
      </c>
      <c r="X11" s="13" t="s">
        <v>52</v>
      </c>
      <c r="Y11" s="36">
        <v>2</v>
      </c>
      <c r="Z11" s="37" t="s">
        <v>171</v>
      </c>
      <c r="AA11" s="30" t="s">
        <v>170</v>
      </c>
    </row>
    <row r="12" spans="1:27" x14ac:dyDescent="0.25">
      <c r="A12" s="25" t="s">
        <v>294</v>
      </c>
      <c r="B12" s="30" t="s">
        <v>295</v>
      </c>
      <c r="C12" s="6" t="s">
        <v>130</v>
      </c>
      <c r="D12" s="30">
        <f>+SUPERV!F12</f>
        <v>2517</v>
      </c>
      <c r="E12" s="10">
        <f t="shared" ca="1" si="0"/>
        <v>43789</v>
      </c>
      <c r="F12" s="30" t="s">
        <v>115</v>
      </c>
      <c r="G12" s="30">
        <v>33500005179</v>
      </c>
      <c r="H12" s="30" t="s">
        <v>296</v>
      </c>
      <c r="I12" s="13" t="s">
        <v>116</v>
      </c>
      <c r="J12" s="30" t="s">
        <v>297</v>
      </c>
      <c r="K12" s="34" t="s">
        <v>67</v>
      </c>
      <c r="L12" s="34" t="s">
        <v>67</v>
      </c>
      <c r="M12" s="34" t="s">
        <v>67</v>
      </c>
      <c r="N12" s="30">
        <v>1036</v>
      </c>
      <c r="P12" s="30"/>
      <c r="Q12" s="34">
        <v>4</v>
      </c>
      <c r="R12" s="30" t="s">
        <v>140</v>
      </c>
      <c r="S12" s="11" t="s">
        <v>141</v>
      </c>
      <c r="T12" s="33">
        <f>+SUPERV!D12</f>
        <v>6557</v>
      </c>
      <c r="U12" s="30">
        <f>+SUPERV!C12</f>
        <v>1</v>
      </c>
      <c r="V12" s="13">
        <v>0</v>
      </c>
      <c r="W12" s="22">
        <f t="shared" si="1"/>
        <v>6557</v>
      </c>
      <c r="X12" s="13" t="s">
        <v>52</v>
      </c>
      <c r="Y12" s="36">
        <v>2</v>
      </c>
      <c r="Z12" s="37" t="s">
        <v>171</v>
      </c>
      <c r="AA12" s="30" t="s">
        <v>170</v>
      </c>
    </row>
    <row r="13" spans="1:27" x14ac:dyDescent="0.25">
      <c r="A13" s="25" t="s">
        <v>294</v>
      </c>
      <c r="B13" s="30" t="s">
        <v>295</v>
      </c>
      <c r="C13" s="6" t="s">
        <v>130</v>
      </c>
      <c r="D13" s="30">
        <f>+SUPERV!F13</f>
        <v>2517</v>
      </c>
      <c r="E13" s="10">
        <f t="shared" ca="1" si="0"/>
        <v>43789</v>
      </c>
      <c r="F13" s="30" t="s">
        <v>115</v>
      </c>
      <c r="G13" s="30">
        <v>33500005179</v>
      </c>
      <c r="H13" s="30" t="s">
        <v>296</v>
      </c>
      <c r="I13" s="13" t="s">
        <v>116</v>
      </c>
      <c r="J13" s="30" t="s">
        <v>297</v>
      </c>
      <c r="K13" s="34" t="s">
        <v>67</v>
      </c>
      <c r="L13" s="34" t="s">
        <v>67</v>
      </c>
      <c r="M13" s="34" t="s">
        <v>67</v>
      </c>
      <c r="N13" s="30">
        <v>1036</v>
      </c>
      <c r="P13" s="30"/>
      <c r="Q13" s="34">
        <v>4</v>
      </c>
      <c r="R13" s="30" t="s">
        <v>140</v>
      </c>
      <c r="S13" s="11" t="s">
        <v>141</v>
      </c>
      <c r="T13" s="33">
        <f>+SUPERV!D13</f>
        <v>660</v>
      </c>
      <c r="U13" s="30">
        <f>+SUPERV!C13</f>
        <v>4</v>
      </c>
      <c r="V13" s="13">
        <v>0</v>
      </c>
      <c r="W13" s="22">
        <f t="shared" si="1"/>
        <v>2640</v>
      </c>
      <c r="X13" s="13" t="s">
        <v>52</v>
      </c>
      <c r="Y13" s="36">
        <v>2</v>
      </c>
      <c r="Z13" s="37" t="s">
        <v>171</v>
      </c>
      <c r="AA13" s="30" t="s">
        <v>170</v>
      </c>
    </row>
    <row r="14" spans="1:27" x14ac:dyDescent="0.25">
      <c r="A14" s="25" t="s">
        <v>294</v>
      </c>
      <c r="B14" s="30" t="s">
        <v>295</v>
      </c>
      <c r="C14" s="6" t="s">
        <v>130</v>
      </c>
      <c r="D14" s="30">
        <f>+SUPERV!F14</f>
        <v>2517</v>
      </c>
      <c r="E14" s="10">
        <f t="shared" ca="1" si="0"/>
        <v>43789</v>
      </c>
      <c r="F14" s="30" t="s">
        <v>115</v>
      </c>
      <c r="G14" s="30">
        <v>33500005179</v>
      </c>
      <c r="H14" s="30" t="s">
        <v>296</v>
      </c>
      <c r="I14" s="13" t="s">
        <v>116</v>
      </c>
      <c r="J14" s="30" t="s">
        <v>297</v>
      </c>
      <c r="K14" s="34" t="s">
        <v>67</v>
      </c>
      <c r="L14" s="34" t="s">
        <v>67</v>
      </c>
      <c r="M14" s="34" t="s">
        <v>67</v>
      </c>
      <c r="N14" s="30">
        <v>1036</v>
      </c>
      <c r="P14" s="30"/>
      <c r="Q14" s="34">
        <v>4</v>
      </c>
      <c r="R14" s="30" t="s">
        <v>140</v>
      </c>
      <c r="S14" s="11" t="s">
        <v>141</v>
      </c>
      <c r="T14" s="33">
        <f>+SUPERV!D14</f>
        <v>2768</v>
      </c>
      <c r="U14" s="30">
        <f>+SUPERV!C14</f>
        <v>7</v>
      </c>
      <c r="V14" s="13">
        <v>0</v>
      </c>
      <c r="W14" s="22">
        <f t="shared" si="1"/>
        <v>19376</v>
      </c>
      <c r="X14" s="13" t="s">
        <v>52</v>
      </c>
      <c r="Y14" s="36">
        <v>2</v>
      </c>
      <c r="Z14" s="37" t="s">
        <v>171</v>
      </c>
      <c r="AA14" s="30" t="s">
        <v>170</v>
      </c>
    </row>
    <row r="15" spans="1:27" x14ac:dyDescent="0.25">
      <c r="A15" s="25" t="s">
        <v>294</v>
      </c>
      <c r="B15" s="30" t="s">
        <v>295</v>
      </c>
      <c r="C15" s="6" t="s">
        <v>130</v>
      </c>
      <c r="D15" s="30">
        <f>+SUPERV!F15</f>
        <v>2517</v>
      </c>
      <c r="E15" s="10">
        <f t="shared" ca="1" si="0"/>
        <v>43789</v>
      </c>
      <c r="F15" s="30" t="s">
        <v>115</v>
      </c>
      <c r="G15" s="30">
        <v>33500005179</v>
      </c>
      <c r="H15" s="30" t="s">
        <v>296</v>
      </c>
      <c r="I15" s="13" t="s">
        <v>116</v>
      </c>
      <c r="J15" s="30" t="s">
        <v>297</v>
      </c>
      <c r="K15" s="34" t="s">
        <v>67</v>
      </c>
      <c r="L15" s="34" t="s">
        <v>67</v>
      </c>
      <c r="M15" s="34" t="s">
        <v>67</v>
      </c>
      <c r="N15" s="30">
        <v>1036</v>
      </c>
      <c r="P15" s="30"/>
      <c r="Q15" s="34">
        <v>4</v>
      </c>
      <c r="R15" s="30" t="s">
        <v>140</v>
      </c>
      <c r="S15" s="11" t="s">
        <v>141</v>
      </c>
      <c r="T15" s="33">
        <f>+SUPERV!D15</f>
        <v>640</v>
      </c>
      <c r="U15" s="30">
        <f>+SUPERV!C15</f>
        <v>5</v>
      </c>
      <c r="V15" s="13">
        <v>0</v>
      </c>
      <c r="W15" s="22">
        <f t="shared" si="1"/>
        <v>3200</v>
      </c>
      <c r="X15" s="13" t="s">
        <v>52</v>
      </c>
      <c r="Y15" s="36">
        <v>2</v>
      </c>
      <c r="Z15" s="37" t="s">
        <v>171</v>
      </c>
      <c r="AA15" s="30" t="s">
        <v>170</v>
      </c>
    </row>
    <row r="16" spans="1:27" x14ac:dyDescent="0.25">
      <c r="A16" s="25" t="s">
        <v>294</v>
      </c>
      <c r="B16" s="30" t="s">
        <v>295</v>
      </c>
      <c r="C16" s="6" t="s">
        <v>130</v>
      </c>
      <c r="D16" s="30">
        <f>+SUPERV!F16</f>
        <v>2517</v>
      </c>
      <c r="E16" s="10">
        <f t="shared" ca="1" si="0"/>
        <v>43789</v>
      </c>
      <c r="F16" s="30" t="s">
        <v>115</v>
      </c>
      <c r="G16" s="30">
        <v>33500005179</v>
      </c>
      <c r="H16" s="30" t="s">
        <v>296</v>
      </c>
      <c r="I16" s="13" t="s">
        <v>116</v>
      </c>
      <c r="J16" s="30" t="s">
        <v>297</v>
      </c>
      <c r="K16" s="34" t="s">
        <v>67</v>
      </c>
      <c r="L16" s="34" t="s">
        <v>67</v>
      </c>
      <c r="M16" s="34" t="s">
        <v>67</v>
      </c>
      <c r="N16" s="30">
        <v>1036</v>
      </c>
      <c r="P16" s="30"/>
      <c r="Q16" s="34">
        <v>4</v>
      </c>
      <c r="R16" s="30" t="s">
        <v>140</v>
      </c>
      <c r="S16" s="11" t="s">
        <v>141</v>
      </c>
      <c r="T16" s="33">
        <f>+SUPERV!D16</f>
        <v>1291</v>
      </c>
      <c r="U16" s="30">
        <f>+SUPERV!C16</f>
        <v>2</v>
      </c>
      <c r="V16" s="13">
        <v>0</v>
      </c>
      <c r="W16" s="22">
        <f t="shared" si="1"/>
        <v>2582</v>
      </c>
      <c r="X16" s="13" t="s">
        <v>52</v>
      </c>
      <c r="Y16" s="36">
        <v>2</v>
      </c>
      <c r="Z16" s="37" t="s">
        <v>171</v>
      </c>
      <c r="AA16" s="30" t="s">
        <v>170</v>
      </c>
    </row>
    <row r="17" spans="1:27" x14ac:dyDescent="0.25">
      <c r="A17" s="25" t="s">
        <v>294</v>
      </c>
      <c r="B17" s="30" t="s">
        <v>295</v>
      </c>
      <c r="C17" s="6" t="s">
        <v>130</v>
      </c>
      <c r="D17" s="30">
        <f>+SUPERV!F17</f>
        <v>2517</v>
      </c>
      <c r="E17" s="10">
        <f t="shared" ca="1" si="0"/>
        <v>43789</v>
      </c>
      <c r="F17" s="30" t="s">
        <v>115</v>
      </c>
      <c r="G17" s="30">
        <v>33500005179</v>
      </c>
      <c r="H17" s="30" t="s">
        <v>296</v>
      </c>
      <c r="I17" s="13" t="s">
        <v>116</v>
      </c>
      <c r="J17" s="30" t="s">
        <v>297</v>
      </c>
      <c r="K17" s="34" t="s">
        <v>67</v>
      </c>
      <c r="L17" s="34" t="s">
        <v>67</v>
      </c>
      <c r="M17" s="34" t="s">
        <v>67</v>
      </c>
      <c r="N17" s="30">
        <v>1036</v>
      </c>
      <c r="P17" s="30"/>
      <c r="Q17" s="34">
        <v>4</v>
      </c>
      <c r="R17" s="30" t="s">
        <v>140</v>
      </c>
      <c r="S17" s="11" t="s">
        <v>141</v>
      </c>
      <c r="T17" s="33">
        <f>+SUPERV!D17</f>
        <v>3717</v>
      </c>
      <c r="U17" s="30">
        <f>+SUPERV!C17</f>
        <v>1</v>
      </c>
      <c r="V17" s="13">
        <v>0</v>
      </c>
      <c r="W17" s="22">
        <f t="shared" si="1"/>
        <v>3717</v>
      </c>
      <c r="X17" s="13" t="s">
        <v>52</v>
      </c>
      <c r="Y17" s="36">
        <v>2</v>
      </c>
      <c r="Z17" s="37" t="s">
        <v>171</v>
      </c>
      <c r="AA17" s="30" t="s">
        <v>170</v>
      </c>
    </row>
    <row r="18" spans="1:27" x14ac:dyDescent="0.25">
      <c r="A18" s="25" t="s">
        <v>294</v>
      </c>
      <c r="B18" s="30" t="s">
        <v>295</v>
      </c>
      <c r="C18" s="6" t="s">
        <v>130</v>
      </c>
      <c r="D18" s="30">
        <f>+SUPERV!F18</f>
        <v>2517</v>
      </c>
      <c r="E18" s="10">
        <f t="shared" ca="1" si="0"/>
        <v>43789</v>
      </c>
      <c r="F18" s="30" t="s">
        <v>115</v>
      </c>
      <c r="G18" s="30">
        <v>33500005179</v>
      </c>
      <c r="H18" s="30" t="s">
        <v>296</v>
      </c>
      <c r="I18" s="13" t="s">
        <v>116</v>
      </c>
      <c r="J18" s="30" t="s">
        <v>297</v>
      </c>
      <c r="K18" s="34" t="s">
        <v>67</v>
      </c>
      <c r="L18" s="34" t="s">
        <v>67</v>
      </c>
      <c r="M18" s="34" t="s">
        <v>67</v>
      </c>
      <c r="N18" s="30">
        <v>1036</v>
      </c>
      <c r="P18" s="30"/>
      <c r="Q18" s="34">
        <v>4</v>
      </c>
      <c r="R18" s="30" t="s">
        <v>140</v>
      </c>
      <c r="S18" s="11" t="s">
        <v>141</v>
      </c>
      <c r="T18" s="33">
        <f>+SUPERV!D18</f>
        <v>1633</v>
      </c>
      <c r="U18" s="30">
        <f>+SUPERV!C18</f>
        <v>9</v>
      </c>
      <c r="V18" s="13">
        <v>0</v>
      </c>
      <c r="W18" s="22">
        <f t="shared" si="1"/>
        <v>14697</v>
      </c>
      <c r="X18" s="13" t="s">
        <v>52</v>
      </c>
      <c r="Y18" s="36">
        <v>2</v>
      </c>
      <c r="Z18" s="37" t="s">
        <v>171</v>
      </c>
      <c r="AA18" s="30" t="s">
        <v>170</v>
      </c>
    </row>
    <row r="19" spans="1:27" x14ac:dyDescent="0.25">
      <c r="A19" s="25" t="s">
        <v>294</v>
      </c>
      <c r="B19" s="30" t="s">
        <v>295</v>
      </c>
      <c r="C19" s="6" t="s">
        <v>130</v>
      </c>
      <c r="D19" s="30">
        <f>+SUPERV!F19</f>
        <v>2517</v>
      </c>
      <c r="E19" s="10">
        <f t="shared" ca="1" si="0"/>
        <v>43789</v>
      </c>
      <c r="F19" s="30" t="s">
        <v>115</v>
      </c>
      <c r="G19" s="30">
        <v>33500005179</v>
      </c>
      <c r="H19" s="30" t="s">
        <v>296</v>
      </c>
      <c r="I19" s="13" t="s">
        <v>116</v>
      </c>
      <c r="J19" s="30" t="s">
        <v>297</v>
      </c>
      <c r="K19" s="34" t="s">
        <v>67</v>
      </c>
      <c r="L19" s="34" t="s">
        <v>67</v>
      </c>
      <c r="M19" s="34" t="s">
        <v>67</v>
      </c>
      <c r="N19" s="30">
        <v>1036</v>
      </c>
      <c r="P19" s="30"/>
      <c r="Q19" s="34">
        <v>4</v>
      </c>
      <c r="R19" s="30" t="s">
        <v>140</v>
      </c>
      <c r="S19" s="11" t="s">
        <v>141</v>
      </c>
      <c r="T19" s="33">
        <f>+SUPERV!D19</f>
        <v>2092</v>
      </c>
      <c r="U19" s="30">
        <f>+SUPERV!C19</f>
        <v>4</v>
      </c>
      <c r="V19" s="13">
        <v>0</v>
      </c>
      <c r="W19" s="22">
        <f t="shared" si="1"/>
        <v>8368</v>
      </c>
      <c r="X19" s="13" t="s">
        <v>52</v>
      </c>
      <c r="Y19" s="36">
        <v>2</v>
      </c>
      <c r="Z19" s="37" t="s">
        <v>171</v>
      </c>
      <c r="AA19" s="30" t="s">
        <v>170</v>
      </c>
    </row>
    <row r="20" spans="1:27" x14ac:dyDescent="0.25">
      <c r="A20" s="25" t="s">
        <v>294</v>
      </c>
      <c r="B20" s="30" t="s">
        <v>295</v>
      </c>
      <c r="C20" s="6" t="s">
        <v>130</v>
      </c>
      <c r="D20" s="30">
        <f>+SUPERV!F20</f>
        <v>2517</v>
      </c>
      <c r="E20" s="10">
        <f t="shared" ca="1" si="0"/>
        <v>43789</v>
      </c>
      <c r="F20" s="30" t="s">
        <v>115</v>
      </c>
      <c r="G20" s="30">
        <v>33500005179</v>
      </c>
      <c r="H20" s="30" t="s">
        <v>296</v>
      </c>
      <c r="I20" s="13" t="s">
        <v>116</v>
      </c>
      <c r="J20" s="30" t="s">
        <v>297</v>
      </c>
      <c r="K20" s="34" t="s">
        <v>67</v>
      </c>
      <c r="L20" s="34" t="s">
        <v>67</v>
      </c>
      <c r="M20" s="34" t="s">
        <v>67</v>
      </c>
      <c r="N20" s="30">
        <v>1036</v>
      </c>
      <c r="P20" s="30"/>
      <c r="Q20" s="34">
        <v>4</v>
      </c>
      <c r="R20" s="30" t="s">
        <v>140</v>
      </c>
      <c r="S20" s="11" t="s">
        <v>141</v>
      </c>
      <c r="T20" s="33">
        <f>+SUPERV!D20</f>
        <v>1646</v>
      </c>
      <c r="U20" s="30">
        <f>+SUPERV!C20</f>
        <v>7</v>
      </c>
      <c r="V20" s="13">
        <v>0</v>
      </c>
      <c r="W20" s="22">
        <f t="shared" si="1"/>
        <v>11522</v>
      </c>
      <c r="X20" s="13" t="s">
        <v>52</v>
      </c>
      <c r="Y20" s="36">
        <v>2</v>
      </c>
      <c r="Z20" s="37" t="s">
        <v>171</v>
      </c>
      <c r="AA20" s="30" t="s">
        <v>170</v>
      </c>
    </row>
    <row r="21" spans="1:27" x14ac:dyDescent="0.25">
      <c r="A21" s="25" t="s">
        <v>294</v>
      </c>
      <c r="B21" s="30" t="s">
        <v>295</v>
      </c>
      <c r="C21" s="6" t="s">
        <v>130</v>
      </c>
      <c r="D21" s="30">
        <f>+SUPERV!F21</f>
        <v>2517</v>
      </c>
      <c r="E21" s="10">
        <f t="shared" ca="1" si="0"/>
        <v>43789</v>
      </c>
      <c r="F21" s="30" t="s">
        <v>115</v>
      </c>
      <c r="G21" s="30">
        <v>33500005179</v>
      </c>
      <c r="H21" s="30" t="s">
        <v>296</v>
      </c>
      <c r="I21" s="13" t="s">
        <v>116</v>
      </c>
      <c r="J21" s="30" t="s">
        <v>297</v>
      </c>
      <c r="K21" s="34" t="s">
        <v>67</v>
      </c>
      <c r="L21" s="34" t="s">
        <v>67</v>
      </c>
      <c r="M21" s="34" t="s">
        <v>67</v>
      </c>
      <c r="N21" s="30">
        <v>1036</v>
      </c>
      <c r="P21" s="30"/>
      <c r="Q21" s="34">
        <v>4</v>
      </c>
      <c r="R21" s="30" t="s">
        <v>140</v>
      </c>
      <c r="S21" s="11" t="s">
        <v>141</v>
      </c>
      <c r="T21" s="33">
        <f>+SUPERV!D21</f>
        <v>1690</v>
      </c>
      <c r="U21" s="30">
        <f>+SUPERV!C21</f>
        <v>1</v>
      </c>
      <c r="V21" s="13">
        <v>0</v>
      </c>
      <c r="W21" s="22">
        <f t="shared" si="1"/>
        <v>1690</v>
      </c>
      <c r="X21" s="13" t="s">
        <v>52</v>
      </c>
      <c r="Y21" s="36">
        <v>2</v>
      </c>
      <c r="Z21" s="37" t="s">
        <v>171</v>
      </c>
      <c r="AA21" s="30" t="s">
        <v>170</v>
      </c>
    </row>
    <row r="22" spans="1:27" x14ac:dyDescent="0.25">
      <c r="A22" s="25" t="s">
        <v>294</v>
      </c>
      <c r="B22" s="30" t="s">
        <v>295</v>
      </c>
      <c r="C22" s="6" t="s">
        <v>130</v>
      </c>
      <c r="D22" s="30">
        <f>+SUPERV!F22</f>
        <v>2517</v>
      </c>
      <c r="E22" s="10">
        <f t="shared" ca="1" si="0"/>
        <v>43789</v>
      </c>
      <c r="F22" s="30" t="s">
        <v>115</v>
      </c>
      <c r="G22" s="30">
        <v>33500005179</v>
      </c>
      <c r="H22" s="30" t="s">
        <v>296</v>
      </c>
      <c r="I22" s="13" t="s">
        <v>116</v>
      </c>
      <c r="J22" s="30" t="s">
        <v>297</v>
      </c>
      <c r="K22" s="34" t="s">
        <v>67</v>
      </c>
      <c r="L22" s="34" t="s">
        <v>67</v>
      </c>
      <c r="M22" s="34" t="s">
        <v>67</v>
      </c>
      <c r="N22" s="30">
        <v>1036</v>
      </c>
      <c r="P22" s="30"/>
      <c r="Q22" s="34">
        <v>4</v>
      </c>
      <c r="R22" s="30" t="s">
        <v>140</v>
      </c>
      <c r="S22" s="11" t="s">
        <v>141</v>
      </c>
      <c r="T22" s="33">
        <f>+SUPERV!D22</f>
        <v>1724</v>
      </c>
      <c r="U22" s="30">
        <f>+SUPERV!C22</f>
        <v>2</v>
      </c>
      <c r="V22" s="13">
        <v>0</v>
      </c>
      <c r="W22" s="22">
        <f t="shared" si="1"/>
        <v>3448</v>
      </c>
      <c r="X22" s="13" t="s">
        <v>52</v>
      </c>
      <c r="Y22" s="36">
        <v>2</v>
      </c>
      <c r="Z22" s="37" t="s">
        <v>171</v>
      </c>
      <c r="AA22" s="30" t="s">
        <v>170</v>
      </c>
    </row>
    <row r="23" spans="1:27" x14ac:dyDescent="0.25">
      <c r="A23" s="25" t="s">
        <v>294</v>
      </c>
      <c r="B23" s="30" t="s">
        <v>295</v>
      </c>
      <c r="C23" s="6" t="s">
        <v>130</v>
      </c>
      <c r="D23" s="30">
        <f>+SUPERV!F23</f>
        <v>2517</v>
      </c>
      <c r="E23" s="10">
        <f t="shared" ca="1" si="0"/>
        <v>43789</v>
      </c>
      <c r="F23" s="30" t="s">
        <v>115</v>
      </c>
      <c r="G23" s="30">
        <v>33500005179</v>
      </c>
      <c r="H23" s="30" t="s">
        <v>296</v>
      </c>
      <c r="I23" s="13" t="s">
        <v>116</v>
      </c>
      <c r="J23" s="30" t="s">
        <v>297</v>
      </c>
      <c r="K23" s="34" t="s">
        <v>67</v>
      </c>
      <c r="L23" s="34" t="s">
        <v>67</v>
      </c>
      <c r="M23" s="34" t="s">
        <v>67</v>
      </c>
      <c r="N23" s="30">
        <v>1036</v>
      </c>
      <c r="P23" s="30"/>
      <c r="Q23" s="34">
        <v>4</v>
      </c>
      <c r="R23" s="30" t="s">
        <v>140</v>
      </c>
      <c r="S23" s="11" t="s">
        <v>141</v>
      </c>
      <c r="T23" s="33">
        <f>+SUPERV!D23</f>
        <v>660</v>
      </c>
      <c r="U23" s="30">
        <f>+SUPERV!C23</f>
        <v>1</v>
      </c>
      <c r="V23" s="13">
        <v>0</v>
      </c>
      <c r="W23" s="22">
        <f t="shared" si="1"/>
        <v>660</v>
      </c>
      <c r="X23" s="13" t="s">
        <v>52</v>
      </c>
      <c r="Y23" s="36">
        <v>2</v>
      </c>
      <c r="Z23" s="37" t="s">
        <v>171</v>
      </c>
      <c r="AA23" s="30" t="s">
        <v>170</v>
      </c>
    </row>
    <row r="24" spans="1:27" x14ac:dyDescent="0.25">
      <c r="A24" s="25" t="s">
        <v>294</v>
      </c>
      <c r="B24" s="30" t="s">
        <v>295</v>
      </c>
      <c r="C24" s="6" t="s">
        <v>130</v>
      </c>
      <c r="D24" s="30">
        <f>+SUPERV!F24</f>
        <v>2517</v>
      </c>
      <c r="E24" s="10">
        <f t="shared" ca="1" si="0"/>
        <v>43789</v>
      </c>
      <c r="F24" s="30" t="s">
        <v>115</v>
      </c>
      <c r="G24" s="30">
        <v>33500005179</v>
      </c>
      <c r="H24" s="30" t="s">
        <v>296</v>
      </c>
      <c r="I24" s="13" t="s">
        <v>116</v>
      </c>
      <c r="J24" s="30" t="s">
        <v>297</v>
      </c>
      <c r="K24" s="34" t="s">
        <v>67</v>
      </c>
      <c r="L24" s="34" t="s">
        <v>67</v>
      </c>
      <c r="M24" s="34" t="s">
        <v>67</v>
      </c>
      <c r="N24" s="30">
        <v>1036</v>
      </c>
      <c r="P24" s="30"/>
      <c r="Q24" s="34">
        <v>4</v>
      </c>
      <c r="R24" s="30" t="s">
        <v>140</v>
      </c>
      <c r="S24" s="11" t="s">
        <v>141</v>
      </c>
      <c r="T24" s="33">
        <f>+SUPERV!D24</f>
        <v>660</v>
      </c>
      <c r="U24" s="30">
        <f>+SUPERV!C24</f>
        <v>1</v>
      </c>
      <c r="V24" s="13">
        <v>0</v>
      </c>
      <c r="W24" s="22">
        <f t="shared" si="1"/>
        <v>660</v>
      </c>
      <c r="X24" s="13" t="s">
        <v>52</v>
      </c>
      <c r="Y24" s="36">
        <v>2</v>
      </c>
      <c r="Z24" s="37" t="s">
        <v>171</v>
      </c>
      <c r="AA24" s="30" t="s">
        <v>170</v>
      </c>
    </row>
    <row r="25" spans="1:27" x14ac:dyDescent="0.25">
      <c r="A25" s="25" t="s">
        <v>294</v>
      </c>
      <c r="B25" s="30" t="s">
        <v>295</v>
      </c>
      <c r="C25" s="6" t="s">
        <v>130</v>
      </c>
      <c r="D25" s="30">
        <f>+SUPERV!F25</f>
        <v>2517</v>
      </c>
      <c r="E25" s="10">
        <f t="shared" ca="1" si="0"/>
        <v>43789</v>
      </c>
      <c r="F25" s="30" t="s">
        <v>115</v>
      </c>
      <c r="G25" s="30">
        <v>33500005179</v>
      </c>
      <c r="H25" s="30" t="s">
        <v>296</v>
      </c>
      <c r="I25" s="13" t="s">
        <v>116</v>
      </c>
      <c r="J25" s="30" t="s">
        <v>297</v>
      </c>
      <c r="K25" s="34" t="s">
        <v>67</v>
      </c>
      <c r="L25" s="34" t="s">
        <v>67</v>
      </c>
      <c r="M25" s="34" t="s">
        <v>67</v>
      </c>
      <c r="N25" s="30">
        <v>1036</v>
      </c>
      <c r="P25" s="30"/>
      <c r="Q25" s="34">
        <v>4</v>
      </c>
      <c r="R25" s="30" t="s">
        <v>140</v>
      </c>
      <c r="S25" s="11" t="s">
        <v>141</v>
      </c>
      <c r="T25" s="33">
        <f>+SUPERV!D25</f>
        <v>575</v>
      </c>
      <c r="U25" s="30">
        <f>+SUPERV!C25</f>
        <v>2</v>
      </c>
      <c r="V25" s="13">
        <v>0</v>
      </c>
      <c r="W25" s="22">
        <f t="shared" si="1"/>
        <v>1150</v>
      </c>
      <c r="X25" s="13" t="s">
        <v>52</v>
      </c>
      <c r="Y25" s="36">
        <v>2</v>
      </c>
      <c r="Z25" s="37" t="s">
        <v>171</v>
      </c>
      <c r="AA25" s="30" t="s">
        <v>170</v>
      </c>
    </row>
    <row r="26" spans="1:27" x14ac:dyDescent="0.25">
      <c r="A26" s="25" t="s">
        <v>294</v>
      </c>
      <c r="B26" s="30" t="s">
        <v>295</v>
      </c>
      <c r="C26" s="6" t="s">
        <v>130</v>
      </c>
      <c r="D26" s="30">
        <f>+SUPERV!F26</f>
        <v>2517</v>
      </c>
      <c r="E26" s="10">
        <f t="shared" ca="1" si="0"/>
        <v>43789</v>
      </c>
      <c r="F26" s="30" t="s">
        <v>115</v>
      </c>
      <c r="G26" s="30">
        <v>33500005179</v>
      </c>
      <c r="H26" s="30" t="s">
        <v>296</v>
      </c>
      <c r="I26" s="13" t="s">
        <v>116</v>
      </c>
      <c r="J26" s="30" t="s">
        <v>297</v>
      </c>
      <c r="K26" s="34" t="s">
        <v>67</v>
      </c>
      <c r="L26" s="34" t="s">
        <v>67</v>
      </c>
      <c r="M26" s="34" t="s">
        <v>67</v>
      </c>
      <c r="N26" s="30">
        <v>1036</v>
      </c>
      <c r="P26" s="30"/>
      <c r="Q26" s="34">
        <v>4</v>
      </c>
      <c r="R26" s="30" t="s">
        <v>140</v>
      </c>
      <c r="S26" s="11" t="s">
        <v>141</v>
      </c>
      <c r="T26" s="33">
        <f>+SUPERV!D26</f>
        <v>5511</v>
      </c>
      <c r="U26" s="30">
        <f>+SUPERV!C26</f>
        <v>5</v>
      </c>
      <c r="V26" s="13">
        <v>0</v>
      </c>
      <c r="W26" s="22">
        <f t="shared" si="1"/>
        <v>27555</v>
      </c>
      <c r="X26" s="13" t="s">
        <v>52</v>
      </c>
      <c r="Y26" s="36">
        <v>2</v>
      </c>
      <c r="Z26" s="37" t="s">
        <v>171</v>
      </c>
      <c r="AA26" s="30" t="s">
        <v>170</v>
      </c>
    </row>
    <row r="27" spans="1:27" x14ac:dyDescent="0.25">
      <c r="A27" s="25" t="s">
        <v>294</v>
      </c>
      <c r="B27" s="30" t="s">
        <v>295</v>
      </c>
      <c r="C27" s="6" t="s">
        <v>130</v>
      </c>
      <c r="D27" s="30">
        <f>+SUPERV!F27</f>
        <v>2518</v>
      </c>
      <c r="E27" s="10">
        <f t="shared" ca="1" si="0"/>
        <v>43789</v>
      </c>
      <c r="F27" s="30" t="s">
        <v>115</v>
      </c>
      <c r="G27" s="30">
        <v>33500005179</v>
      </c>
      <c r="H27" s="30" t="s">
        <v>296</v>
      </c>
      <c r="I27" s="13" t="s">
        <v>116</v>
      </c>
      <c r="J27" s="30" t="s">
        <v>297</v>
      </c>
      <c r="K27" s="34" t="s">
        <v>67</v>
      </c>
      <c r="L27" s="34" t="s">
        <v>67</v>
      </c>
      <c r="M27" s="34" t="s">
        <v>67</v>
      </c>
      <c r="N27" s="30">
        <v>1036</v>
      </c>
      <c r="P27" s="30"/>
      <c r="Q27" s="34">
        <v>4</v>
      </c>
      <c r="R27" s="30" t="s">
        <v>140</v>
      </c>
      <c r="S27" s="11" t="s">
        <v>141</v>
      </c>
      <c r="T27" s="33">
        <f>+SUPERV!D27</f>
        <v>1165</v>
      </c>
      <c r="U27" s="30">
        <f>+SUPERV!C27</f>
        <v>15</v>
      </c>
      <c r="V27" s="13">
        <v>0</v>
      </c>
      <c r="W27" s="22">
        <f t="shared" si="1"/>
        <v>17475</v>
      </c>
      <c r="X27" s="13" t="s">
        <v>52</v>
      </c>
      <c r="Y27" s="36">
        <v>2</v>
      </c>
      <c r="Z27" s="37" t="s">
        <v>171</v>
      </c>
      <c r="AA27" s="30" t="s">
        <v>170</v>
      </c>
    </row>
    <row r="28" spans="1:27" x14ac:dyDescent="0.25">
      <c r="A28" s="25" t="s">
        <v>294</v>
      </c>
      <c r="B28" s="30" t="s">
        <v>295</v>
      </c>
      <c r="C28" s="6" t="s">
        <v>130</v>
      </c>
      <c r="D28" s="30">
        <f>+SUPERV!F28</f>
        <v>2518</v>
      </c>
      <c r="E28" s="10">
        <f t="shared" ca="1" si="0"/>
        <v>43789</v>
      </c>
      <c r="F28" s="30" t="s">
        <v>115</v>
      </c>
      <c r="G28" s="30">
        <v>33500005179</v>
      </c>
      <c r="H28" s="30" t="s">
        <v>296</v>
      </c>
      <c r="I28" s="13" t="s">
        <v>116</v>
      </c>
      <c r="J28" s="30" t="s">
        <v>297</v>
      </c>
      <c r="K28" s="34" t="s">
        <v>67</v>
      </c>
      <c r="L28" s="34" t="s">
        <v>67</v>
      </c>
      <c r="M28" s="34" t="s">
        <v>67</v>
      </c>
      <c r="N28" s="30">
        <v>1036</v>
      </c>
      <c r="P28" s="30"/>
      <c r="Q28" s="34">
        <v>4</v>
      </c>
      <c r="R28" s="30" t="s">
        <v>140</v>
      </c>
      <c r="S28" s="11" t="s">
        <v>141</v>
      </c>
      <c r="T28" s="33">
        <f>+SUPERV!D28</f>
        <v>2770</v>
      </c>
      <c r="U28" s="30">
        <f>+SUPERV!C28</f>
        <v>3</v>
      </c>
      <c r="V28" s="13">
        <v>0</v>
      </c>
      <c r="W28" s="22">
        <f t="shared" si="1"/>
        <v>8310</v>
      </c>
      <c r="X28" s="13" t="s">
        <v>52</v>
      </c>
      <c r="Y28" s="36">
        <v>2</v>
      </c>
      <c r="Z28" s="37" t="s">
        <v>171</v>
      </c>
      <c r="AA28" s="30" t="s">
        <v>170</v>
      </c>
    </row>
    <row r="29" spans="1:27" x14ac:dyDescent="0.25">
      <c r="A29" s="25" t="s">
        <v>294</v>
      </c>
      <c r="B29" s="30" t="s">
        <v>295</v>
      </c>
      <c r="C29" s="6" t="s">
        <v>130</v>
      </c>
      <c r="D29" s="30">
        <f>+SUPERV!F29</f>
        <v>2518</v>
      </c>
      <c r="E29" s="10">
        <f t="shared" ca="1" si="0"/>
        <v>43789</v>
      </c>
      <c r="F29" s="30" t="s">
        <v>115</v>
      </c>
      <c r="G29" s="30">
        <v>33500005179</v>
      </c>
      <c r="H29" s="30" t="s">
        <v>296</v>
      </c>
      <c r="I29" s="13" t="s">
        <v>116</v>
      </c>
      <c r="J29" s="30" t="s">
        <v>297</v>
      </c>
      <c r="K29" s="34" t="s">
        <v>67</v>
      </c>
      <c r="L29" s="34" t="s">
        <v>67</v>
      </c>
      <c r="M29" s="34" t="s">
        <v>67</v>
      </c>
      <c r="N29" s="30">
        <v>1036</v>
      </c>
      <c r="P29" s="30"/>
      <c r="Q29" s="34">
        <v>4</v>
      </c>
      <c r="R29" s="30" t="s">
        <v>140</v>
      </c>
      <c r="S29" s="11" t="s">
        <v>141</v>
      </c>
      <c r="T29" s="33">
        <f>+SUPERV!D29</f>
        <v>475</v>
      </c>
      <c r="U29" s="30">
        <f>+SUPERV!C29</f>
        <v>13</v>
      </c>
      <c r="V29" s="13">
        <v>0</v>
      </c>
      <c r="W29" s="22">
        <f t="shared" si="1"/>
        <v>6175</v>
      </c>
      <c r="X29" s="13" t="s">
        <v>52</v>
      </c>
      <c r="Y29" s="36">
        <v>2</v>
      </c>
      <c r="Z29" s="37" t="s">
        <v>171</v>
      </c>
      <c r="AA29" s="30" t="s">
        <v>170</v>
      </c>
    </row>
    <row r="30" spans="1:27" x14ac:dyDescent="0.25">
      <c r="A30" s="25" t="s">
        <v>294</v>
      </c>
      <c r="B30" s="30" t="s">
        <v>295</v>
      </c>
      <c r="C30" s="6" t="s">
        <v>130</v>
      </c>
      <c r="D30" s="30">
        <f>+SUPERV!F30</f>
        <v>2518</v>
      </c>
      <c r="E30" s="10">
        <f t="shared" ca="1" si="0"/>
        <v>43789</v>
      </c>
      <c r="F30" s="30" t="s">
        <v>115</v>
      </c>
      <c r="G30" s="30">
        <v>33500005179</v>
      </c>
      <c r="H30" s="30" t="s">
        <v>296</v>
      </c>
      <c r="I30" s="13" t="s">
        <v>116</v>
      </c>
      <c r="J30" s="30" t="s">
        <v>297</v>
      </c>
      <c r="K30" s="34" t="s">
        <v>67</v>
      </c>
      <c r="L30" s="34" t="s">
        <v>67</v>
      </c>
      <c r="M30" s="34" t="s">
        <v>67</v>
      </c>
      <c r="N30" s="30">
        <v>1036</v>
      </c>
      <c r="P30" s="30"/>
      <c r="Q30" s="34">
        <v>4</v>
      </c>
      <c r="R30" s="30" t="s">
        <v>140</v>
      </c>
      <c r="S30" s="11" t="s">
        <v>141</v>
      </c>
      <c r="T30" s="33">
        <f>+SUPERV!D30</f>
        <v>5651</v>
      </c>
      <c r="U30" s="30">
        <f>+SUPERV!C30</f>
        <v>1</v>
      </c>
      <c r="V30" s="13">
        <v>0</v>
      </c>
      <c r="W30" s="22">
        <f t="shared" si="1"/>
        <v>5651</v>
      </c>
      <c r="X30" s="13" t="s">
        <v>52</v>
      </c>
      <c r="Y30" s="36">
        <v>2</v>
      </c>
      <c r="Z30" s="37" t="s">
        <v>171</v>
      </c>
      <c r="AA30" s="30" t="s">
        <v>170</v>
      </c>
    </row>
    <row r="31" spans="1:27" x14ac:dyDescent="0.25">
      <c r="A31" s="25" t="s">
        <v>294</v>
      </c>
      <c r="B31" s="30" t="s">
        <v>295</v>
      </c>
      <c r="C31" s="6" t="s">
        <v>130</v>
      </c>
      <c r="D31" s="30">
        <f>+SUPERV!F31</f>
        <v>2518</v>
      </c>
      <c r="E31" s="10">
        <f t="shared" ca="1" si="0"/>
        <v>43789</v>
      </c>
      <c r="F31" s="30" t="s">
        <v>115</v>
      </c>
      <c r="G31" s="30">
        <v>33500005179</v>
      </c>
      <c r="H31" s="30" t="s">
        <v>296</v>
      </c>
      <c r="I31" s="13" t="s">
        <v>116</v>
      </c>
      <c r="J31" s="30" t="s">
        <v>297</v>
      </c>
      <c r="K31" s="34" t="s">
        <v>67</v>
      </c>
      <c r="L31" s="34" t="s">
        <v>67</v>
      </c>
      <c r="M31" s="34" t="s">
        <v>67</v>
      </c>
      <c r="N31" s="30">
        <v>1036</v>
      </c>
      <c r="P31" s="30"/>
      <c r="Q31" s="34">
        <v>4</v>
      </c>
      <c r="R31" s="30" t="s">
        <v>140</v>
      </c>
      <c r="S31" s="11" t="s">
        <v>141</v>
      </c>
      <c r="T31" s="33">
        <f>+SUPERV!D31</f>
        <v>471</v>
      </c>
      <c r="U31" s="30">
        <f>+SUPERV!C31</f>
        <v>4</v>
      </c>
      <c r="V31" s="13">
        <v>0</v>
      </c>
      <c r="W31" s="22">
        <f t="shared" si="1"/>
        <v>1884</v>
      </c>
      <c r="X31" s="13" t="s">
        <v>52</v>
      </c>
      <c r="Y31" s="36">
        <v>2</v>
      </c>
      <c r="Z31" s="37" t="s">
        <v>171</v>
      </c>
      <c r="AA31" s="30" t="s">
        <v>170</v>
      </c>
    </row>
    <row r="32" spans="1:27" x14ac:dyDescent="0.25">
      <c r="A32" s="25" t="s">
        <v>294</v>
      </c>
      <c r="B32" s="30" t="s">
        <v>295</v>
      </c>
      <c r="C32" s="6" t="s">
        <v>130</v>
      </c>
      <c r="D32" s="30">
        <f>+SUPERV!F32</f>
        <v>2518</v>
      </c>
      <c r="E32" s="10">
        <f t="shared" ca="1" si="0"/>
        <v>43789</v>
      </c>
      <c r="F32" s="30" t="s">
        <v>115</v>
      </c>
      <c r="G32" s="30">
        <v>33500005179</v>
      </c>
      <c r="H32" s="30" t="s">
        <v>296</v>
      </c>
      <c r="I32" s="13" t="s">
        <v>116</v>
      </c>
      <c r="J32" s="30" t="s">
        <v>297</v>
      </c>
      <c r="K32" s="34" t="s">
        <v>67</v>
      </c>
      <c r="L32" s="34" t="s">
        <v>67</v>
      </c>
      <c r="M32" s="34" t="s">
        <v>67</v>
      </c>
      <c r="N32" s="30">
        <v>1036</v>
      </c>
      <c r="P32" s="30"/>
      <c r="Q32" s="34">
        <v>4</v>
      </c>
      <c r="R32" s="30" t="s">
        <v>140</v>
      </c>
      <c r="S32" s="11" t="s">
        <v>141</v>
      </c>
      <c r="T32" s="33">
        <f>+SUPERV!D32</f>
        <v>2756</v>
      </c>
      <c r="U32" s="30">
        <f>+SUPERV!C32</f>
        <v>8</v>
      </c>
      <c r="V32" s="13">
        <v>0</v>
      </c>
      <c r="W32" s="22">
        <f t="shared" si="1"/>
        <v>22048</v>
      </c>
      <c r="X32" s="13" t="s">
        <v>52</v>
      </c>
      <c r="Y32" s="36">
        <v>2</v>
      </c>
      <c r="Z32" s="37" t="s">
        <v>171</v>
      </c>
      <c r="AA32" s="30" t="s">
        <v>170</v>
      </c>
    </row>
    <row r="33" spans="1:27" x14ac:dyDescent="0.25">
      <c r="A33" s="25" t="s">
        <v>294</v>
      </c>
      <c r="B33" s="30" t="s">
        <v>295</v>
      </c>
      <c r="C33" s="6" t="s">
        <v>130</v>
      </c>
      <c r="D33" s="30">
        <f>+SUPERV!F33</f>
        <v>2518</v>
      </c>
      <c r="E33" s="10">
        <f t="shared" ca="1" si="0"/>
        <v>43789</v>
      </c>
      <c r="F33" s="30" t="s">
        <v>115</v>
      </c>
      <c r="G33" s="30">
        <v>33500005179</v>
      </c>
      <c r="H33" s="30" t="s">
        <v>296</v>
      </c>
      <c r="I33" s="13" t="s">
        <v>116</v>
      </c>
      <c r="J33" s="30" t="s">
        <v>297</v>
      </c>
      <c r="K33" s="34" t="s">
        <v>67</v>
      </c>
      <c r="L33" s="34" t="s">
        <v>67</v>
      </c>
      <c r="M33" s="34" t="s">
        <v>67</v>
      </c>
      <c r="N33" s="30">
        <v>1036</v>
      </c>
      <c r="P33" s="30"/>
      <c r="Q33" s="34">
        <v>4</v>
      </c>
      <c r="R33" s="30" t="s">
        <v>140</v>
      </c>
      <c r="S33" s="11" t="s">
        <v>141</v>
      </c>
      <c r="T33" s="33">
        <f>+SUPERV!D33</f>
        <v>1962</v>
      </c>
      <c r="U33" s="30">
        <f>+SUPERV!C33</f>
        <v>1</v>
      </c>
      <c r="V33" s="13">
        <v>0</v>
      </c>
      <c r="W33" s="22">
        <f t="shared" si="1"/>
        <v>1962</v>
      </c>
      <c r="X33" s="13" t="s">
        <v>52</v>
      </c>
      <c r="Y33" s="36">
        <v>2</v>
      </c>
      <c r="Z33" s="37" t="s">
        <v>171</v>
      </c>
      <c r="AA33" s="30" t="s">
        <v>170</v>
      </c>
    </row>
    <row r="34" spans="1:27" x14ac:dyDescent="0.25">
      <c r="A34" s="25" t="s">
        <v>294</v>
      </c>
      <c r="B34" s="30" t="s">
        <v>295</v>
      </c>
      <c r="C34" s="6" t="s">
        <v>130</v>
      </c>
      <c r="D34" s="30">
        <f>+SUPERV!F34</f>
        <v>2518</v>
      </c>
      <c r="E34" s="10">
        <f t="shared" ca="1" si="0"/>
        <v>43789</v>
      </c>
      <c r="F34" s="30" t="s">
        <v>115</v>
      </c>
      <c r="G34" s="30">
        <v>33500005179</v>
      </c>
      <c r="H34" s="30" t="s">
        <v>296</v>
      </c>
      <c r="I34" s="13" t="s">
        <v>116</v>
      </c>
      <c r="J34" s="30" t="s">
        <v>297</v>
      </c>
      <c r="K34" s="34" t="s">
        <v>67</v>
      </c>
      <c r="L34" s="34" t="s">
        <v>67</v>
      </c>
      <c r="M34" s="34" t="s">
        <v>67</v>
      </c>
      <c r="N34" s="30">
        <v>1036</v>
      </c>
      <c r="P34" s="30"/>
      <c r="Q34" s="34">
        <v>4</v>
      </c>
      <c r="R34" s="30" t="s">
        <v>140</v>
      </c>
      <c r="S34" s="11" t="s">
        <v>141</v>
      </c>
      <c r="T34" s="33">
        <f>+SUPERV!D34</f>
        <v>1094</v>
      </c>
      <c r="U34" s="30">
        <f>+SUPERV!C34</f>
        <v>10</v>
      </c>
      <c r="V34" s="13">
        <v>0</v>
      </c>
      <c r="W34" s="22">
        <f t="shared" si="1"/>
        <v>10940</v>
      </c>
      <c r="X34" s="13" t="s">
        <v>52</v>
      </c>
      <c r="Y34" s="36">
        <v>2</v>
      </c>
      <c r="Z34" s="37" t="s">
        <v>171</v>
      </c>
      <c r="AA34" s="30" t="s">
        <v>170</v>
      </c>
    </row>
    <row r="35" spans="1:27" x14ac:dyDescent="0.25">
      <c r="A35" s="25" t="s">
        <v>294</v>
      </c>
      <c r="B35" s="30" t="s">
        <v>295</v>
      </c>
      <c r="C35" s="6" t="s">
        <v>130</v>
      </c>
      <c r="D35" s="30">
        <f>+SUPERV!F35</f>
        <v>2518</v>
      </c>
      <c r="E35" s="10">
        <f t="shared" ca="1" si="0"/>
        <v>43789</v>
      </c>
      <c r="F35" s="30" t="s">
        <v>115</v>
      </c>
      <c r="G35" s="30">
        <v>33500005179</v>
      </c>
      <c r="H35" s="30" t="s">
        <v>296</v>
      </c>
      <c r="I35" s="13" t="s">
        <v>116</v>
      </c>
      <c r="J35" s="30" t="s">
        <v>297</v>
      </c>
      <c r="K35" s="34" t="s">
        <v>67</v>
      </c>
      <c r="L35" s="34" t="s">
        <v>67</v>
      </c>
      <c r="M35" s="34" t="s">
        <v>67</v>
      </c>
      <c r="N35" s="30">
        <v>1036</v>
      </c>
      <c r="P35" s="30"/>
      <c r="Q35" s="34">
        <v>4</v>
      </c>
      <c r="R35" s="30" t="s">
        <v>140</v>
      </c>
      <c r="S35" s="11" t="s">
        <v>141</v>
      </c>
      <c r="T35" s="33">
        <f>+SUPERV!D35</f>
        <v>462</v>
      </c>
      <c r="U35" s="30">
        <f>+SUPERV!C35</f>
        <v>2</v>
      </c>
      <c r="V35" s="13">
        <v>0</v>
      </c>
      <c r="W35" s="22">
        <f t="shared" si="1"/>
        <v>924</v>
      </c>
      <c r="X35" s="13" t="s">
        <v>52</v>
      </c>
      <c r="Y35" s="36">
        <v>2</v>
      </c>
      <c r="Z35" s="37" t="s">
        <v>171</v>
      </c>
      <c r="AA35" s="30" t="s">
        <v>170</v>
      </c>
    </row>
    <row r="36" spans="1:27" x14ac:dyDescent="0.25">
      <c r="A36" s="25" t="s">
        <v>294</v>
      </c>
      <c r="B36" s="30" t="s">
        <v>295</v>
      </c>
      <c r="C36" s="6" t="s">
        <v>130</v>
      </c>
      <c r="D36" s="30">
        <f>+SUPERV!F36</f>
        <v>2518</v>
      </c>
      <c r="E36" s="10">
        <f t="shared" ca="1" si="0"/>
        <v>43789</v>
      </c>
      <c r="F36" s="30" t="s">
        <v>115</v>
      </c>
      <c r="G36" s="30">
        <v>33500005179</v>
      </c>
      <c r="H36" s="30" t="s">
        <v>296</v>
      </c>
      <c r="I36" s="13" t="s">
        <v>116</v>
      </c>
      <c r="J36" s="30" t="s">
        <v>297</v>
      </c>
      <c r="K36" s="34" t="s">
        <v>67</v>
      </c>
      <c r="L36" s="34" t="s">
        <v>67</v>
      </c>
      <c r="M36" s="34" t="s">
        <v>67</v>
      </c>
      <c r="N36" s="30">
        <v>1036</v>
      </c>
      <c r="P36" s="30"/>
      <c r="Q36" s="34">
        <v>4</v>
      </c>
      <c r="R36" s="30" t="s">
        <v>140</v>
      </c>
      <c r="S36" s="11" t="s">
        <v>141</v>
      </c>
      <c r="T36" s="33">
        <f>+SUPERV!D36</f>
        <v>1613</v>
      </c>
      <c r="U36" s="30">
        <f>+SUPERV!C36</f>
        <v>15</v>
      </c>
      <c r="V36" s="13">
        <v>0</v>
      </c>
      <c r="W36" s="22">
        <f t="shared" si="1"/>
        <v>24195</v>
      </c>
      <c r="X36" s="13" t="s">
        <v>52</v>
      </c>
      <c r="Y36" s="36">
        <v>2</v>
      </c>
      <c r="Z36" s="37" t="s">
        <v>171</v>
      </c>
      <c r="AA36" s="30" t="s">
        <v>170</v>
      </c>
    </row>
    <row r="37" spans="1:27" x14ac:dyDescent="0.25">
      <c r="A37" s="25" t="s">
        <v>294</v>
      </c>
      <c r="B37" s="30" t="s">
        <v>295</v>
      </c>
      <c r="C37" s="6" t="s">
        <v>130</v>
      </c>
      <c r="D37" s="30">
        <f>+SUPERV!F37</f>
        <v>2518</v>
      </c>
      <c r="E37" s="10">
        <f t="shared" ca="1" si="0"/>
        <v>43789</v>
      </c>
      <c r="F37" s="30" t="s">
        <v>115</v>
      </c>
      <c r="G37" s="30">
        <v>33500005179</v>
      </c>
      <c r="H37" s="30" t="s">
        <v>296</v>
      </c>
      <c r="I37" s="13" t="s">
        <v>116</v>
      </c>
      <c r="J37" s="30" t="s">
        <v>297</v>
      </c>
      <c r="K37" s="34" t="s">
        <v>67</v>
      </c>
      <c r="L37" s="34" t="s">
        <v>67</v>
      </c>
      <c r="M37" s="34" t="s">
        <v>67</v>
      </c>
      <c r="N37" s="30">
        <v>1036</v>
      </c>
      <c r="P37" s="30"/>
      <c r="Q37" s="34">
        <v>4</v>
      </c>
      <c r="R37" s="30" t="s">
        <v>140</v>
      </c>
      <c r="S37" s="11" t="s">
        <v>141</v>
      </c>
      <c r="T37" s="33">
        <f>+SUPERV!D37</f>
        <v>3303</v>
      </c>
      <c r="U37" s="30">
        <f>+SUPERV!C37</f>
        <v>4</v>
      </c>
      <c r="V37" s="13">
        <v>0</v>
      </c>
      <c r="W37" s="22">
        <f t="shared" si="1"/>
        <v>13212</v>
      </c>
      <c r="X37" s="13" t="s">
        <v>52</v>
      </c>
      <c r="Y37" s="36">
        <v>2</v>
      </c>
      <c r="Z37" s="37" t="s">
        <v>171</v>
      </c>
      <c r="AA37" s="30" t="s">
        <v>170</v>
      </c>
    </row>
    <row r="38" spans="1:27" x14ac:dyDescent="0.25">
      <c r="A38" s="25" t="s">
        <v>294</v>
      </c>
      <c r="B38" s="30" t="s">
        <v>295</v>
      </c>
      <c r="C38" s="6" t="s">
        <v>130</v>
      </c>
      <c r="D38" s="30">
        <f>+SUPERV!F38</f>
        <v>2518</v>
      </c>
      <c r="E38" s="10">
        <f t="shared" ca="1" si="0"/>
        <v>43789</v>
      </c>
      <c r="F38" s="30" t="s">
        <v>115</v>
      </c>
      <c r="G38" s="30">
        <v>33500005179</v>
      </c>
      <c r="H38" s="30" t="s">
        <v>296</v>
      </c>
      <c r="I38" s="13" t="s">
        <v>116</v>
      </c>
      <c r="J38" s="30" t="s">
        <v>297</v>
      </c>
      <c r="K38" s="34" t="s">
        <v>67</v>
      </c>
      <c r="L38" s="34" t="s">
        <v>67</v>
      </c>
      <c r="M38" s="34" t="s">
        <v>67</v>
      </c>
      <c r="N38" s="30">
        <v>1036</v>
      </c>
      <c r="P38" s="30"/>
      <c r="Q38" s="34">
        <v>4</v>
      </c>
      <c r="R38" s="30" t="s">
        <v>140</v>
      </c>
      <c r="S38" s="11" t="s">
        <v>141</v>
      </c>
      <c r="T38" s="33">
        <f>+SUPERV!D38</f>
        <v>2040</v>
      </c>
      <c r="U38" s="30">
        <f>+SUPERV!C38</f>
        <v>1</v>
      </c>
      <c r="V38" s="13">
        <v>0</v>
      </c>
      <c r="W38" s="22">
        <f t="shared" si="1"/>
        <v>2040</v>
      </c>
      <c r="X38" s="13" t="s">
        <v>52</v>
      </c>
      <c r="Y38" s="36">
        <v>2</v>
      </c>
      <c r="Z38" s="37" t="s">
        <v>171</v>
      </c>
      <c r="AA38" s="30" t="s">
        <v>170</v>
      </c>
    </row>
    <row r="39" spans="1:27" x14ac:dyDescent="0.25">
      <c r="A39" s="25" t="s">
        <v>294</v>
      </c>
      <c r="B39" s="30" t="s">
        <v>295</v>
      </c>
      <c r="C39" s="6" t="s">
        <v>130</v>
      </c>
      <c r="D39" s="30">
        <f>+SUPERV!F39</f>
        <v>2518</v>
      </c>
      <c r="E39" s="10">
        <f t="shared" ca="1" si="0"/>
        <v>43789</v>
      </c>
      <c r="F39" s="30" t="s">
        <v>115</v>
      </c>
      <c r="G39" s="30">
        <v>33500005179</v>
      </c>
      <c r="H39" s="30" t="s">
        <v>296</v>
      </c>
      <c r="I39" s="13" t="s">
        <v>116</v>
      </c>
      <c r="J39" s="30" t="s">
        <v>297</v>
      </c>
      <c r="K39" s="34" t="s">
        <v>67</v>
      </c>
      <c r="L39" s="34" t="s">
        <v>67</v>
      </c>
      <c r="M39" s="34" t="s">
        <v>67</v>
      </c>
      <c r="N39" s="30">
        <v>1036</v>
      </c>
      <c r="P39" s="30"/>
      <c r="Q39" s="34">
        <v>4</v>
      </c>
      <c r="R39" s="30" t="s">
        <v>140</v>
      </c>
      <c r="S39" s="11" t="s">
        <v>141</v>
      </c>
      <c r="T39" s="33">
        <f>+SUPERV!D39</f>
        <v>440</v>
      </c>
      <c r="U39" s="30">
        <f>+SUPERV!C39</f>
        <v>1</v>
      </c>
      <c r="V39" s="13">
        <v>0</v>
      </c>
      <c r="W39" s="22">
        <f t="shared" si="1"/>
        <v>440</v>
      </c>
      <c r="X39" s="13" t="s">
        <v>52</v>
      </c>
      <c r="Y39" s="36">
        <v>2</v>
      </c>
      <c r="Z39" s="37" t="s">
        <v>171</v>
      </c>
      <c r="AA39" s="30" t="s">
        <v>170</v>
      </c>
    </row>
    <row r="40" spans="1:27" x14ac:dyDescent="0.25">
      <c r="A40" s="25" t="s">
        <v>294</v>
      </c>
      <c r="B40" s="30" t="s">
        <v>295</v>
      </c>
      <c r="C40" s="6" t="s">
        <v>130</v>
      </c>
      <c r="D40" s="30">
        <f>+SUPERV!F40</f>
        <v>2518</v>
      </c>
      <c r="E40" s="10">
        <f t="shared" ca="1" si="0"/>
        <v>43789</v>
      </c>
      <c r="F40" s="30" t="s">
        <v>115</v>
      </c>
      <c r="G40" s="30">
        <v>33500005179</v>
      </c>
      <c r="H40" s="30" t="s">
        <v>296</v>
      </c>
      <c r="I40" s="13" t="s">
        <v>116</v>
      </c>
      <c r="J40" s="30" t="s">
        <v>297</v>
      </c>
      <c r="K40" s="34" t="s">
        <v>67</v>
      </c>
      <c r="L40" s="34" t="s">
        <v>67</v>
      </c>
      <c r="M40" s="34" t="s">
        <v>67</v>
      </c>
      <c r="N40" s="30">
        <v>1036</v>
      </c>
      <c r="P40" s="30"/>
      <c r="Q40" s="34">
        <v>4</v>
      </c>
      <c r="R40" s="30" t="s">
        <v>140</v>
      </c>
      <c r="S40" s="11" t="s">
        <v>141</v>
      </c>
      <c r="T40" s="33">
        <f>+SUPERV!D40</f>
        <v>1348</v>
      </c>
      <c r="U40" s="30">
        <f>+SUPERV!C40</f>
        <v>2</v>
      </c>
      <c r="V40" s="13">
        <v>0</v>
      </c>
      <c r="W40" s="22">
        <f t="shared" si="1"/>
        <v>2696</v>
      </c>
      <c r="X40" s="13" t="s">
        <v>52</v>
      </c>
      <c r="Y40" s="36">
        <v>2</v>
      </c>
      <c r="Z40" s="37" t="s">
        <v>171</v>
      </c>
      <c r="AA40" s="30" t="s">
        <v>170</v>
      </c>
    </row>
    <row r="41" spans="1:27" x14ac:dyDescent="0.25">
      <c r="A41" s="25" t="s">
        <v>294</v>
      </c>
      <c r="B41" s="30" t="s">
        <v>295</v>
      </c>
      <c r="C41" s="6" t="s">
        <v>130</v>
      </c>
      <c r="D41" s="30">
        <f>+SUPERV!F41</f>
        <v>2518</v>
      </c>
      <c r="E41" s="10">
        <f t="shared" ref="E41:E104" ca="1" si="2">TODAY()</f>
        <v>43789</v>
      </c>
      <c r="F41" s="30" t="s">
        <v>115</v>
      </c>
      <c r="G41" s="30">
        <v>33500005179</v>
      </c>
      <c r="H41" s="30" t="s">
        <v>296</v>
      </c>
      <c r="I41" s="13" t="s">
        <v>116</v>
      </c>
      <c r="J41" s="30" t="s">
        <v>297</v>
      </c>
      <c r="K41" s="34" t="s">
        <v>67</v>
      </c>
      <c r="L41" s="34" t="s">
        <v>67</v>
      </c>
      <c r="M41" s="34" t="s">
        <v>67</v>
      </c>
      <c r="N41" s="30">
        <v>1036</v>
      </c>
      <c r="P41" s="30"/>
      <c r="Q41" s="34">
        <v>4</v>
      </c>
      <c r="R41" s="30" t="s">
        <v>140</v>
      </c>
      <c r="S41" s="11" t="s">
        <v>141</v>
      </c>
      <c r="T41" s="33">
        <f>+SUPERV!D41</f>
        <v>1274</v>
      </c>
      <c r="U41" s="30">
        <f>+SUPERV!C41</f>
        <v>5</v>
      </c>
      <c r="V41" s="13">
        <v>0</v>
      </c>
      <c r="W41" s="22">
        <f t="shared" si="1"/>
        <v>6370</v>
      </c>
      <c r="X41" s="13" t="s">
        <v>52</v>
      </c>
      <c r="Y41" s="36">
        <v>2</v>
      </c>
      <c r="Z41" s="37" t="s">
        <v>171</v>
      </c>
      <c r="AA41" s="30" t="s">
        <v>170</v>
      </c>
    </row>
    <row r="42" spans="1:27" x14ac:dyDescent="0.25">
      <c r="A42" s="25" t="s">
        <v>294</v>
      </c>
      <c r="B42" s="30" t="s">
        <v>295</v>
      </c>
      <c r="C42" s="6" t="s">
        <v>130</v>
      </c>
      <c r="D42" s="30">
        <f>+SUPERV!F42</f>
        <v>2518</v>
      </c>
      <c r="E42" s="10">
        <f t="shared" ca="1" si="2"/>
        <v>43789</v>
      </c>
      <c r="F42" s="30" t="s">
        <v>115</v>
      </c>
      <c r="G42" s="30">
        <v>33500005179</v>
      </c>
      <c r="H42" s="30" t="s">
        <v>296</v>
      </c>
      <c r="I42" s="13" t="s">
        <v>116</v>
      </c>
      <c r="J42" s="30" t="s">
        <v>297</v>
      </c>
      <c r="K42" s="34" t="s">
        <v>67</v>
      </c>
      <c r="L42" s="34" t="s">
        <v>67</v>
      </c>
      <c r="M42" s="34" t="s">
        <v>67</v>
      </c>
      <c r="N42" s="30">
        <v>1036</v>
      </c>
      <c r="P42" s="30"/>
      <c r="Q42" s="34">
        <v>4</v>
      </c>
      <c r="R42" s="30" t="s">
        <v>140</v>
      </c>
      <c r="S42" s="11" t="s">
        <v>141</v>
      </c>
      <c r="T42" s="33">
        <f>+SUPERV!D42</f>
        <v>1278</v>
      </c>
      <c r="U42" s="30">
        <f>+SUPERV!C42</f>
        <v>2</v>
      </c>
      <c r="V42" s="13">
        <v>0</v>
      </c>
      <c r="W42" s="22">
        <f t="shared" si="1"/>
        <v>2556</v>
      </c>
      <c r="X42" s="13" t="s">
        <v>52</v>
      </c>
      <c r="Y42" s="36">
        <v>2</v>
      </c>
      <c r="Z42" s="37" t="s">
        <v>171</v>
      </c>
      <c r="AA42" s="30" t="s">
        <v>170</v>
      </c>
    </row>
    <row r="43" spans="1:27" x14ac:dyDescent="0.25">
      <c r="A43" s="25" t="s">
        <v>294</v>
      </c>
      <c r="B43" s="30" t="s">
        <v>295</v>
      </c>
      <c r="C43" s="6" t="s">
        <v>130</v>
      </c>
      <c r="D43" s="30">
        <f>+SUPERV!F43</f>
        <v>2518</v>
      </c>
      <c r="E43" s="10">
        <f t="shared" ca="1" si="2"/>
        <v>43789</v>
      </c>
      <c r="F43" s="30" t="s">
        <v>115</v>
      </c>
      <c r="G43" s="30">
        <v>33500005179</v>
      </c>
      <c r="H43" s="30" t="s">
        <v>296</v>
      </c>
      <c r="I43" s="13" t="s">
        <v>116</v>
      </c>
      <c r="J43" s="30" t="s">
        <v>297</v>
      </c>
      <c r="K43" s="34" t="s">
        <v>67</v>
      </c>
      <c r="L43" s="34" t="s">
        <v>67</v>
      </c>
      <c r="M43" s="34" t="s">
        <v>67</v>
      </c>
      <c r="N43" s="30">
        <v>1036</v>
      </c>
      <c r="P43" s="30"/>
      <c r="Q43" s="34">
        <v>4</v>
      </c>
      <c r="R43" s="30" t="s">
        <v>140</v>
      </c>
      <c r="S43" s="11" t="s">
        <v>141</v>
      </c>
      <c r="T43" s="33">
        <f>+SUPERV!D43</f>
        <v>1468</v>
      </c>
      <c r="U43" s="30">
        <f>+SUPERV!C43</f>
        <v>15</v>
      </c>
      <c r="V43" s="13">
        <v>0</v>
      </c>
      <c r="W43" s="22">
        <f t="shared" si="1"/>
        <v>22020</v>
      </c>
      <c r="X43" s="13" t="s">
        <v>52</v>
      </c>
      <c r="Y43" s="36">
        <v>2</v>
      </c>
      <c r="Z43" s="37" t="s">
        <v>171</v>
      </c>
      <c r="AA43" s="30" t="s">
        <v>170</v>
      </c>
    </row>
    <row r="44" spans="1:27" x14ac:dyDescent="0.25">
      <c r="A44" s="25" t="s">
        <v>294</v>
      </c>
      <c r="B44" s="30" t="s">
        <v>295</v>
      </c>
      <c r="C44" s="6" t="s">
        <v>130</v>
      </c>
      <c r="D44" s="30">
        <f>+SUPERV!F44</f>
        <v>2518</v>
      </c>
      <c r="E44" s="10">
        <f t="shared" ca="1" si="2"/>
        <v>43789</v>
      </c>
      <c r="F44" s="30" t="s">
        <v>115</v>
      </c>
      <c r="G44" s="30">
        <v>33500005179</v>
      </c>
      <c r="H44" s="30" t="s">
        <v>296</v>
      </c>
      <c r="I44" s="13" t="s">
        <v>116</v>
      </c>
      <c r="J44" s="30" t="s">
        <v>297</v>
      </c>
      <c r="K44" s="34" t="s">
        <v>67</v>
      </c>
      <c r="L44" s="34" t="s">
        <v>67</v>
      </c>
      <c r="M44" s="34" t="s">
        <v>67</v>
      </c>
      <c r="N44" s="30">
        <v>1036</v>
      </c>
      <c r="P44" s="30"/>
      <c r="Q44" s="34">
        <v>4</v>
      </c>
      <c r="R44" s="30" t="s">
        <v>140</v>
      </c>
      <c r="S44" s="11" t="s">
        <v>141</v>
      </c>
      <c r="T44" s="33">
        <f>+SUPERV!D44</f>
        <v>834</v>
      </c>
      <c r="U44" s="30">
        <f>+SUPERV!C44</f>
        <v>27</v>
      </c>
      <c r="V44" s="13">
        <v>0</v>
      </c>
      <c r="W44" s="22">
        <f t="shared" si="1"/>
        <v>22518</v>
      </c>
      <c r="X44" s="13" t="s">
        <v>52</v>
      </c>
      <c r="Y44" s="36">
        <v>2</v>
      </c>
      <c r="Z44" s="37" t="s">
        <v>171</v>
      </c>
      <c r="AA44" s="30" t="s">
        <v>170</v>
      </c>
    </row>
    <row r="45" spans="1:27" x14ac:dyDescent="0.25">
      <c r="A45" s="25" t="s">
        <v>294</v>
      </c>
      <c r="B45" s="30" t="s">
        <v>295</v>
      </c>
      <c r="C45" s="6" t="s">
        <v>130</v>
      </c>
      <c r="D45" s="30">
        <f>+SUPERV!F45</f>
        <v>2518</v>
      </c>
      <c r="E45" s="10">
        <f t="shared" ca="1" si="2"/>
        <v>43789</v>
      </c>
      <c r="F45" s="30" t="s">
        <v>115</v>
      </c>
      <c r="G45" s="30">
        <v>33500005179</v>
      </c>
      <c r="H45" s="30" t="s">
        <v>296</v>
      </c>
      <c r="I45" s="13" t="s">
        <v>116</v>
      </c>
      <c r="J45" s="30" t="s">
        <v>297</v>
      </c>
      <c r="K45" s="34" t="s">
        <v>67</v>
      </c>
      <c r="L45" s="34" t="s">
        <v>67</v>
      </c>
      <c r="M45" s="34" t="s">
        <v>67</v>
      </c>
      <c r="N45" s="30">
        <v>1036</v>
      </c>
      <c r="P45" s="30"/>
      <c r="Q45" s="34">
        <v>4</v>
      </c>
      <c r="R45" s="30" t="s">
        <v>140</v>
      </c>
      <c r="S45" s="11" t="s">
        <v>141</v>
      </c>
      <c r="T45" s="33">
        <f>+SUPERV!D45</f>
        <v>1147</v>
      </c>
      <c r="U45" s="30">
        <f>+SUPERV!C45</f>
        <v>1</v>
      </c>
      <c r="V45" s="13">
        <v>0</v>
      </c>
      <c r="W45" s="22">
        <f t="shared" si="1"/>
        <v>1147</v>
      </c>
      <c r="X45" s="13" t="s">
        <v>52</v>
      </c>
      <c r="Y45" s="36">
        <v>2</v>
      </c>
      <c r="Z45" s="37" t="s">
        <v>171</v>
      </c>
      <c r="AA45" s="30" t="s">
        <v>170</v>
      </c>
    </row>
    <row r="46" spans="1:27" x14ac:dyDescent="0.25">
      <c r="A46" s="25" t="s">
        <v>294</v>
      </c>
      <c r="B46" s="30" t="s">
        <v>295</v>
      </c>
      <c r="C46" s="6" t="s">
        <v>130</v>
      </c>
      <c r="D46" s="30">
        <f>+SUPERV!F46</f>
        <v>2518</v>
      </c>
      <c r="E46" s="10">
        <f t="shared" ca="1" si="2"/>
        <v>43789</v>
      </c>
      <c r="F46" s="30" t="s">
        <v>115</v>
      </c>
      <c r="G46" s="30">
        <v>33500005179</v>
      </c>
      <c r="H46" s="30" t="s">
        <v>296</v>
      </c>
      <c r="I46" s="13" t="s">
        <v>116</v>
      </c>
      <c r="J46" s="30" t="s">
        <v>297</v>
      </c>
      <c r="K46" s="34" t="s">
        <v>67</v>
      </c>
      <c r="L46" s="34" t="s">
        <v>67</v>
      </c>
      <c r="M46" s="34" t="s">
        <v>67</v>
      </c>
      <c r="N46" s="30">
        <v>1036</v>
      </c>
      <c r="P46" s="30"/>
      <c r="Q46" s="34">
        <v>4</v>
      </c>
      <c r="R46" s="30" t="s">
        <v>140</v>
      </c>
      <c r="S46" s="11" t="s">
        <v>141</v>
      </c>
      <c r="T46" s="33">
        <f>+SUPERV!D46</f>
        <v>7320</v>
      </c>
      <c r="U46" s="30">
        <f>+SUPERV!C46</f>
        <v>5</v>
      </c>
      <c r="V46" s="13">
        <v>0</v>
      </c>
      <c r="W46" s="22">
        <f t="shared" si="1"/>
        <v>36600</v>
      </c>
      <c r="X46" s="13" t="s">
        <v>52</v>
      </c>
      <c r="Y46" s="36">
        <v>2</v>
      </c>
      <c r="Z46" s="37" t="s">
        <v>171</v>
      </c>
      <c r="AA46" s="30" t="s">
        <v>170</v>
      </c>
    </row>
    <row r="47" spans="1:27" x14ac:dyDescent="0.25">
      <c r="A47" s="25" t="s">
        <v>294</v>
      </c>
      <c r="B47" s="30" t="s">
        <v>295</v>
      </c>
      <c r="C47" s="6" t="s">
        <v>130</v>
      </c>
      <c r="D47" s="30">
        <f>+SUPERV!F47</f>
        <v>2518</v>
      </c>
      <c r="E47" s="10">
        <f t="shared" ca="1" si="2"/>
        <v>43789</v>
      </c>
      <c r="F47" s="30" t="s">
        <v>115</v>
      </c>
      <c r="G47" s="30">
        <v>33500005179</v>
      </c>
      <c r="H47" s="30" t="s">
        <v>296</v>
      </c>
      <c r="I47" s="13" t="s">
        <v>116</v>
      </c>
      <c r="J47" s="30" t="s">
        <v>297</v>
      </c>
      <c r="K47" s="34" t="s">
        <v>67</v>
      </c>
      <c r="L47" s="34" t="s">
        <v>67</v>
      </c>
      <c r="M47" s="34" t="s">
        <v>67</v>
      </c>
      <c r="N47" s="30">
        <v>1036</v>
      </c>
      <c r="P47" s="30"/>
      <c r="Q47" s="34">
        <v>4</v>
      </c>
      <c r="R47" s="30" t="s">
        <v>140</v>
      </c>
      <c r="S47" s="11" t="s">
        <v>141</v>
      </c>
      <c r="T47" s="33">
        <f>+SUPERV!D47</f>
        <v>8748</v>
      </c>
      <c r="U47" s="30">
        <f>+SUPERV!C47</f>
        <v>5</v>
      </c>
      <c r="V47" s="13">
        <v>0</v>
      </c>
      <c r="W47" s="22">
        <f t="shared" si="1"/>
        <v>43740</v>
      </c>
      <c r="X47" s="13" t="s">
        <v>52</v>
      </c>
      <c r="Y47" s="36">
        <v>2</v>
      </c>
      <c r="Z47" s="37" t="s">
        <v>171</v>
      </c>
      <c r="AA47" s="30" t="s">
        <v>170</v>
      </c>
    </row>
    <row r="48" spans="1:27" x14ac:dyDescent="0.25">
      <c r="A48" s="25" t="s">
        <v>294</v>
      </c>
      <c r="B48" s="30" t="s">
        <v>295</v>
      </c>
      <c r="C48" s="6" t="s">
        <v>130</v>
      </c>
      <c r="D48" s="30">
        <f>+SUPERV!F48</f>
        <v>2518</v>
      </c>
      <c r="E48" s="10">
        <f t="shared" ca="1" si="2"/>
        <v>43789</v>
      </c>
      <c r="F48" s="30" t="s">
        <v>115</v>
      </c>
      <c r="G48" s="30">
        <v>33500005179</v>
      </c>
      <c r="H48" s="30" t="s">
        <v>296</v>
      </c>
      <c r="I48" s="13" t="s">
        <v>116</v>
      </c>
      <c r="J48" s="30" t="s">
        <v>297</v>
      </c>
      <c r="K48" s="34" t="s">
        <v>67</v>
      </c>
      <c r="L48" s="34" t="s">
        <v>67</v>
      </c>
      <c r="M48" s="34" t="s">
        <v>67</v>
      </c>
      <c r="N48" s="30">
        <v>1036</v>
      </c>
      <c r="P48" s="30"/>
      <c r="Q48" s="34">
        <v>4</v>
      </c>
      <c r="R48" s="30" t="s">
        <v>140</v>
      </c>
      <c r="S48" s="11" t="s">
        <v>141</v>
      </c>
      <c r="T48" s="33">
        <f>+SUPERV!D48</f>
        <v>710</v>
      </c>
      <c r="U48" s="30">
        <f>+SUPERV!C48</f>
        <v>18</v>
      </c>
      <c r="V48" s="13">
        <v>0</v>
      </c>
      <c r="W48" s="22">
        <f t="shared" si="1"/>
        <v>12780</v>
      </c>
      <c r="X48" s="13" t="s">
        <v>52</v>
      </c>
      <c r="Y48" s="36">
        <v>2</v>
      </c>
      <c r="Z48" s="37" t="s">
        <v>171</v>
      </c>
      <c r="AA48" s="30" t="s">
        <v>170</v>
      </c>
    </row>
    <row r="49" spans="1:27" x14ac:dyDescent="0.25">
      <c r="A49" s="25" t="s">
        <v>294</v>
      </c>
      <c r="B49" s="30" t="s">
        <v>295</v>
      </c>
      <c r="C49" s="6" t="s">
        <v>130</v>
      </c>
      <c r="D49" s="30">
        <f>+SUPERV!F49</f>
        <v>2518</v>
      </c>
      <c r="E49" s="10">
        <f t="shared" ca="1" si="2"/>
        <v>43789</v>
      </c>
      <c r="F49" s="30" t="s">
        <v>115</v>
      </c>
      <c r="G49" s="30">
        <v>33500005179</v>
      </c>
      <c r="H49" s="30" t="s">
        <v>296</v>
      </c>
      <c r="I49" s="13" t="s">
        <v>116</v>
      </c>
      <c r="J49" s="30" t="s">
        <v>297</v>
      </c>
      <c r="K49" s="34" t="s">
        <v>67</v>
      </c>
      <c r="L49" s="34" t="s">
        <v>67</v>
      </c>
      <c r="M49" s="34" t="s">
        <v>67</v>
      </c>
      <c r="N49" s="30">
        <v>1036</v>
      </c>
      <c r="P49" s="30"/>
      <c r="Q49" s="34">
        <v>4</v>
      </c>
      <c r="R49" s="30" t="s">
        <v>140</v>
      </c>
      <c r="S49" s="11" t="s">
        <v>141</v>
      </c>
      <c r="T49" s="33">
        <f>+SUPERV!D49</f>
        <v>2699</v>
      </c>
      <c r="U49" s="30">
        <f>+SUPERV!C49</f>
        <v>5</v>
      </c>
      <c r="V49" s="13">
        <v>0</v>
      </c>
      <c r="W49" s="22">
        <f t="shared" si="1"/>
        <v>13495</v>
      </c>
      <c r="X49" s="13" t="s">
        <v>52</v>
      </c>
      <c r="Y49" s="36">
        <v>2</v>
      </c>
      <c r="Z49" s="37" t="s">
        <v>171</v>
      </c>
      <c r="AA49" s="30" t="s">
        <v>170</v>
      </c>
    </row>
    <row r="50" spans="1:27" x14ac:dyDescent="0.25">
      <c r="A50" s="25" t="s">
        <v>294</v>
      </c>
      <c r="B50" s="30" t="s">
        <v>295</v>
      </c>
      <c r="C50" s="6" t="s">
        <v>130</v>
      </c>
      <c r="D50" s="30">
        <f>+SUPERV!F50</f>
        <v>2518</v>
      </c>
      <c r="E50" s="10">
        <f t="shared" ca="1" si="2"/>
        <v>43789</v>
      </c>
      <c r="F50" s="30" t="s">
        <v>115</v>
      </c>
      <c r="G50" s="30">
        <v>33500005179</v>
      </c>
      <c r="H50" s="30" t="s">
        <v>296</v>
      </c>
      <c r="I50" s="13" t="s">
        <v>116</v>
      </c>
      <c r="J50" s="30" t="s">
        <v>297</v>
      </c>
      <c r="K50" s="34" t="s">
        <v>67</v>
      </c>
      <c r="L50" s="34" t="s">
        <v>67</v>
      </c>
      <c r="M50" s="34" t="s">
        <v>67</v>
      </c>
      <c r="N50" s="30">
        <v>1036</v>
      </c>
      <c r="P50" s="30"/>
      <c r="Q50" s="34">
        <v>4</v>
      </c>
      <c r="R50" s="30" t="s">
        <v>140</v>
      </c>
      <c r="S50" s="11" t="s">
        <v>141</v>
      </c>
      <c r="T50" s="33">
        <f>+SUPERV!D50</f>
        <v>710</v>
      </c>
      <c r="U50" s="30">
        <f>+SUPERV!C50</f>
        <v>8</v>
      </c>
      <c r="V50" s="13">
        <v>0</v>
      </c>
      <c r="W50" s="22">
        <f t="shared" si="1"/>
        <v>5680</v>
      </c>
      <c r="X50" s="13" t="s">
        <v>52</v>
      </c>
      <c r="Y50" s="36">
        <v>2</v>
      </c>
      <c r="Z50" s="37" t="s">
        <v>171</v>
      </c>
      <c r="AA50" s="30" t="s">
        <v>170</v>
      </c>
    </row>
    <row r="51" spans="1:27" x14ac:dyDescent="0.25">
      <c r="A51" s="25" t="s">
        <v>294</v>
      </c>
      <c r="B51" s="30" t="s">
        <v>295</v>
      </c>
      <c r="C51" s="6" t="s">
        <v>130</v>
      </c>
      <c r="D51" s="30">
        <f>+SUPERV!F51</f>
        <v>2518</v>
      </c>
      <c r="E51" s="10">
        <f t="shared" ca="1" si="2"/>
        <v>43789</v>
      </c>
      <c r="F51" s="30" t="s">
        <v>115</v>
      </c>
      <c r="G51" s="30">
        <v>33500005179</v>
      </c>
      <c r="H51" s="30" t="s">
        <v>296</v>
      </c>
      <c r="I51" s="13" t="s">
        <v>116</v>
      </c>
      <c r="J51" s="30" t="s">
        <v>297</v>
      </c>
      <c r="K51" s="34" t="s">
        <v>67</v>
      </c>
      <c r="L51" s="34" t="s">
        <v>67</v>
      </c>
      <c r="M51" s="34" t="s">
        <v>67</v>
      </c>
      <c r="N51" s="30">
        <v>1036</v>
      </c>
      <c r="P51" s="30"/>
      <c r="Q51" s="34">
        <v>4</v>
      </c>
      <c r="R51" s="30" t="s">
        <v>140</v>
      </c>
      <c r="S51" s="11" t="s">
        <v>141</v>
      </c>
      <c r="T51" s="33">
        <f>+SUPERV!D51</f>
        <v>2018</v>
      </c>
      <c r="U51" s="30">
        <f>+SUPERV!C51</f>
        <v>1</v>
      </c>
      <c r="V51" s="13">
        <v>0</v>
      </c>
      <c r="W51" s="22">
        <f t="shared" si="1"/>
        <v>2018</v>
      </c>
      <c r="X51" s="13" t="s">
        <v>52</v>
      </c>
      <c r="Y51" s="36">
        <v>2</v>
      </c>
      <c r="Z51" s="37" t="s">
        <v>171</v>
      </c>
      <c r="AA51" s="30" t="s">
        <v>170</v>
      </c>
    </row>
    <row r="52" spans="1:27" x14ac:dyDescent="0.25">
      <c r="A52" s="25" t="s">
        <v>294</v>
      </c>
      <c r="B52" s="30" t="s">
        <v>295</v>
      </c>
      <c r="C52" s="6" t="s">
        <v>130</v>
      </c>
      <c r="D52" s="30">
        <f>+SUPERV!F52</f>
        <v>2519</v>
      </c>
      <c r="E52" s="10">
        <f t="shared" ca="1" si="2"/>
        <v>43789</v>
      </c>
      <c r="F52" s="30" t="s">
        <v>115</v>
      </c>
      <c r="G52" s="30">
        <v>33500005179</v>
      </c>
      <c r="H52" s="30" t="s">
        <v>296</v>
      </c>
      <c r="I52" s="13" t="s">
        <v>116</v>
      </c>
      <c r="J52" s="30" t="s">
        <v>297</v>
      </c>
      <c r="K52" s="34" t="s">
        <v>67</v>
      </c>
      <c r="L52" s="34" t="s">
        <v>67</v>
      </c>
      <c r="M52" s="34" t="s">
        <v>67</v>
      </c>
      <c r="N52" s="30">
        <v>1036</v>
      </c>
      <c r="P52" s="30"/>
      <c r="Q52" s="34">
        <v>4</v>
      </c>
      <c r="R52" s="30" t="s">
        <v>140</v>
      </c>
      <c r="S52" s="11" t="s">
        <v>141</v>
      </c>
      <c r="T52" s="33">
        <f>+SUPERV!D52</f>
        <v>2018</v>
      </c>
      <c r="U52" s="30">
        <f>+SUPERV!C52</f>
        <v>4</v>
      </c>
      <c r="V52" s="13">
        <v>0</v>
      </c>
      <c r="W52" s="22">
        <f t="shared" si="1"/>
        <v>8072</v>
      </c>
      <c r="X52" s="13" t="s">
        <v>52</v>
      </c>
      <c r="Y52" s="36">
        <v>2</v>
      </c>
      <c r="Z52" s="37" t="s">
        <v>171</v>
      </c>
      <c r="AA52" s="30" t="s">
        <v>170</v>
      </c>
    </row>
    <row r="53" spans="1:27" x14ac:dyDescent="0.25">
      <c r="A53" s="25" t="s">
        <v>294</v>
      </c>
      <c r="B53" s="30" t="s">
        <v>295</v>
      </c>
      <c r="C53" s="6" t="s">
        <v>130</v>
      </c>
      <c r="D53" s="30">
        <f>+SUPERV!F53</f>
        <v>2519</v>
      </c>
      <c r="E53" s="10">
        <f t="shared" ca="1" si="2"/>
        <v>43789</v>
      </c>
      <c r="F53" s="30" t="s">
        <v>115</v>
      </c>
      <c r="G53" s="30">
        <v>33500005179</v>
      </c>
      <c r="H53" s="30" t="s">
        <v>296</v>
      </c>
      <c r="I53" s="13" t="s">
        <v>116</v>
      </c>
      <c r="J53" s="30" t="s">
        <v>297</v>
      </c>
      <c r="K53" s="34" t="s">
        <v>67</v>
      </c>
      <c r="L53" s="34" t="s">
        <v>67</v>
      </c>
      <c r="M53" s="34" t="s">
        <v>67</v>
      </c>
      <c r="N53" s="30">
        <v>1036</v>
      </c>
      <c r="P53" s="30"/>
      <c r="Q53" s="34">
        <v>4</v>
      </c>
      <c r="R53" s="30" t="s">
        <v>140</v>
      </c>
      <c r="S53" s="11" t="s">
        <v>141</v>
      </c>
      <c r="T53" s="33">
        <f>+SUPERV!D53</f>
        <v>735</v>
      </c>
      <c r="U53" s="30">
        <f>+SUPERV!C53</f>
        <v>6</v>
      </c>
      <c r="V53" s="13">
        <v>0</v>
      </c>
      <c r="W53" s="22">
        <f t="shared" si="1"/>
        <v>4410</v>
      </c>
      <c r="X53" s="13" t="s">
        <v>52</v>
      </c>
      <c r="Y53" s="36">
        <v>2</v>
      </c>
      <c r="Z53" s="37" t="s">
        <v>171</v>
      </c>
      <c r="AA53" s="30" t="s">
        <v>170</v>
      </c>
    </row>
    <row r="54" spans="1:27" x14ac:dyDescent="0.25">
      <c r="A54" s="25" t="s">
        <v>294</v>
      </c>
      <c r="B54" s="30" t="s">
        <v>295</v>
      </c>
      <c r="C54" s="6" t="s">
        <v>130</v>
      </c>
      <c r="D54" s="30">
        <f>+SUPERV!F54</f>
        <v>2519</v>
      </c>
      <c r="E54" s="10">
        <f t="shared" ca="1" si="2"/>
        <v>43789</v>
      </c>
      <c r="F54" s="30" t="s">
        <v>115</v>
      </c>
      <c r="G54" s="30">
        <v>33500005179</v>
      </c>
      <c r="H54" s="30" t="s">
        <v>296</v>
      </c>
      <c r="I54" s="13" t="s">
        <v>116</v>
      </c>
      <c r="J54" s="30" t="s">
        <v>297</v>
      </c>
      <c r="K54" s="34" t="s">
        <v>67</v>
      </c>
      <c r="L54" s="34" t="s">
        <v>67</v>
      </c>
      <c r="M54" s="34" t="s">
        <v>67</v>
      </c>
      <c r="N54" s="30">
        <v>1036</v>
      </c>
      <c r="P54" s="30"/>
      <c r="Q54" s="34">
        <v>4</v>
      </c>
      <c r="R54" s="30" t="s">
        <v>140</v>
      </c>
      <c r="S54" s="11" t="s">
        <v>141</v>
      </c>
      <c r="T54" s="33">
        <f>+SUPERV!D54</f>
        <v>735</v>
      </c>
      <c r="U54" s="30">
        <f>+SUPERV!C54</f>
        <v>11</v>
      </c>
      <c r="V54" s="13">
        <v>0</v>
      </c>
      <c r="W54" s="22">
        <f t="shared" si="1"/>
        <v>8085</v>
      </c>
      <c r="X54" s="13" t="s">
        <v>52</v>
      </c>
      <c r="Y54" s="36">
        <v>2</v>
      </c>
      <c r="Z54" s="37" t="s">
        <v>171</v>
      </c>
      <c r="AA54" s="30" t="s">
        <v>170</v>
      </c>
    </row>
    <row r="55" spans="1:27" x14ac:dyDescent="0.25">
      <c r="A55" s="25" t="s">
        <v>294</v>
      </c>
      <c r="B55" s="30" t="s">
        <v>295</v>
      </c>
      <c r="C55" s="6" t="s">
        <v>130</v>
      </c>
      <c r="D55" s="30">
        <f>+SUPERV!F55</f>
        <v>2519</v>
      </c>
      <c r="E55" s="10">
        <f t="shared" ca="1" si="2"/>
        <v>43789</v>
      </c>
      <c r="F55" s="30" t="s">
        <v>115</v>
      </c>
      <c r="G55" s="30">
        <v>33500005179</v>
      </c>
      <c r="H55" s="30" t="s">
        <v>296</v>
      </c>
      <c r="I55" s="13" t="s">
        <v>116</v>
      </c>
      <c r="J55" s="30" t="s">
        <v>297</v>
      </c>
      <c r="K55" s="34" t="s">
        <v>67</v>
      </c>
      <c r="L55" s="34" t="s">
        <v>67</v>
      </c>
      <c r="M55" s="34" t="s">
        <v>67</v>
      </c>
      <c r="N55" s="30">
        <v>1036</v>
      </c>
      <c r="P55" s="30"/>
      <c r="Q55" s="34">
        <v>4</v>
      </c>
      <c r="R55" s="30" t="s">
        <v>140</v>
      </c>
      <c r="S55" s="11" t="s">
        <v>141</v>
      </c>
      <c r="T55" s="33">
        <f>+SUPERV!D55</f>
        <v>3479</v>
      </c>
      <c r="U55" s="30">
        <f>+SUPERV!C55</f>
        <v>3</v>
      </c>
      <c r="V55" s="13">
        <v>0</v>
      </c>
      <c r="W55" s="22">
        <f t="shared" si="1"/>
        <v>10437</v>
      </c>
      <c r="X55" s="13" t="s">
        <v>52</v>
      </c>
      <c r="Y55" s="36">
        <v>2</v>
      </c>
      <c r="Z55" s="37" t="s">
        <v>171</v>
      </c>
      <c r="AA55" s="30" t="s">
        <v>170</v>
      </c>
    </row>
    <row r="56" spans="1:27" x14ac:dyDescent="0.25">
      <c r="A56" s="25" t="s">
        <v>294</v>
      </c>
      <c r="B56" s="30" t="s">
        <v>295</v>
      </c>
      <c r="C56" s="6" t="s">
        <v>130</v>
      </c>
      <c r="D56" s="30">
        <f>+SUPERV!F56</f>
        <v>2519</v>
      </c>
      <c r="E56" s="10">
        <f t="shared" ca="1" si="2"/>
        <v>43789</v>
      </c>
      <c r="F56" s="30" t="s">
        <v>115</v>
      </c>
      <c r="G56" s="30">
        <v>33500005179</v>
      </c>
      <c r="H56" s="30" t="s">
        <v>296</v>
      </c>
      <c r="I56" s="13" t="s">
        <v>116</v>
      </c>
      <c r="J56" s="30" t="s">
        <v>297</v>
      </c>
      <c r="K56" s="34" t="s">
        <v>67</v>
      </c>
      <c r="L56" s="34" t="s">
        <v>67</v>
      </c>
      <c r="M56" s="34" t="s">
        <v>67</v>
      </c>
      <c r="N56" s="30">
        <v>1036</v>
      </c>
      <c r="P56" s="30"/>
      <c r="Q56" s="34">
        <v>4</v>
      </c>
      <c r="R56" s="30" t="s">
        <v>140</v>
      </c>
      <c r="S56" s="11" t="s">
        <v>141</v>
      </c>
      <c r="T56" s="33">
        <f>+SUPERV!D56</f>
        <v>3033</v>
      </c>
      <c r="U56" s="30">
        <f>+SUPERV!C56</f>
        <v>1</v>
      </c>
      <c r="V56" s="13">
        <v>0</v>
      </c>
      <c r="W56" s="22">
        <f t="shared" si="1"/>
        <v>3033</v>
      </c>
      <c r="X56" s="13" t="s">
        <v>52</v>
      </c>
      <c r="Y56" s="36">
        <v>2</v>
      </c>
      <c r="Z56" s="37" t="s">
        <v>171</v>
      </c>
      <c r="AA56" s="30" t="s">
        <v>170</v>
      </c>
    </row>
    <row r="57" spans="1:27" x14ac:dyDescent="0.25">
      <c r="A57" s="25" t="s">
        <v>294</v>
      </c>
      <c r="B57" s="30" t="s">
        <v>295</v>
      </c>
      <c r="C57" s="6" t="s">
        <v>130</v>
      </c>
      <c r="D57" s="30">
        <f>+SUPERV!F57</f>
        <v>2519</v>
      </c>
      <c r="E57" s="10">
        <f t="shared" ca="1" si="2"/>
        <v>43789</v>
      </c>
      <c r="F57" s="30" t="s">
        <v>115</v>
      </c>
      <c r="G57" s="30">
        <v>33500005179</v>
      </c>
      <c r="H57" s="30" t="s">
        <v>296</v>
      </c>
      <c r="I57" s="13" t="s">
        <v>116</v>
      </c>
      <c r="J57" s="30" t="s">
        <v>297</v>
      </c>
      <c r="K57" s="34" t="s">
        <v>67</v>
      </c>
      <c r="L57" s="34" t="s">
        <v>67</v>
      </c>
      <c r="M57" s="34" t="s">
        <v>67</v>
      </c>
      <c r="N57" s="30">
        <v>1036</v>
      </c>
      <c r="P57" s="30"/>
      <c r="Q57" s="34">
        <v>4</v>
      </c>
      <c r="R57" s="30" t="s">
        <v>140</v>
      </c>
      <c r="S57" s="11" t="s">
        <v>141</v>
      </c>
      <c r="T57" s="33">
        <f>+SUPERV!D57</f>
        <v>727</v>
      </c>
      <c r="U57" s="30">
        <f>+SUPERV!C57</f>
        <v>5</v>
      </c>
      <c r="V57" s="13">
        <v>0</v>
      </c>
      <c r="W57" s="22">
        <f t="shared" si="1"/>
        <v>3635</v>
      </c>
      <c r="X57" s="13" t="s">
        <v>52</v>
      </c>
      <c r="Y57" s="36">
        <v>2</v>
      </c>
      <c r="Z57" s="37" t="s">
        <v>171</v>
      </c>
      <c r="AA57" s="30" t="s">
        <v>170</v>
      </c>
    </row>
    <row r="58" spans="1:27" x14ac:dyDescent="0.25">
      <c r="A58" s="25" t="s">
        <v>294</v>
      </c>
      <c r="B58" s="30" t="s">
        <v>295</v>
      </c>
      <c r="C58" s="6" t="s">
        <v>130</v>
      </c>
      <c r="D58" s="30">
        <f>+SUPERV!F58</f>
        <v>2519</v>
      </c>
      <c r="E58" s="10">
        <f t="shared" ca="1" si="2"/>
        <v>43789</v>
      </c>
      <c r="F58" s="30" t="s">
        <v>115</v>
      </c>
      <c r="G58" s="30">
        <v>33500005179</v>
      </c>
      <c r="H58" s="30" t="s">
        <v>296</v>
      </c>
      <c r="I58" s="13" t="s">
        <v>116</v>
      </c>
      <c r="J58" s="30" t="s">
        <v>297</v>
      </c>
      <c r="K58" s="34" t="s">
        <v>67</v>
      </c>
      <c r="L58" s="34" t="s">
        <v>67</v>
      </c>
      <c r="M58" s="34" t="s">
        <v>67</v>
      </c>
      <c r="N58" s="30">
        <v>1036</v>
      </c>
      <c r="P58" s="30"/>
      <c r="Q58" s="34">
        <v>4</v>
      </c>
      <c r="R58" s="30" t="s">
        <v>140</v>
      </c>
      <c r="S58" s="11" t="s">
        <v>141</v>
      </c>
      <c r="T58" s="33">
        <f>+SUPERV!D58</f>
        <v>654</v>
      </c>
      <c r="U58" s="30">
        <f>+SUPERV!C58</f>
        <v>6</v>
      </c>
      <c r="V58" s="13">
        <v>0</v>
      </c>
      <c r="W58" s="22">
        <f t="shared" si="1"/>
        <v>3924</v>
      </c>
      <c r="X58" s="13" t="s">
        <v>52</v>
      </c>
      <c r="Y58" s="36">
        <v>2</v>
      </c>
      <c r="Z58" s="37" t="s">
        <v>171</v>
      </c>
      <c r="AA58" s="30" t="s">
        <v>170</v>
      </c>
    </row>
    <row r="59" spans="1:27" x14ac:dyDescent="0.25">
      <c r="A59" s="25" t="s">
        <v>294</v>
      </c>
      <c r="B59" s="30" t="s">
        <v>295</v>
      </c>
      <c r="C59" s="6" t="s">
        <v>130</v>
      </c>
      <c r="D59" s="30">
        <f>+SUPERV!F59</f>
        <v>2519</v>
      </c>
      <c r="E59" s="10">
        <f t="shared" ca="1" si="2"/>
        <v>43789</v>
      </c>
      <c r="F59" s="30" t="s">
        <v>115</v>
      </c>
      <c r="G59" s="30">
        <v>33500005179</v>
      </c>
      <c r="H59" s="30" t="s">
        <v>296</v>
      </c>
      <c r="I59" s="13" t="s">
        <v>116</v>
      </c>
      <c r="J59" s="30" t="s">
        <v>297</v>
      </c>
      <c r="K59" s="34" t="s">
        <v>67</v>
      </c>
      <c r="L59" s="34" t="s">
        <v>67</v>
      </c>
      <c r="M59" s="34" t="s">
        <v>67</v>
      </c>
      <c r="N59" s="30">
        <v>1036</v>
      </c>
      <c r="P59" s="30"/>
      <c r="Q59" s="34">
        <v>4</v>
      </c>
      <c r="R59" s="30" t="s">
        <v>140</v>
      </c>
      <c r="S59" s="11" t="s">
        <v>141</v>
      </c>
      <c r="T59" s="33">
        <f>+SUPERV!D59</f>
        <v>1188</v>
      </c>
      <c r="U59" s="30">
        <f>+SUPERV!C59</f>
        <v>1</v>
      </c>
      <c r="V59" s="13">
        <v>0</v>
      </c>
      <c r="W59" s="22">
        <f t="shared" ref="W59:W111" si="3">+T59*U59</f>
        <v>1188</v>
      </c>
      <c r="X59" s="13" t="s">
        <v>52</v>
      </c>
      <c r="Y59" s="36">
        <v>2</v>
      </c>
      <c r="Z59" s="37" t="s">
        <v>171</v>
      </c>
      <c r="AA59" s="30" t="s">
        <v>170</v>
      </c>
    </row>
    <row r="60" spans="1:27" x14ac:dyDescent="0.25">
      <c r="A60" s="25" t="s">
        <v>294</v>
      </c>
      <c r="B60" s="30" t="s">
        <v>295</v>
      </c>
      <c r="C60" s="6" t="s">
        <v>130</v>
      </c>
      <c r="D60" s="30">
        <f>+SUPERV!F60</f>
        <v>2519</v>
      </c>
      <c r="E60" s="10">
        <f t="shared" ca="1" si="2"/>
        <v>43789</v>
      </c>
      <c r="F60" s="30" t="s">
        <v>115</v>
      </c>
      <c r="G60" s="30">
        <v>33500005179</v>
      </c>
      <c r="H60" s="30" t="s">
        <v>296</v>
      </c>
      <c r="I60" s="13" t="s">
        <v>116</v>
      </c>
      <c r="J60" s="30" t="s">
        <v>297</v>
      </c>
      <c r="K60" s="34" t="s">
        <v>67</v>
      </c>
      <c r="L60" s="34" t="s">
        <v>67</v>
      </c>
      <c r="M60" s="34" t="s">
        <v>67</v>
      </c>
      <c r="N60" s="30">
        <v>1036</v>
      </c>
      <c r="P60" s="30"/>
      <c r="Q60" s="34">
        <v>4</v>
      </c>
      <c r="R60" s="30" t="s">
        <v>140</v>
      </c>
      <c r="S60" s="11" t="s">
        <v>141</v>
      </c>
      <c r="T60" s="33">
        <f>+SUPERV!D60</f>
        <v>3982</v>
      </c>
      <c r="U60" s="30">
        <f>+SUPERV!C60</f>
        <v>4</v>
      </c>
      <c r="V60" s="13">
        <v>0</v>
      </c>
      <c r="W60" s="22">
        <f t="shared" si="3"/>
        <v>15928</v>
      </c>
      <c r="X60" s="13" t="s">
        <v>52</v>
      </c>
      <c r="Y60" s="36">
        <v>2</v>
      </c>
      <c r="Z60" s="37" t="s">
        <v>171</v>
      </c>
      <c r="AA60" s="30" t="s">
        <v>170</v>
      </c>
    </row>
    <row r="61" spans="1:27" x14ac:dyDescent="0.25">
      <c r="A61" s="25" t="s">
        <v>294</v>
      </c>
      <c r="B61" s="30" t="s">
        <v>295</v>
      </c>
      <c r="C61" s="6" t="s">
        <v>130</v>
      </c>
      <c r="D61" s="30">
        <f>+SUPERV!F61</f>
        <v>2519</v>
      </c>
      <c r="E61" s="10">
        <f t="shared" ca="1" si="2"/>
        <v>43789</v>
      </c>
      <c r="F61" s="30" t="s">
        <v>115</v>
      </c>
      <c r="G61" s="30">
        <v>33500005179</v>
      </c>
      <c r="H61" s="30" t="s">
        <v>296</v>
      </c>
      <c r="I61" s="13" t="s">
        <v>116</v>
      </c>
      <c r="J61" s="30" t="s">
        <v>297</v>
      </c>
      <c r="K61" s="34" t="s">
        <v>67</v>
      </c>
      <c r="L61" s="34" t="s">
        <v>67</v>
      </c>
      <c r="M61" s="34" t="s">
        <v>67</v>
      </c>
      <c r="N61" s="30">
        <v>1036</v>
      </c>
      <c r="P61" s="30"/>
      <c r="Q61" s="34">
        <v>4</v>
      </c>
      <c r="R61" s="30" t="s">
        <v>140</v>
      </c>
      <c r="S61" s="11" t="s">
        <v>141</v>
      </c>
      <c r="T61" s="33">
        <f>+SUPERV!D61</f>
        <v>1634</v>
      </c>
      <c r="U61" s="30">
        <f>+SUPERV!C61</f>
        <v>4</v>
      </c>
      <c r="V61" s="13">
        <v>0</v>
      </c>
      <c r="W61" s="22">
        <f t="shared" si="3"/>
        <v>6536</v>
      </c>
      <c r="X61" s="13" t="s">
        <v>52</v>
      </c>
      <c r="Y61" s="36">
        <v>2</v>
      </c>
      <c r="Z61" s="37" t="s">
        <v>171</v>
      </c>
      <c r="AA61" s="30" t="s">
        <v>170</v>
      </c>
    </row>
    <row r="62" spans="1:27" x14ac:dyDescent="0.25">
      <c r="A62" s="25" t="s">
        <v>294</v>
      </c>
      <c r="B62" s="30" t="s">
        <v>295</v>
      </c>
      <c r="C62" s="6" t="s">
        <v>130</v>
      </c>
      <c r="D62" s="30">
        <f>+SUPERV!F62</f>
        <v>2519</v>
      </c>
      <c r="E62" s="10">
        <f t="shared" ca="1" si="2"/>
        <v>43789</v>
      </c>
      <c r="F62" s="30" t="s">
        <v>115</v>
      </c>
      <c r="G62" s="30">
        <v>33500005179</v>
      </c>
      <c r="H62" s="30" t="s">
        <v>296</v>
      </c>
      <c r="I62" s="13" t="s">
        <v>116</v>
      </c>
      <c r="J62" s="30" t="s">
        <v>297</v>
      </c>
      <c r="K62" s="34" t="s">
        <v>67</v>
      </c>
      <c r="L62" s="34" t="s">
        <v>67</v>
      </c>
      <c r="M62" s="34" t="s">
        <v>67</v>
      </c>
      <c r="N62" s="30">
        <v>1036</v>
      </c>
      <c r="P62" s="30"/>
      <c r="Q62" s="34">
        <v>4</v>
      </c>
      <c r="R62" s="30" t="s">
        <v>140</v>
      </c>
      <c r="S62" s="11" t="s">
        <v>141</v>
      </c>
      <c r="T62" s="33">
        <f>+SUPERV!D62</f>
        <v>1869</v>
      </c>
      <c r="U62" s="30">
        <f>+SUPERV!C62</f>
        <v>7</v>
      </c>
      <c r="V62" s="13">
        <v>0</v>
      </c>
      <c r="W62" s="22">
        <f t="shared" si="3"/>
        <v>13083</v>
      </c>
      <c r="X62" s="13" t="s">
        <v>52</v>
      </c>
      <c r="Y62" s="36">
        <v>2</v>
      </c>
      <c r="Z62" s="37" t="s">
        <v>171</v>
      </c>
      <c r="AA62" s="30" t="s">
        <v>170</v>
      </c>
    </row>
    <row r="63" spans="1:27" x14ac:dyDescent="0.25">
      <c r="A63" s="25" t="s">
        <v>294</v>
      </c>
      <c r="B63" s="30" t="s">
        <v>295</v>
      </c>
      <c r="C63" s="6" t="s">
        <v>130</v>
      </c>
      <c r="D63" s="30">
        <f>+SUPERV!F63</f>
        <v>2519</v>
      </c>
      <c r="E63" s="10">
        <f t="shared" ca="1" si="2"/>
        <v>43789</v>
      </c>
      <c r="F63" s="30" t="s">
        <v>115</v>
      </c>
      <c r="G63" s="30">
        <v>33500005179</v>
      </c>
      <c r="H63" s="30" t="s">
        <v>296</v>
      </c>
      <c r="I63" s="13" t="s">
        <v>116</v>
      </c>
      <c r="J63" s="30" t="s">
        <v>297</v>
      </c>
      <c r="K63" s="34" t="s">
        <v>67</v>
      </c>
      <c r="L63" s="34" t="s">
        <v>67</v>
      </c>
      <c r="M63" s="34" t="s">
        <v>67</v>
      </c>
      <c r="N63" s="30">
        <v>1036</v>
      </c>
      <c r="P63" s="30"/>
      <c r="Q63" s="34">
        <v>4</v>
      </c>
      <c r="R63" s="30" t="s">
        <v>140</v>
      </c>
      <c r="S63" s="11" t="s">
        <v>141</v>
      </c>
      <c r="T63" s="33">
        <f>+SUPERV!D63</f>
        <v>2810</v>
      </c>
      <c r="U63" s="30">
        <f>+SUPERV!C63</f>
        <v>2</v>
      </c>
      <c r="V63" s="13">
        <v>0</v>
      </c>
      <c r="W63" s="22">
        <f t="shared" si="3"/>
        <v>5620</v>
      </c>
      <c r="X63" s="13" t="s">
        <v>52</v>
      </c>
      <c r="Y63" s="36">
        <v>2</v>
      </c>
      <c r="Z63" s="37" t="s">
        <v>171</v>
      </c>
      <c r="AA63" s="30" t="s">
        <v>170</v>
      </c>
    </row>
    <row r="64" spans="1:27" x14ac:dyDescent="0.25">
      <c r="A64" s="25" t="s">
        <v>294</v>
      </c>
      <c r="B64" s="30" t="s">
        <v>295</v>
      </c>
      <c r="C64" s="6" t="s">
        <v>130</v>
      </c>
      <c r="D64" s="30">
        <f>+SUPERV!F64</f>
        <v>2519</v>
      </c>
      <c r="E64" s="10">
        <f t="shared" ca="1" si="2"/>
        <v>43789</v>
      </c>
      <c r="F64" s="30" t="s">
        <v>115</v>
      </c>
      <c r="G64" s="30">
        <v>33500005179</v>
      </c>
      <c r="H64" s="30" t="s">
        <v>296</v>
      </c>
      <c r="I64" s="13" t="s">
        <v>116</v>
      </c>
      <c r="J64" s="30" t="s">
        <v>297</v>
      </c>
      <c r="K64" s="34" t="s">
        <v>67</v>
      </c>
      <c r="L64" s="34" t="s">
        <v>67</v>
      </c>
      <c r="M64" s="34" t="s">
        <v>67</v>
      </c>
      <c r="N64" s="30">
        <v>1036</v>
      </c>
      <c r="P64" s="30"/>
      <c r="Q64" s="34">
        <v>4</v>
      </c>
      <c r="R64" s="30" t="s">
        <v>140</v>
      </c>
      <c r="S64" s="11" t="s">
        <v>141</v>
      </c>
      <c r="T64" s="33">
        <f>+SUPERV!D64</f>
        <v>2059</v>
      </c>
      <c r="U64" s="30">
        <f>+SUPERV!C64</f>
        <v>1</v>
      </c>
      <c r="V64" s="13">
        <v>0</v>
      </c>
      <c r="W64" s="22">
        <f t="shared" si="3"/>
        <v>2059</v>
      </c>
      <c r="X64" s="13" t="s">
        <v>52</v>
      </c>
      <c r="Y64" s="36">
        <v>2</v>
      </c>
      <c r="Z64" s="37" t="s">
        <v>171</v>
      </c>
      <c r="AA64" s="30" t="s">
        <v>170</v>
      </c>
    </row>
    <row r="65" spans="1:27" x14ac:dyDescent="0.25">
      <c r="A65" s="25" t="s">
        <v>294</v>
      </c>
      <c r="B65" s="30" t="s">
        <v>295</v>
      </c>
      <c r="C65" s="6" t="s">
        <v>130</v>
      </c>
      <c r="D65" s="30">
        <f>+SUPERV!F65</f>
        <v>2519</v>
      </c>
      <c r="E65" s="10">
        <f t="shared" ca="1" si="2"/>
        <v>43789</v>
      </c>
      <c r="F65" s="30" t="s">
        <v>115</v>
      </c>
      <c r="G65" s="30">
        <v>33500005179</v>
      </c>
      <c r="H65" s="30" t="s">
        <v>296</v>
      </c>
      <c r="I65" s="13" t="s">
        <v>116</v>
      </c>
      <c r="J65" s="30" t="s">
        <v>297</v>
      </c>
      <c r="K65" s="34" t="s">
        <v>67</v>
      </c>
      <c r="L65" s="34" t="s">
        <v>67</v>
      </c>
      <c r="M65" s="34" t="s">
        <v>67</v>
      </c>
      <c r="N65" s="30">
        <v>1036</v>
      </c>
      <c r="P65" s="30"/>
      <c r="Q65" s="34">
        <v>4</v>
      </c>
      <c r="R65" s="30" t="s">
        <v>140</v>
      </c>
      <c r="S65" s="11" t="s">
        <v>141</v>
      </c>
      <c r="T65" s="33">
        <f>+SUPERV!D65</f>
        <v>910</v>
      </c>
      <c r="U65" s="30">
        <f>+SUPERV!C65</f>
        <v>11</v>
      </c>
      <c r="V65" s="13">
        <v>0</v>
      </c>
      <c r="W65" s="22">
        <f t="shared" si="3"/>
        <v>10010</v>
      </c>
      <c r="X65" s="13" t="s">
        <v>52</v>
      </c>
      <c r="Y65" s="36">
        <v>2</v>
      </c>
      <c r="Z65" s="37" t="s">
        <v>171</v>
      </c>
      <c r="AA65" s="30" t="s">
        <v>170</v>
      </c>
    </row>
    <row r="66" spans="1:27" x14ac:dyDescent="0.25">
      <c r="A66" s="25" t="s">
        <v>294</v>
      </c>
      <c r="B66" s="30" t="s">
        <v>295</v>
      </c>
      <c r="C66" s="6" t="s">
        <v>130</v>
      </c>
      <c r="D66" s="30">
        <f>+SUPERV!F66</f>
        <v>2519</v>
      </c>
      <c r="E66" s="10">
        <f t="shared" ca="1" si="2"/>
        <v>43789</v>
      </c>
      <c r="F66" s="30" t="s">
        <v>115</v>
      </c>
      <c r="G66" s="30">
        <v>33500005179</v>
      </c>
      <c r="H66" s="30" t="s">
        <v>296</v>
      </c>
      <c r="I66" s="13" t="s">
        <v>116</v>
      </c>
      <c r="J66" s="30" t="s">
        <v>297</v>
      </c>
      <c r="K66" s="34" t="s">
        <v>67</v>
      </c>
      <c r="L66" s="34" t="s">
        <v>67</v>
      </c>
      <c r="M66" s="34" t="s">
        <v>67</v>
      </c>
      <c r="N66" s="30">
        <v>1036</v>
      </c>
      <c r="P66" s="30"/>
      <c r="Q66" s="34">
        <v>4</v>
      </c>
      <c r="R66" s="30" t="s">
        <v>140</v>
      </c>
      <c r="S66" s="11" t="s">
        <v>141</v>
      </c>
      <c r="T66" s="33">
        <f>+SUPERV!D66</f>
        <v>4590</v>
      </c>
      <c r="U66" s="30">
        <f>+SUPERV!C66</f>
        <v>2</v>
      </c>
      <c r="V66" s="13">
        <v>0</v>
      </c>
      <c r="W66" s="22">
        <f t="shared" si="3"/>
        <v>9180</v>
      </c>
      <c r="X66" s="13" t="s">
        <v>52</v>
      </c>
      <c r="Y66" s="36">
        <v>2</v>
      </c>
      <c r="Z66" s="37" t="s">
        <v>171</v>
      </c>
      <c r="AA66" s="30" t="s">
        <v>170</v>
      </c>
    </row>
    <row r="67" spans="1:27" x14ac:dyDescent="0.25">
      <c r="A67" s="25" t="s">
        <v>294</v>
      </c>
      <c r="B67" s="30" t="s">
        <v>295</v>
      </c>
      <c r="C67" s="6" t="s">
        <v>130</v>
      </c>
      <c r="D67" s="30">
        <f>+SUPERV!F67</f>
        <v>2519</v>
      </c>
      <c r="E67" s="10">
        <f t="shared" ca="1" si="2"/>
        <v>43789</v>
      </c>
      <c r="F67" s="30" t="s">
        <v>115</v>
      </c>
      <c r="G67" s="30">
        <v>33500005179</v>
      </c>
      <c r="H67" s="30" t="s">
        <v>296</v>
      </c>
      <c r="I67" s="13" t="s">
        <v>116</v>
      </c>
      <c r="J67" s="30" t="s">
        <v>297</v>
      </c>
      <c r="K67" s="34" t="s">
        <v>67</v>
      </c>
      <c r="L67" s="34" t="s">
        <v>67</v>
      </c>
      <c r="M67" s="34" t="s">
        <v>67</v>
      </c>
      <c r="N67" s="30">
        <v>1036</v>
      </c>
      <c r="P67" s="30"/>
      <c r="Q67" s="34">
        <v>4</v>
      </c>
      <c r="R67" s="30" t="s">
        <v>140</v>
      </c>
      <c r="S67" s="11" t="s">
        <v>141</v>
      </c>
      <c r="T67" s="33">
        <f>+SUPERV!D67</f>
        <v>4590</v>
      </c>
      <c r="U67" s="30">
        <f>+SUPERV!C67</f>
        <v>3</v>
      </c>
      <c r="V67" s="13">
        <v>0</v>
      </c>
      <c r="W67" s="22">
        <f t="shared" si="3"/>
        <v>13770</v>
      </c>
      <c r="X67" s="13" t="s">
        <v>52</v>
      </c>
      <c r="Y67" s="36">
        <v>2</v>
      </c>
      <c r="Z67" s="37" t="s">
        <v>171</v>
      </c>
      <c r="AA67" s="30" t="s">
        <v>170</v>
      </c>
    </row>
    <row r="68" spans="1:27" x14ac:dyDescent="0.25">
      <c r="A68" s="25" t="s">
        <v>294</v>
      </c>
      <c r="B68" s="30" t="s">
        <v>295</v>
      </c>
      <c r="C68" s="6" t="s">
        <v>130</v>
      </c>
      <c r="D68" s="30">
        <f>+SUPERV!F68</f>
        <v>2519</v>
      </c>
      <c r="E68" s="10">
        <f t="shared" ca="1" si="2"/>
        <v>43789</v>
      </c>
      <c r="F68" s="30" t="s">
        <v>115</v>
      </c>
      <c r="G68" s="30">
        <v>33500005179</v>
      </c>
      <c r="H68" s="30" t="s">
        <v>296</v>
      </c>
      <c r="I68" s="13" t="s">
        <v>116</v>
      </c>
      <c r="J68" s="30" t="s">
        <v>297</v>
      </c>
      <c r="K68" s="34" t="s">
        <v>67</v>
      </c>
      <c r="L68" s="34" t="s">
        <v>67</v>
      </c>
      <c r="M68" s="34" t="s">
        <v>67</v>
      </c>
      <c r="N68" s="30">
        <v>1036</v>
      </c>
      <c r="P68" s="30"/>
      <c r="Q68" s="34">
        <v>4</v>
      </c>
      <c r="R68" s="30" t="s">
        <v>140</v>
      </c>
      <c r="S68" s="11" t="s">
        <v>141</v>
      </c>
      <c r="T68" s="33">
        <f>+SUPERV!D68</f>
        <v>3425</v>
      </c>
      <c r="U68" s="30">
        <f>+SUPERV!C68</f>
        <v>1</v>
      </c>
      <c r="V68" s="13">
        <v>0</v>
      </c>
      <c r="W68" s="22">
        <f t="shared" si="3"/>
        <v>3425</v>
      </c>
      <c r="X68" s="13" t="s">
        <v>52</v>
      </c>
      <c r="Y68" s="36">
        <v>2</v>
      </c>
      <c r="Z68" s="37" t="s">
        <v>171</v>
      </c>
      <c r="AA68" s="30" t="s">
        <v>170</v>
      </c>
    </row>
    <row r="69" spans="1:27" x14ac:dyDescent="0.25">
      <c r="A69" s="25" t="s">
        <v>294</v>
      </c>
      <c r="B69" s="30" t="s">
        <v>295</v>
      </c>
      <c r="C69" s="6" t="s">
        <v>130</v>
      </c>
      <c r="D69" s="30">
        <f>+SUPERV!F69</f>
        <v>2519</v>
      </c>
      <c r="E69" s="10">
        <f t="shared" ca="1" si="2"/>
        <v>43789</v>
      </c>
      <c r="F69" s="30" t="s">
        <v>115</v>
      </c>
      <c r="G69" s="30">
        <v>33500005179</v>
      </c>
      <c r="H69" s="30" t="s">
        <v>296</v>
      </c>
      <c r="I69" s="13" t="s">
        <v>116</v>
      </c>
      <c r="J69" s="30" t="s">
        <v>297</v>
      </c>
      <c r="K69" s="34" t="s">
        <v>67</v>
      </c>
      <c r="L69" s="34" t="s">
        <v>67</v>
      </c>
      <c r="M69" s="34" t="s">
        <v>67</v>
      </c>
      <c r="N69" s="30">
        <v>1036</v>
      </c>
      <c r="P69" s="30"/>
      <c r="Q69" s="34">
        <v>4</v>
      </c>
      <c r="R69" s="30" t="s">
        <v>140</v>
      </c>
      <c r="S69" s="11" t="s">
        <v>141</v>
      </c>
      <c r="T69" s="33">
        <f>+SUPERV!D69</f>
        <v>601</v>
      </c>
      <c r="U69" s="30">
        <f>+SUPERV!C69</f>
        <v>15</v>
      </c>
      <c r="V69" s="13">
        <v>0</v>
      </c>
      <c r="W69" s="22">
        <f t="shared" si="3"/>
        <v>9015</v>
      </c>
      <c r="X69" s="13" t="s">
        <v>52</v>
      </c>
      <c r="Y69" s="36">
        <v>2</v>
      </c>
      <c r="Z69" s="37" t="s">
        <v>171</v>
      </c>
      <c r="AA69" s="30" t="s">
        <v>170</v>
      </c>
    </row>
    <row r="70" spans="1:27" x14ac:dyDescent="0.25">
      <c r="A70" s="25" t="s">
        <v>294</v>
      </c>
      <c r="B70" s="30" t="s">
        <v>295</v>
      </c>
      <c r="C70" s="6" t="s">
        <v>130</v>
      </c>
      <c r="D70" s="30">
        <f>+SUPERV!F70</f>
        <v>2519</v>
      </c>
      <c r="E70" s="10">
        <f t="shared" ca="1" si="2"/>
        <v>43789</v>
      </c>
      <c r="F70" s="30" t="s">
        <v>115</v>
      </c>
      <c r="G70" s="30">
        <v>33500005179</v>
      </c>
      <c r="H70" s="30" t="s">
        <v>296</v>
      </c>
      <c r="I70" s="13" t="s">
        <v>116</v>
      </c>
      <c r="J70" s="30" t="s">
        <v>297</v>
      </c>
      <c r="K70" s="34" t="s">
        <v>67</v>
      </c>
      <c r="L70" s="34" t="s">
        <v>67</v>
      </c>
      <c r="M70" s="34" t="s">
        <v>67</v>
      </c>
      <c r="N70" s="30">
        <v>1036</v>
      </c>
      <c r="P70" s="30"/>
      <c r="Q70" s="34">
        <v>4</v>
      </c>
      <c r="R70" s="30" t="s">
        <v>140</v>
      </c>
      <c r="S70" s="11" t="s">
        <v>141</v>
      </c>
      <c r="T70" s="33">
        <f>+SUPERV!D70</f>
        <v>833</v>
      </c>
      <c r="U70" s="30">
        <f>+SUPERV!C70</f>
        <v>3</v>
      </c>
      <c r="V70" s="13">
        <v>0</v>
      </c>
      <c r="W70" s="22">
        <f t="shared" si="3"/>
        <v>2499</v>
      </c>
      <c r="X70" s="13" t="s">
        <v>52</v>
      </c>
      <c r="Y70" s="36">
        <v>2</v>
      </c>
      <c r="Z70" s="37" t="s">
        <v>171</v>
      </c>
      <c r="AA70" s="30" t="s">
        <v>170</v>
      </c>
    </row>
    <row r="71" spans="1:27" x14ac:dyDescent="0.25">
      <c r="A71" s="25" t="s">
        <v>294</v>
      </c>
      <c r="B71" s="30" t="s">
        <v>295</v>
      </c>
      <c r="C71" s="6" t="s">
        <v>130</v>
      </c>
      <c r="D71" s="30">
        <f>+SUPERV!F71</f>
        <v>2519</v>
      </c>
      <c r="E71" s="10">
        <f t="shared" ca="1" si="2"/>
        <v>43789</v>
      </c>
      <c r="F71" s="30" t="s">
        <v>115</v>
      </c>
      <c r="G71" s="30">
        <v>33500005179</v>
      </c>
      <c r="H71" s="30" t="s">
        <v>296</v>
      </c>
      <c r="I71" s="13" t="s">
        <v>116</v>
      </c>
      <c r="J71" s="30" t="s">
        <v>297</v>
      </c>
      <c r="K71" s="34" t="s">
        <v>67</v>
      </c>
      <c r="L71" s="34" t="s">
        <v>67</v>
      </c>
      <c r="M71" s="34" t="s">
        <v>67</v>
      </c>
      <c r="N71" s="30">
        <v>1036</v>
      </c>
      <c r="P71" s="30"/>
      <c r="Q71" s="34">
        <v>4</v>
      </c>
      <c r="R71" s="30" t="s">
        <v>140</v>
      </c>
      <c r="S71" s="11" t="s">
        <v>141</v>
      </c>
      <c r="T71" s="33">
        <f>+SUPERV!D71</f>
        <v>833</v>
      </c>
      <c r="U71" s="30">
        <f>+SUPERV!C71</f>
        <v>5</v>
      </c>
      <c r="V71" s="13">
        <v>0</v>
      </c>
      <c r="W71" s="22">
        <f t="shared" si="3"/>
        <v>4165</v>
      </c>
      <c r="X71" s="13" t="s">
        <v>52</v>
      </c>
      <c r="Y71" s="36">
        <v>2</v>
      </c>
      <c r="Z71" s="37" t="s">
        <v>171</v>
      </c>
      <c r="AA71" s="30" t="s">
        <v>170</v>
      </c>
    </row>
    <row r="72" spans="1:27" x14ac:dyDescent="0.25">
      <c r="A72" s="25" t="s">
        <v>294</v>
      </c>
      <c r="B72" s="30" t="s">
        <v>295</v>
      </c>
      <c r="C72" s="6" t="s">
        <v>130</v>
      </c>
      <c r="D72" s="30">
        <f>+SUPERV!F72</f>
        <v>2519</v>
      </c>
      <c r="E72" s="10">
        <f t="shared" ca="1" si="2"/>
        <v>43789</v>
      </c>
      <c r="F72" s="30" t="s">
        <v>115</v>
      </c>
      <c r="G72" s="30">
        <v>33500005179</v>
      </c>
      <c r="H72" s="30" t="s">
        <v>296</v>
      </c>
      <c r="I72" s="13" t="s">
        <v>116</v>
      </c>
      <c r="J72" s="30" t="s">
        <v>297</v>
      </c>
      <c r="K72" s="34" t="s">
        <v>67</v>
      </c>
      <c r="L72" s="34" t="s">
        <v>67</v>
      </c>
      <c r="M72" s="34" t="s">
        <v>67</v>
      </c>
      <c r="N72" s="30">
        <v>1036</v>
      </c>
      <c r="P72" s="30"/>
      <c r="Q72" s="34">
        <v>4</v>
      </c>
      <c r="R72" s="30" t="s">
        <v>140</v>
      </c>
      <c r="S72" s="11" t="s">
        <v>141</v>
      </c>
      <c r="T72" s="33">
        <f>+SUPERV!D72</f>
        <v>495</v>
      </c>
      <c r="U72" s="30">
        <f>+SUPERV!C72</f>
        <v>6</v>
      </c>
      <c r="V72" s="13">
        <v>0</v>
      </c>
      <c r="W72" s="22">
        <f t="shared" si="3"/>
        <v>2970</v>
      </c>
      <c r="X72" s="13" t="s">
        <v>52</v>
      </c>
      <c r="Y72" s="36">
        <v>2</v>
      </c>
      <c r="Z72" s="37" t="s">
        <v>171</v>
      </c>
      <c r="AA72" s="30" t="s">
        <v>170</v>
      </c>
    </row>
    <row r="73" spans="1:27" x14ac:dyDescent="0.25">
      <c r="A73" s="25" t="s">
        <v>294</v>
      </c>
      <c r="B73" s="30" t="s">
        <v>295</v>
      </c>
      <c r="C73" s="6" t="s">
        <v>130</v>
      </c>
      <c r="D73" s="30">
        <f>+SUPERV!F73</f>
        <v>2519</v>
      </c>
      <c r="E73" s="10">
        <f t="shared" ca="1" si="2"/>
        <v>43789</v>
      </c>
      <c r="F73" s="30" t="s">
        <v>115</v>
      </c>
      <c r="G73" s="30">
        <v>33500005179</v>
      </c>
      <c r="H73" s="30" t="s">
        <v>296</v>
      </c>
      <c r="I73" s="13" t="s">
        <v>116</v>
      </c>
      <c r="J73" s="30" t="s">
        <v>297</v>
      </c>
      <c r="K73" s="34" t="s">
        <v>67</v>
      </c>
      <c r="L73" s="34" t="s">
        <v>67</v>
      </c>
      <c r="M73" s="34" t="s">
        <v>67</v>
      </c>
      <c r="N73" s="30">
        <v>1036</v>
      </c>
      <c r="P73" s="30"/>
      <c r="Q73" s="34">
        <v>4</v>
      </c>
      <c r="R73" s="30" t="s">
        <v>140</v>
      </c>
      <c r="S73" s="11" t="s">
        <v>141</v>
      </c>
      <c r="T73" s="33">
        <f>+SUPERV!D73</f>
        <v>440</v>
      </c>
      <c r="U73" s="30">
        <f>+SUPERV!C73</f>
        <v>1</v>
      </c>
      <c r="V73" s="13">
        <v>0</v>
      </c>
      <c r="W73" s="22">
        <f t="shared" si="3"/>
        <v>440</v>
      </c>
      <c r="X73" s="13" t="s">
        <v>52</v>
      </c>
      <c r="Y73" s="36">
        <v>2</v>
      </c>
      <c r="Z73" s="37" t="s">
        <v>171</v>
      </c>
      <c r="AA73" s="30" t="s">
        <v>170</v>
      </c>
    </row>
    <row r="74" spans="1:27" x14ac:dyDescent="0.25">
      <c r="A74" s="25" t="s">
        <v>294</v>
      </c>
      <c r="B74" s="30" t="s">
        <v>295</v>
      </c>
      <c r="C74" s="6" t="s">
        <v>130</v>
      </c>
      <c r="D74" s="30">
        <f>+SUPERV!F74</f>
        <v>2519</v>
      </c>
      <c r="E74" s="10">
        <f t="shared" ca="1" si="2"/>
        <v>43789</v>
      </c>
      <c r="F74" s="30" t="s">
        <v>115</v>
      </c>
      <c r="G74" s="30">
        <v>33500005179</v>
      </c>
      <c r="H74" s="30" t="s">
        <v>296</v>
      </c>
      <c r="I74" s="13" t="s">
        <v>116</v>
      </c>
      <c r="J74" s="30" t="s">
        <v>297</v>
      </c>
      <c r="K74" s="34" t="s">
        <v>67</v>
      </c>
      <c r="L74" s="34" t="s">
        <v>67</v>
      </c>
      <c r="M74" s="34" t="s">
        <v>67</v>
      </c>
      <c r="N74" s="30">
        <v>1036</v>
      </c>
      <c r="P74" s="30"/>
      <c r="Q74" s="34">
        <v>4</v>
      </c>
      <c r="R74" s="30" t="s">
        <v>140</v>
      </c>
      <c r="S74" s="11" t="s">
        <v>141</v>
      </c>
      <c r="T74" s="33">
        <f>+SUPERV!D74</f>
        <v>1236</v>
      </c>
      <c r="U74" s="30">
        <f>+SUPERV!C74</f>
        <v>3</v>
      </c>
      <c r="V74" s="13">
        <v>0</v>
      </c>
      <c r="W74" s="22">
        <f t="shared" si="3"/>
        <v>3708</v>
      </c>
      <c r="X74" s="13" t="s">
        <v>52</v>
      </c>
      <c r="Y74" s="36">
        <v>2</v>
      </c>
      <c r="Z74" s="37" t="s">
        <v>171</v>
      </c>
      <c r="AA74" s="30" t="s">
        <v>170</v>
      </c>
    </row>
    <row r="75" spans="1:27" x14ac:dyDescent="0.25">
      <c r="A75" s="25" t="s">
        <v>294</v>
      </c>
      <c r="B75" s="30" t="s">
        <v>295</v>
      </c>
      <c r="C75" s="6" t="s">
        <v>130</v>
      </c>
      <c r="D75" s="30">
        <f>+SUPERV!F75</f>
        <v>2519</v>
      </c>
      <c r="E75" s="10">
        <f t="shared" ca="1" si="2"/>
        <v>43789</v>
      </c>
      <c r="F75" s="30" t="s">
        <v>115</v>
      </c>
      <c r="G75" s="30">
        <v>33500005179</v>
      </c>
      <c r="H75" s="30" t="s">
        <v>296</v>
      </c>
      <c r="I75" s="13" t="s">
        <v>116</v>
      </c>
      <c r="J75" s="30" t="s">
        <v>297</v>
      </c>
      <c r="K75" s="34" t="s">
        <v>67</v>
      </c>
      <c r="L75" s="34" t="s">
        <v>67</v>
      </c>
      <c r="M75" s="34" t="s">
        <v>67</v>
      </c>
      <c r="N75" s="30">
        <v>1036</v>
      </c>
      <c r="P75" s="30"/>
      <c r="Q75" s="34">
        <v>4</v>
      </c>
      <c r="R75" s="30" t="s">
        <v>140</v>
      </c>
      <c r="S75" s="11" t="s">
        <v>141</v>
      </c>
      <c r="T75" s="33">
        <f>+SUPERV!D75</f>
        <v>1236</v>
      </c>
      <c r="U75" s="30">
        <f>+SUPERV!C75</f>
        <v>7</v>
      </c>
      <c r="V75" s="13">
        <v>0</v>
      </c>
      <c r="W75" s="22">
        <f t="shared" si="3"/>
        <v>8652</v>
      </c>
      <c r="X75" s="13" t="s">
        <v>52</v>
      </c>
      <c r="Y75" s="36">
        <v>2</v>
      </c>
      <c r="Z75" s="37" t="s">
        <v>171</v>
      </c>
      <c r="AA75" s="30" t="s">
        <v>170</v>
      </c>
    </row>
    <row r="76" spans="1:27" x14ac:dyDescent="0.25">
      <c r="A76" s="25" t="s">
        <v>294</v>
      </c>
      <c r="B76" s="30" t="s">
        <v>295</v>
      </c>
      <c r="C76" s="6" t="s">
        <v>130</v>
      </c>
      <c r="D76" s="30">
        <f>+SUPERV!F76</f>
        <v>2519</v>
      </c>
      <c r="E76" s="10">
        <f t="shared" ca="1" si="2"/>
        <v>43789</v>
      </c>
      <c r="F76" s="30" t="s">
        <v>115</v>
      </c>
      <c r="G76" s="30">
        <v>33500005179</v>
      </c>
      <c r="H76" s="30" t="s">
        <v>296</v>
      </c>
      <c r="I76" s="13" t="s">
        <v>116</v>
      </c>
      <c r="J76" s="30" t="s">
        <v>297</v>
      </c>
      <c r="K76" s="34" t="s">
        <v>67</v>
      </c>
      <c r="L76" s="34" t="s">
        <v>67</v>
      </c>
      <c r="M76" s="34" t="s">
        <v>67</v>
      </c>
      <c r="N76" s="30">
        <v>1036</v>
      </c>
      <c r="P76" s="30"/>
      <c r="Q76" s="34">
        <v>4</v>
      </c>
      <c r="R76" s="30" t="s">
        <v>140</v>
      </c>
      <c r="S76" s="11" t="s">
        <v>141</v>
      </c>
      <c r="T76" s="33">
        <f>+SUPERV!D76</f>
        <v>1283</v>
      </c>
      <c r="U76" s="30">
        <f>+SUPERV!C76</f>
        <v>11</v>
      </c>
      <c r="V76" s="13">
        <v>0</v>
      </c>
      <c r="W76" s="22">
        <f t="shared" si="3"/>
        <v>14113</v>
      </c>
      <c r="X76" s="13" t="s">
        <v>52</v>
      </c>
      <c r="Y76" s="36">
        <v>2</v>
      </c>
      <c r="Z76" s="37" t="s">
        <v>171</v>
      </c>
      <c r="AA76" s="30" t="s">
        <v>170</v>
      </c>
    </row>
    <row r="77" spans="1:27" x14ac:dyDescent="0.25">
      <c r="A77" s="25" t="s">
        <v>294</v>
      </c>
      <c r="B77" s="30" t="s">
        <v>295</v>
      </c>
      <c r="C77" s="6" t="s">
        <v>130</v>
      </c>
      <c r="D77" s="30">
        <f>+SUPERV!F77</f>
        <v>2520</v>
      </c>
      <c r="E77" s="10">
        <f t="shared" ca="1" si="2"/>
        <v>43789</v>
      </c>
      <c r="F77" s="30" t="s">
        <v>115</v>
      </c>
      <c r="G77" s="30">
        <v>33500005179</v>
      </c>
      <c r="H77" s="30" t="s">
        <v>296</v>
      </c>
      <c r="I77" s="13" t="s">
        <v>116</v>
      </c>
      <c r="J77" s="30" t="s">
        <v>297</v>
      </c>
      <c r="K77" s="34" t="s">
        <v>67</v>
      </c>
      <c r="L77" s="34" t="s">
        <v>67</v>
      </c>
      <c r="M77" s="34" t="s">
        <v>67</v>
      </c>
      <c r="N77" s="30">
        <v>1036</v>
      </c>
      <c r="P77" s="30"/>
      <c r="Q77" s="34">
        <v>4</v>
      </c>
      <c r="R77" s="30" t="s">
        <v>140</v>
      </c>
      <c r="S77" s="11" t="s">
        <v>141</v>
      </c>
      <c r="T77" s="33">
        <f>+SUPERV!D77</f>
        <v>1599</v>
      </c>
      <c r="U77" s="30">
        <f>+SUPERV!C77</f>
        <v>4</v>
      </c>
      <c r="V77" s="13">
        <v>0</v>
      </c>
      <c r="W77" s="22">
        <f t="shared" si="3"/>
        <v>6396</v>
      </c>
      <c r="X77" s="13" t="s">
        <v>52</v>
      </c>
      <c r="Y77" s="36">
        <v>2</v>
      </c>
      <c r="Z77" s="37" t="s">
        <v>171</v>
      </c>
      <c r="AA77" s="30" t="s">
        <v>170</v>
      </c>
    </row>
    <row r="78" spans="1:27" x14ac:dyDescent="0.25">
      <c r="A78" s="25" t="s">
        <v>294</v>
      </c>
      <c r="B78" s="30" t="s">
        <v>295</v>
      </c>
      <c r="C78" s="6" t="s">
        <v>130</v>
      </c>
      <c r="D78" s="30">
        <f>+SUPERV!F78</f>
        <v>2520</v>
      </c>
      <c r="E78" s="10">
        <f t="shared" ca="1" si="2"/>
        <v>43789</v>
      </c>
      <c r="F78" s="30" t="s">
        <v>115</v>
      </c>
      <c r="G78" s="30">
        <v>33500005179</v>
      </c>
      <c r="H78" s="30" t="s">
        <v>296</v>
      </c>
      <c r="I78" s="13" t="s">
        <v>116</v>
      </c>
      <c r="J78" s="30" t="s">
        <v>297</v>
      </c>
      <c r="K78" s="34" t="s">
        <v>67</v>
      </c>
      <c r="L78" s="34" t="s">
        <v>67</v>
      </c>
      <c r="M78" s="34" t="s">
        <v>67</v>
      </c>
      <c r="N78" s="30">
        <v>1036</v>
      </c>
      <c r="P78" s="30"/>
      <c r="Q78" s="34">
        <v>4</v>
      </c>
      <c r="R78" s="30" t="s">
        <v>140</v>
      </c>
      <c r="S78" s="11" t="s">
        <v>141</v>
      </c>
      <c r="T78" s="33">
        <f>+SUPERV!D78</f>
        <v>1577</v>
      </c>
      <c r="U78" s="30">
        <f>+SUPERV!C78</f>
        <v>7</v>
      </c>
      <c r="V78" s="13">
        <v>0</v>
      </c>
      <c r="W78" s="22">
        <f t="shared" si="3"/>
        <v>11039</v>
      </c>
      <c r="X78" s="13" t="s">
        <v>52</v>
      </c>
      <c r="Y78" s="36">
        <v>2</v>
      </c>
      <c r="Z78" s="37" t="s">
        <v>171</v>
      </c>
      <c r="AA78" s="30" t="s">
        <v>170</v>
      </c>
    </row>
    <row r="79" spans="1:27" x14ac:dyDescent="0.25">
      <c r="A79" s="25" t="s">
        <v>294</v>
      </c>
      <c r="B79" s="30" t="s">
        <v>295</v>
      </c>
      <c r="C79" s="6" t="s">
        <v>130</v>
      </c>
      <c r="D79" s="30">
        <f>+SUPERV!F79</f>
        <v>2520</v>
      </c>
      <c r="E79" s="10">
        <f t="shared" ca="1" si="2"/>
        <v>43789</v>
      </c>
      <c r="F79" s="30" t="s">
        <v>115</v>
      </c>
      <c r="G79" s="30">
        <v>33500005179</v>
      </c>
      <c r="H79" s="30" t="s">
        <v>296</v>
      </c>
      <c r="I79" s="13" t="s">
        <v>116</v>
      </c>
      <c r="J79" s="30" t="s">
        <v>297</v>
      </c>
      <c r="K79" s="34" t="s">
        <v>67</v>
      </c>
      <c r="L79" s="34" t="s">
        <v>67</v>
      </c>
      <c r="M79" s="34" t="s">
        <v>67</v>
      </c>
      <c r="N79" s="30">
        <v>1036</v>
      </c>
      <c r="P79" s="30"/>
      <c r="Q79" s="34">
        <v>4</v>
      </c>
      <c r="R79" s="30" t="s">
        <v>140</v>
      </c>
      <c r="S79" s="11" t="s">
        <v>141</v>
      </c>
      <c r="T79" s="33">
        <f>+SUPERV!D79</f>
        <v>1028</v>
      </c>
      <c r="U79" s="30">
        <f>+SUPERV!C79</f>
        <v>3</v>
      </c>
      <c r="V79" s="13">
        <v>0</v>
      </c>
      <c r="W79" s="22">
        <f t="shared" si="3"/>
        <v>3084</v>
      </c>
      <c r="X79" s="13" t="s">
        <v>52</v>
      </c>
      <c r="Y79" s="36">
        <v>2</v>
      </c>
      <c r="Z79" s="37" t="s">
        <v>171</v>
      </c>
      <c r="AA79" s="30" t="s">
        <v>170</v>
      </c>
    </row>
    <row r="80" spans="1:27" x14ac:dyDescent="0.25">
      <c r="A80" s="25" t="s">
        <v>294</v>
      </c>
      <c r="B80" s="30" t="s">
        <v>295</v>
      </c>
      <c r="C80" s="6" t="s">
        <v>130</v>
      </c>
      <c r="D80" s="30">
        <f>+SUPERV!F80</f>
        <v>2520</v>
      </c>
      <c r="E80" s="10">
        <f t="shared" ca="1" si="2"/>
        <v>43789</v>
      </c>
      <c r="F80" s="30" t="s">
        <v>115</v>
      </c>
      <c r="G80" s="30">
        <v>33500005179</v>
      </c>
      <c r="H80" s="30" t="s">
        <v>296</v>
      </c>
      <c r="I80" s="13" t="s">
        <v>116</v>
      </c>
      <c r="J80" s="30" t="s">
        <v>297</v>
      </c>
      <c r="K80" s="34" t="s">
        <v>67</v>
      </c>
      <c r="L80" s="34" t="s">
        <v>67</v>
      </c>
      <c r="M80" s="34" t="s">
        <v>67</v>
      </c>
      <c r="N80" s="30">
        <v>1036</v>
      </c>
      <c r="P80" s="30"/>
      <c r="Q80" s="34">
        <v>4</v>
      </c>
      <c r="R80" s="30" t="s">
        <v>140</v>
      </c>
      <c r="S80" s="11" t="s">
        <v>141</v>
      </c>
      <c r="T80" s="33">
        <f>+SUPERV!D80</f>
        <v>1028</v>
      </c>
      <c r="U80" s="30">
        <f>+SUPERV!C80</f>
        <v>4</v>
      </c>
      <c r="V80" s="13">
        <v>0</v>
      </c>
      <c r="W80" s="22">
        <f t="shared" si="3"/>
        <v>4112</v>
      </c>
      <c r="X80" s="13" t="s">
        <v>52</v>
      </c>
      <c r="Y80" s="36">
        <v>2</v>
      </c>
      <c r="Z80" s="37" t="s">
        <v>171</v>
      </c>
      <c r="AA80" s="30" t="s">
        <v>170</v>
      </c>
    </row>
    <row r="81" spans="1:27" x14ac:dyDescent="0.25">
      <c r="A81" s="25" t="s">
        <v>294</v>
      </c>
      <c r="B81" s="30" t="s">
        <v>295</v>
      </c>
      <c r="C81" s="6" t="s">
        <v>130</v>
      </c>
      <c r="D81" s="30">
        <f>+SUPERV!F81</f>
        <v>2520</v>
      </c>
      <c r="E81" s="10">
        <f t="shared" ca="1" si="2"/>
        <v>43789</v>
      </c>
      <c r="F81" s="30" t="s">
        <v>115</v>
      </c>
      <c r="G81" s="30">
        <v>33500005179</v>
      </c>
      <c r="H81" s="30" t="s">
        <v>296</v>
      </c>
      <c r="I81" s="13" t="s">
        <v>116</v>
      </c>
      <c r="J81" s="30" t="s">
        <v>297</v>
      </c>
      <c r="K81" s="34" t="s">
        <v>67</v>
      </c>
      <c r="L81" s="34" t="s">
        <v>67</v>
      </c>
      <c r="M81" s="34" t="s">
        <v>67</v>
      </c>
      <c r="N81" s="30">
        <v>1036</v>
      </c>
      <c r="P81" s="30"/>
      <c r="Q81" s="34">
        <v>4</v>
      </c>
      <c r="R81" s="30" t="s">
        <v>140</v>
      </c>
      <c r="S81" s="11" t="s">
        <v>141</v>
      </c>
      <c r="T81" s="33">
        <f>+SUPERV!D81</f>
        <v>1990</v>
      </c>
      <c r="U81" s="30">
        <f>+SUPERV!C81</f>
        <v>3</v>
      </c>
      <c r="V81" s="13">
        <v>0</v>
      </c>
      <c r="W81" s="22">
        <f t="shared" si="3"/>
        <v>5970</v>
      </c>
      <c r="X81" s="13" t="s">
        <v>52</v>
      </c>
      <c r="Y81" s="36">
        <v>2</v>
      </c>
      <c r="Z81" s="37" t="s">
        <v>171</v>
      </c>
      <c r="AA81" s="30" t="s">
        <v>170</v>
      </c>
    </row>
    <row r="82" spans="1:27" x14ac:dyDescent="0.25">
      <c r="A82" s="25" t="s">
        <v>294</v>
      </c>
      <c r="B82" s="30" t="s">
        <v>295</v>
      </c>
      <c r="C82" s="6" t="s">
        <v>130</v>
      </c>
      <c r="D82" s="30">
        <f>+SUPERV!F82</f>
        <v>2520</v>
      </c>
      <c r="E82" s="10">
        <f t="shared" ca="1" si="2"/>
        <v>43789</v>
      </c>
      <c r="F82" s="30" t="s">
        <v>115</v>
      </c>
      <c r="G82" s="30">
        <v>33500005179</v>
      </c>
      <c r="H82" s="30" t="s">
        <v>296</v>
      </c>
      <c r="I82" s="13" t="s">
        <v>116</v>
      </c>
      <c r="J82" s="30" t="s">
        <v>297</v>
      </c>
      <c r="K82" s="34" t="s">
        <v>67</v>
      </c>
      <c r="L82" s="34" t="s">
        <v>67</v>
      </c>
      <c r="M82" s="34" t="s">
        <v>67</v>
      </c>
      <c r="N82" s="30">
        <v>1036</v>
      </c>
      <c r="P82" s="30"/>
      <c r="Q82" s="34">
        <v>4</v>
      </c>
      <c r="R82" s="30" t="s">
        <v>140</v>
      </c>
      <c r="S82" s="11" t="s">
        <v>141</v>
      </c>
      <c r="T82" s="33">
        <f>+SUPERV!D82</f>
        <v>1957</v>
      </c>
      <c r="U82" s="30">
        <f>+SUPERV!C82</f>
        <v>5</v>
      </c>
      <c r="V82" s="13">
        <v>0</v>
      </c>
      <c r="W82" s="22">
        <f t="shared" si="3"/>
        <v>9785</v>
      </c>
      <c r="X82" s="13" t="s">
        <v>52</v>
      </c>
      <c r="Y82" s="36">
        <v>2</v>
      </c>
      <c r="Z82" s="37" t="s">
        <v>171</v>
      </c>
      <c r="AA82" s="30" t="s">
        <v>170</v>
      </c>
    </row>
    <row r="83" spans="1:27" x14ac:dyDescent="0.25">
      <c r="A83" s="25" t="s">
        <v>294</v>
      </c>
      <c r="B83" s="30" t="s">
        <v>295</v>
      </c>
      <c r="C83" s="6" t="s">
        <v>130</v>
      </c>
      <c r="D83" s="30">
        <f>+SUPERV!F83</f>
        <v>2520</v>
      </c>
      <c r="E83" s="10">
        <f t="shared" ca="1" si="2"/>
        <v>43789</v>
      </c>
      <c r="F83" s="30" t="s">
        <v>115</v>
      </c>
      <c r="G83" s="30">
        <v>33500005179</v>
      </c>
      <c r="H83" s="30" t="s">
        <v>296</v>
      </c>
      <c r="I83" s="13" t="s">
        <v>116</v>
      </c>
      <c r="J83" s="30" t="s">
        <v>297</v>
      </c>
      <c r="K83" s="34" t="s">
        <v>67</v>
      </c>
      <c r="L83" s="34" t="s">
        <v>67</v>
      </c>
      <c r="M83" s="34" t="s">
        <v>67</v>
      </c>
      <c r="N83" s="30">
        <v>1036</v>
      </c>
      <c r="P83" s="30"/>
      <c r="Q83" s="34">
        <v>4</v>
      </c>
      <c r="R83" s="30" t="s">
        <v>140</v>
      </c>
      <c r="S83" s="11" t="s">
        <v>141</v>
      </c>
      <c r="T83" s="33">
        <f>+SUPERV!D83</f>
        <v>440</v>
      </c>
      <c r="U83" s="30">
        <f>+SUPERV!C83</f>
        <v>2</v>
      </c>
      <c r="V83" s="13">
        <v>0</v>
      </c>
      <c r="W83" s="22">
        <f t="shared" si="3"/>
        <v>880</v>
      </c>
      <c r="X83" s="13" t="s">
        <v>52</v>
      </c>
      <c r="Y83" s="36">
        <v>2</v>
      </c>
      <c r="Z83" s="37" t="s">
        <v>171</v>
      </c>
      <c r="AA83" s="30" t="s">
        <v>170</v>
      </c>
    </row>
    <row r="84" spans="1:27" x14ac:dyDescent="0.25">
      <c r="A84" s="25" t="s">
        <v>294</v>
      </c>
      <c r="B84" s="30" t="s">
        <v>295</v>
      </c>
      <c r="C84" s="6" t="s">
        <v>130</v>
      </c>
      <c r="D84" s="30">
        <f>+SUPERV!F84</f>
        <v>2520</v>
      </c>
      <c r="E84" s="10">
        <f t="shared" ca="1" si="2"/>
        <v>43789</v>
      </c>
      <c r="F84" s="30" t="s">
        <v>115</v>
      </c>
      <c r="G84" s="30">
        <v>33500005179</v>
      </c>
      <c r="H84" s="30" t="s">
        <v>296</v>
      </c>
      <c r="I84" s="13" t="s">
        <v>116</v>
      </c>
      <c r="J84" s="30" t="s">
        <v>297</v>
      </c>
      <c r="K84" s="34" t="s">
        <v>67</v>
      </c>
      <c r="L84" s="34" t="s">
        <v>67</v>
      </c>
      <c r="M84" s="34" t="s">
        <v>67</v>
      </c>
      <c r="N84" s="30">
        <v>1036</v>
      </c>
      <c r="P84" s="30"/>
      <c r="Q84" s="34">
        <v>4</v>
      </c>
      <c r="R84" s="30" t="s">
        <v>140</v>
      </c>
      <c r="S84" s="11" t="s">
        <v>141</v>
      </c>
      <c r="T84" s="33">
        <f>+SUPERV!D84</f>
        <v>797</v>
      </c>
      <c r="U84" s="30">
        <f>+SUPERV!C84</f>
        <v>11</v>
      </c>
      <c r="V84" s="13">
        <v>0</v>
      </c>
      <c r="W84" s="22">
        <f t="shared" si="3"/>
        <v>8767</v>
      </c>
      <c r="X84" s="13" t="s">
        <v>52</v>
      </c>
      <c r="Y84" s="36">
        <v>2</v>
      </c>
      <c r="Z84" s="37" t="s">
        <v>171</v>
      </c>
      <c r="AA84" s="30" t="s">
        <v>170</v>
      </c>
    </row>
    <row r="85" spans="1:27" x14ac:dyDescent="0.25">
      <c r="A85" s="25" t="s">
        <v>294</v>
      </c>
      <c r="B85" s="30" t="s">
        <v>295</v>
      </c>
      <c r="C85" s="6" t="s">
        <v>130</v>
      </c>
      <c r="D85" s="30">
        <f>+SUPERV!F85</f>
        <v>2520</v>
      </c>
      <c r="E85" s="10">
        <f t="shared" ca="1" si="2"/>
        <v>43789</v>
      </c>
      <c r="F85" s="30" t="s">
        <v>115</v>
      </c>
      <c r="G85" s="30">
        <v>33500005179</v>
      </c>
      <c r="H85" s="30" t="s">
        <v>296</v>
      </c>
      <c r="I85" s="13" t="s">
        <v>116</v>
      </c>
      <c r="J85" s="30" t="s">
        <v>297</v>
      </c>
      <c r="K85" s="34" t="s">
        <v>67</v>
      </c>
      <c r="L85" s="34" t="s">
        <v>67</v>
      </c>
      <c r="M85" s="34" t="s">
        <v>67</v>
      </c>
      <c r="N85" s="30">
        <v>1036</v>
      </c>
      <c r="P85" s="30"/>
      <c r="Q85" s="34">
        <v>4</v>
      </c>
      <c r="R85" s="30" t="s">
        <v>140</v>
      </c>
      <c r="S85" s="11" t="s">
        <v>141</v>
      </c>
      <c r="T85" s="33">
        <f>+SUPERV!D85</f>
        <v>1117</v>
      </c>
      <c r="U85" s="30">
        <f>+SUPERV!C85</f>
        <v>2</v>
      </c>
      <c r="V85" s="13">
        <v>0</v>
      </c>
      <c r="W85" s="22">
        <f t="shared" si="3"/>
        <v>2234</v>
      </c>
      <c r="X85" s="13" t="s">
        <v>52</v>
      </c>
      <c r="Y85" s="36">
        <v>2</v>
      </c>
      <c r="Z85" s="37" t="s">
        <v>171</v>
      </c>
      <c r="AA85" s="30" t="s">
        <v>170</v>
      </c>
    </row>
    <row r="86" spans="1:27" x14ac:dyDescent="0.25">
      <c r="A86" s="25" t="s">
        <v>294</v>
      </c>
      <c r="B86" s="30" t="s">
        <v>295</v>
      </c>
      <c r="C86" s="6" t="s">
        <v>130</v>
      </c>
      <c r="D86" s="30">
        <f>+SUPERV!F86</f>
        <v>2520</v>
      </c>
      <c r="E86" s="10">
        <f t="shared" ca="1" si="2"/>
        <v>43789</v>
      </c>
      <c r="F86" s="30" t="s">
        <v>115</v>
      </c>
      <c r="G86" s="30">
        <v>33500005179</v>
      </c>
      <c r="H86" s="30" t="s">
        <v>296</v>
      </c>
      <c r="I86" s="13" t="s">
        <v>116</v>
      </c>
      <c r="J86" s="30" t="s">
        <v>297</v>
      </c>
      <c r="K86" s="34" t="s">
        <v>67</v>
      </c>
      <c r="L86" s="34" t="s">
        <v>67</v>
      </c>
      <c r="M86" s="34" t="s">
        <v>67</v>
      </c>
      <c r="N86" s="30">
        <v>1036</v>
      </c>
      <c r="P86" s="30"/>
      <c r="Q86" s="34">
        <v>4</v>
      </c>
      <c r="R86" s="30" t="s">
        <v>140</v>
      </c>
      <c r="S86" s="11" t="s">
        <v>141</v>
      </c>
      <c r="T86" s="33">
        <f>+SUPERV!D86</f>
        <v>2103</v>
      </c>
      <c r="U86" s="30">
        <f>+SUPERV!C86</f>
        <v>10</v>
      </c>
      <c r="V86" s="13">
        <v>0</v>
      </c>
      <c r="W86" s="22">
        <f t="shared" si="3"/>
        <v>21030</v>
      </c>
      <c r="X86" s="13" t="s">
        <v>52</v>
      </c>
      <c r="Y86" s="36">
        <v>2</v>
      </c>
      <c r="Z86" s="37" t="s">
        <v>171</v>
      </c>
      <c r="AA86" s="30" t="s">
        <v>170</v>
      </c>
    </row>
    <row r="87" spans="1:27" x14ac:dyDescent="0.25">
      <c r="A87" s="25" t="s">
        <v>294</v>
      </c>
      <c r="B87" s="30" t="s">
        <v>295</v>
      </c>
      <c r="C87" s="6" t="s">
        <v>130</v>
      </c>
      <c r="D87" s="30">
        <f>+SUPERV!F87</f>
        <v>2520</v>
      </c>
      <c r="E87" s="10">
        <f t="shared" ca="1" si="2"/>
        <v>43789</v>
      </c>
      <c r="F87" s="30" t="s">
        <v>115</v>
      </c>
      <c r="G87" s="30">
        <v>33500005179</v>
      </c>
      <c r="H87" s="30" t="s">
        <v>296</v>
      </c>
      <c r="I87" s="13" t="s">
        <v>116</v>
      </c>
      <c r="J87" s="30" t="s">
        <v>297</v>
      </c>
      <c r="K87" s="34" t="s">
        <v>67</v>
      </c>
      <c r="L87" s="34" t="s">
        <v>67</v>
      </c>
      <c r="M87" s="34" t="s">
        <v>67</v>
      </c>
      <c r="N87" s="30">
        <v>1036</v>
      </c>
      <c r="P87" s="30"/>
      <c r="Q87" s="34">
        <v>4</v>
      </c>
      <c r="R87" s="30" t="s">
        <v>140</v>
      </c>
      <c r="S87" s="11" t="s">
        <v>141</v>
      </c>
      <c r="T87" s="33">
        <f>+SUPERV!D87</f>
        <v>1123</v>
      </c>
      <c r="U87" s="30">
        <f>+SUPERV!C87</f>
        <v>2</v>
      </c>
      <c r="V87" s="13">
        <v>0</v>
      </c>
      <c r="W87" s="22">
        <f t="shared" si="3"/>
        <v>2246</v>
      </c>
      <c r="X87" s="13" t="s">
        <v>52</v>
      </c>
      <c r="Y87" s="36">
        <v>2</v>
      </c>
      <c r="Z87" s="37" t="s">
        <v>171</v>
      </c>
      <c r="AA87" s="30" t="s">
        <v>170</v>
      </c>
    </row>
    <row r="88" spans="1:27" x14ac:dyDescent="0.25">
      <c r="A88" s="25" t="s">
        <v>294</v>
      </c>
      <c r="B88" s="30" t="s">
        <v>295</v>
      </c>
      <c r="C88" s="6" t="s">
        <v>130</v>
      </c>
      <c r="D88" s="30">
        <f>+SUPERV!F88</f>
        <v>2520</v>
      </c>
      <c r="E88" s="10">
        <f t="shared" ca="1" si="2"/>
        <v>43789</v>
      </c>
      <c r="F88" s="30" t="s">
        <v>115</v>
      </c>
      <c r="G88" s="30">
        <v>33500005179</v>
      </c>
      <c r="H88" s="30" t="s">
        <v>296</v>
      </c>
      <c r="I88" s="13" t="s">
        <v>116</v>
      </c>
      <c r="J88" s="30" t="s">
        <v>297</v>
      </c>
      <c r="K88" s="34" t="s">
        <v>67</v>
      </c>
      <c r="L88" s="34" t="s">
        <v>67</v>
      </c>
      <c r="M88" s="34" t="s">
        <v>67</v>
      </c>
      <c r="N88" s="30">
        <v>1036</v>
      </c>
      <c r="P88" s="30"/>
      <c r="Q88" s="34">
        <v>4</v>
      </c>
      <c r="R88" s="30" t="s">
        <v>140</v>
      </c>
      <c r="S88" s="11" t="s">
        <v>141</v>
      </c>
      <c r="T88" s="33">
        <f>+SUPERV!D88</f>
        <v>1123</v>
      </c>
      <c r="U88" s="30">
        <f>+SUPERV!C88</f>
        <v>1</v>
      </c>
      <c r="V88" s="13">
        <v>0</v>
      </c>
      <c r="W88" s="22">
        <f t="shared" si="3"/>
        <v>1123</v>
      </c>
      <c r="X88" s="13" t="s">
        <v>52</v>
      </c>
      <c r="Y88" s="36">
        <v>2</v>
      </c>
      <c r="Z88" s="37" t="s">
        <v>171</v>
      </c>
      <c r="AA88" s="30" t="s">
        <v>170</v>
      </c>
    </row>
    <row r="89" spans="1:27" x14ac:dyDescent="0.25">
      <c r="A89" s="25" t="s">
        <v>294</v>
      </c>
      <c r="B89" s="30" t="s">
        <v>295</v>
      </c>
      <c r="C89" s="6" t="s">
        <v>130</v>
      </c>
      <c r="D89" s="30">
        <f>+SUPERV!F89</f>
        <v>2520</v>
      </c>
      <c r="E89" s="10">
        <f t="shared" ca="1" si="2"/>
        <v>43789</v>
      </c>
      <c r="F89" s="30" t="s">
        <v>115</v>
      </c>
      <c r="G89" s="30">
        <v>33500005179</v>
      </c>
      <c r="H89" s="30" t="s">
        <v>296</v>
      </c>
      <c r="I89" s="13" t="s">
        <v>116</v>
      </c>
      <c r="J89" s="30" t="s">
        <v>297</v>
      </c>
      <c r="K89" s="34" t="s">
        <v>67</v>
      </c>
      <c r="L89" s="34" t="s">
        <v>67</v>
      </c>
      <c r="M89" s="34" t="s">
        <v>67</v>
      </c>
      <c r="N89" s="30">
        <v>1036</v>
      </c>
      <c r="P89" s="30"/>
      <c r="Q89" s="34">
        <v>4</v>
      </c>
      <c r="R89" s="30" t="s">
        <v>140</v>
      </c>
      <c r="S89" s="11" t="s">
        <v>141</v>
      </c>
      <c r="T89" s="33">
        <f>+SUPERV!D89</f>
        <v>632</v>
      </c>
      <c r="U89" s="30">
        <f>+SUPERV!C89</f>
        <v>28</v>
      </c>
      <c r="V89" s="13">
        <v>0</v>
      </c>
      <c r="W89" s="22">
        <f t="shared" si="3"/>
        <v>17696</v>
      </c>
      <c r="X89" s="13" t="s">
        <v>52</v>
      </c>
      <c r="Y89" s="36">
        <v>2</v>
      </c>
      <c r="Z89" s="37" t="s">
        <v>171</v>
      </c>
      <c r="AA89" s="30" t="s">
        <v>170</v>
      </c>
    </row>
    <row r="90" spans="1:27" x14ac:dyDescent="0.25">
      <c r="A90" s="25" t="s">
        <v>294</v>
      </c>
      <c r="B90" s="30" t="s">
        <v>295</v>
      </c>
      <c r="C90" s="6" t="s">
        <v>130</v>
      </c>
      <c r="D90" s="30">
        <f>+SUPERV!F90</f>
        <v>2520</v>
      </c>
      <c r="E90" s="10">
        <f t="shared" ca="1" si="2"/>
        <v>43789</v>
      </c>
      <c r="F90" s="30" t="s">
        <v>115</v>
      </c>
      <c r="G90" s="30">
        <v>33500005179</v>
      </c>
      <c r="H90" s="30" t="s">
        <v>296</v>
      </c>
      <c r="I90" s="13" t="s">
        <v>116</v>
      </c>
      <c r="J90" s="30" t="s">
        <v>297</v>
      </c>
      <c r="K90" s="34" t="s">
        <v>67</v>
      </c>
      <c r="L90" s="34" t="s">
        <v>67</v>
      </c>
      <c r="M90" s="34" t="s">
        <v>67</v>
      </c>
      <c r="N90" s="30">
        <v>1036</v>
      </c>
      <c r="P90" s="30"/>
      <c r="Q90" s="34">
        <v>4</v>
      </c>
      <c r="R90" s="30" t="s">
        <v>140</v>
      </c>
      <c r="S90" s="11" t="s">
        <v>141</v>
      </c>
      <c r="T90" s="33">
        <f>+SUPERV!D90</f>
        <v>1558</v>
      </c>
      <c r="U90" s="30">
        <f>+SUPERV!C90</f>
        <v>7</v>
      </c>
      <c r="V90" s="13">
        <v>0</v>
      </c>
      <c r="W90" s="22">
        <f t="shared" si="3"/>
        <v>10906</v>
      </c>
      <c r="X90" s="13" t="s">
        <v>52</v>
      </c>
      <c r="Y90" s="36">
        <v>2</v>
      </c>
      <c r="Z90" s="37" t="s">
        <v>171</v>
      </c>
      <c r="AA90" s="30" t="s">
        <v>170</v>
      </c>
    </row>
    <row r="91" spans="1:27" x14ac:dyDescent="0.25">
      <c r="A91" s="25" t="s">
        <v>294</v>
      </c>
      <c r="B91" s="30" t="s">
        <v>295</v>
      </c>
      <c r="C91" s="6" t="s">
        <v>130</v>
      </c>
      <c r="D91" s="30">
        <f>+SUPERV!F91</f>
        <v>2520</v>
      </c>
      <c r="E91" s="10">
        <f t="shared" ca="1" si="2"/>
        <v>43789</v>
      </c>
      <c r="F91" s="30" t="s">
        <v>115</v>
      </c>
      <c r="G91" s="30">
        <v>33500005179</v>
      </c>
      <c r="H91" s="30" t="s">
        <v>296</v>
      </c>
      <c r="I91" s="13" t="s">
        <v>116</v>
      </c>
      <c r="J91" s="30" t="s">
        <v>297</v>
      </c>
      <c r="K91" s="34" t="s">
        <v>67</v>
      </c>
      <c r="L91" s="34" t="s">
        <v>67</v>
      </c>
      <c r="M91" s="34" t="s">
        <v>67</v>
      </c>
      <c r="N91" s="30">
        <v>1036</v>
      </c>
      <c r="P91" s="30"/>
      <c r="Q91" s="34">
        <v>4</v>
      </c>
      <c r="R91" s="30" t="s">
        <v>140</v>
      </c>
      <c r="S91" s="11" t="s">
        <v>141</v>
      </c>
      <c r="T91" s="33">
        <f>+SUPERV!D91</f>
        <v>4055</v>
      </c>
      <c r="U91" s="30">
        <f>+SUPERV!C91</f>
        <v>5</v>
      </c>
      <c r="V91" s="13">
        <v>0</v>
      </c>
      <c r="W91" s="22">
        <f t="shared" si="3"/>
        <v>20275</v>
      </c>
      <c r="X91" s="13" t="s">
        <v>52</v>
      </c>
      <c r="Y91" s="36">
        <v>2</v>
      </c>
      <c r="Z91" s="37" t="s">
        <v>171</v>
      </c>
      <c r="AA91" s="30" t="s">
        <v>170</v>
      </c>
    </row>
    <row r="92" spans="1:27" x14ac:dyDescent="0.25">
      <c r="A92" s="25" t="s">
        <v>294</v>
      </c>
      <c r="B92" s="30" t="s">
        <v>295</v>
      </c>
      <c r="C92" s="6" t="s">
        <v>130</v>
      </c>
      <c r="D92" s="30">
        <f>+SUPERV!F92</f>
        <v>2520</v>
      </c>
      <c r="E92" s="10">
        <f t="shared" ca="1" si="2"/>
        <v>43789</v>
      </c>
      <c r="F92" s="30" t="s">
        <v>115</v>
      </c>
      <c r="G92" s="30">
        <v>33500005179</v>
      </c>
      <c r="H92" s="30" t="s">
        <v>296</v>
      </c>
      <c r="I92" s="13" t="s">
        <v>116</v>
      </c>
      <c r="J92" s="30" t="s">
        <v>297</v>
      </c>
      <c r="K92" s="34" t="s">
        <v>67</v>
      </c>
      <c r="L92" s="34" t="s">
        <v>67</v>
      </c>
      <c r="M92" s="34" t="s">
        <v>67</v>
      </c>
      <c r="N92" s="30">
        <v>1036</v>
      </c>
      <c r="P92" s="30"/>
      <c r="Q92" s="34">
        <v>4</v>
      </c>
      <c r="R92" s="30" t="s">
        <v>140</v>
      </c>
      <c r="S92" s="11" t="s">
        <v>141</v>
      </c>
      <c r="T92" s="33">
        <f>+SUPERV!D92</f>
        <v>1734</v>
      </c>
      <c r="U92" s="30">
        <f>+SUPERV!C92</f>
        <v>8</v>
      </c>
      <c r="V92" s="13">
        <v>0</v>
      </c>
      <c r="W92" s="22">
        <f t="shared" si="3"/>
        <v>13872</v>
      </c>
      <c r="X92" s="13" t="s">
        <v>52</v>
      </c>
      <c r="Y92" s="36">
        <v>2</v>
      </c>
      <c r="Z92" s="37" t="s">
        <v>171</v>
      </c>
      <c r="AA92" s="30" t="s">
        <v>170</v>
      </c>
    </row>
    <row r="93" spans="1:27" x14ac:dyDescent="0.25">
      <c r="A93" s="25" t="s">
        <v>294</v>
      </c>
      <c r="B93" s="30" t="s">
        <v>295</v>
      </c>
      <c r="C93" s="6" t="s">
        <v>130</v>
      </c>
      <c r="D93" s="30">
        <f>+SUPERV!F93</f>
        <v>2520</v>
      </c>
      <c r="E93" s="10">
        <f t="shared" ca="1" si="2"/>
        <v>43789</v>
      </c>
      <c r="F93" s="30" t="s">
        <v>115</v>
      </c>
      <c r="G93" s="30">
        <v>33500005179</v>
      </c>
      <c r="H93" s="30" t="s">
        <v>296</v>
      </c>
      <c r="I93" s="13" t="s">
        <v>116</v>
      </c>
      <c r="J93" s="30" t="s">
        <v>297</v>
      </c>
      <c r="K93" s="34" t="s">
        <v>67</v>
      </c>
      <c r="L93" s="34" t="s">
        <v>67</v>
      </c>
      <c r="M93" s="34" t="s">
        <v>67</v>
      </c>
      <c r="N93" s="30">
        <v>1036</v>
      </c>
      <c r="P93" s="30"/>
      <c r="Q93" s="34">
        <v>4</v>
      </c>
      <c r="R93" s="30" t="s">
        <v>140</v>
      </c>
      <c r="S93" s="11" t="s">
        <v>141</v>
      </c>
      <c r="T93" s="33">
        <f>+SUPERV!D93</f>
        <v>1261</v>
      </c>
      <c r="U93" s="30">
        <f>+SUPERV!C93</f>
        <v>1</v>
      </c>
      <c r="V93" s="13">
        <v>0</v>
      </c>
      <c r="W93" s="22">
        <f t="shared" si="3"/>
        <v>1261</v>
      </c>
      <c r="X93" s="13" t="s">
        <v>52</v>
      </c>
      <c r="Y93" s="36">
        <v>2</v>
      </c>
      <c r="Z93" s="37" t="s">
        <v>171</v>
      </c>
      <c r="AA93" s="30" t="s">
        <v>170</v>
      </c>
    </row>
    <row r="94" spans="1:27" x14ac:dyDescent="0.25">
      <c r="A94" s="25" t="s">
        <v>294</v>
      </c>
      <c r="B94" s="30" t="s">
        <v>295</v>
      </c>
      <c r="C94" s="6" t="s">
        <v>130</v>
      </c>
      <c r="D94" s="30">
        <f>+SUPERV!F94</f>
        <v>2520</v>
      </c>
      <c r="E94" s="10">
        <f t="shared" ca="1" si="2"/>
        <v>43789</v>
      </c>
      <c r="F94" s="30" t="s">
        <v>115</v>
      </c>
      <c r="G94" s="30">
        <v>33500005179</v>
      </c>
      <c r="H94" s="30" t="s">
        <v>296</v>
      </c>
      <c r="I94" s="13" t="s">
        <v>116</v>
      </c>
      <c r="J94" s="30" t="s">
        <v>297</v>
      </c>
      <c r="K94" s="34" t="s">
        <v>67</v>
      </c>
      <c r="L94" s="34" t="s">
        <v>67</v>
      </c>
      <c r="M94" s="34" t="s">
        <v>67</v>
      </c>
      <c r="N94" s="30">
        <v>1036</v>
      </c>
      <c r="P94" s="30"/>
      <c r="Q94" s="34">
        <v>4</v>
      </c>
      <c r="R94" s="30" t="s">
        <v>140</v>
      </c>
      <c r="S94" s="11" t="s">
        <v>141</v>
      </c>
      <c r="T94" s="33">
        <f>+SUPERV!D94</f>
        <v>1677</v>
      </c>
      <c r="U94" s="30">
        <f>+SUPERV!C94</f>
        <v>1</v>
      </c>
      <c r="V94" s="13">
        <v>0</v>
      </c>
      <c r="W94" s="22">
        <f t="shared" si="3"/>
        <v>1677</v>
      </c>
      <c r="X94" s="13" t="s">
        <v>52</v>
      </c>
      <c r="Y94" s="36">
        <v>2</v>
      </c>
      <c r="Z94" s="37" t="s">
        <v>171</v>
      </c>
      <c r="AA94" s="30" t="s">
        <v>170</v>
      </c>
    </row>
    <row r="95" spans="1:27" x14ac:dyDescent="0.25">
      <c r="A95" s="25" t="s">
        <v>294</v>
      </c>
      <c r="B95" s="30" t="s">
        <v>295</v>
      </c>
      <c r="C95" s="6" t="s">
        <v>130</v>
      </c>
      <c r="D95" s="30">
        <f>+SUPERV!F95</f>
        <v>2520</v>
      </c>
      <c r="E95" s="10">
        <f t="shared" ca="1" si="2"/>
        <v>43789</v>
      </c>
      <c r="F95" s="30" t="s">
        <v>115</v>
      </c>
      <c r="G95" s="30">
        <v>33500005179</v>
      </c>
      <c r="H95" s="30" t="s">
        <v>296</v>
      </c>
      <c r="I95" s="13" t="s">
        <v>116</v>
      </c>
      <c r="J95" s="30" t="s">
        <v>297</v>
      </c>
      <c r="K95" s="34" t="s">
        <v>67</v>
      </c>
      <c r="L95" s="34" t="s">
        <v>67</v>
      </c>
      <c r="M95" s="34" t="s">
        <v>67</v>
      </c>
      <c r="N95" s="30">
        <v>1036</v>
      </c>
      <c r="P95" s="30"/>
      <c r="Q95" s="34">
        <v>4</v>
      </c>
      <c r="R95" s="30" t="s">
        <v>140</v>
      </c>
      <c r="S95" s="11" t="s">
        <v>141</v>
      </c>
      <c r="T95" s="33">
        <f>+SUPERV!D95</f>
        <v>2562</v>
      </c>
      <c r="U95" s="30">
        <f>+SUPERV!C95</f>
        <v>1</v>
      </c>
      <c r="V95" s="13">
        <v>0</v>
      </c>
      <c r="W95" s="22">
        <f t="shared" si="3"/>
        <v>2562</v>
      </c>
      <c r="X95" s="13" t="s">
        <v>52</v>
      </c>
      <c r="Y95" s="36">
        <v>2</v>
      </c>
      <c r="Z95" s="37" t="s">
        <v>171</v>
      </c>
      <c r="AA95" s="30" t="s">
        <v>170</v>
      </c>
    </row>
    <row r="96" spans="1:27" x14ac:dyDescent="0.25">
      <c r="A96" s="25" t="s">
        <v>294</v>
      </c>
      <c r="B96" s="30" t="s">
        <v>295</v>
      </c>
      <c r="C96" s="6" t="s">
        <v>130</v>
      </c>
      <c r="D96" s="30">
        <f>+SUPERV!F96</f>
        <v>2520</v>
      </c>
      <c r="E96" s="10">
        <f t="shared" ca="1" si="2"/>
        <v>43789</v>
      </c>
      <c r="F96" s="30" t="s">
        <v>115</v>
      </c>
      <c r="G96" s="30">
        <v>33500005179</v>
      </c>
      <c r="H96" s="30" t="s">
        <v>296</v>
      </c>
      <c r="I96" s="13" t="s">
        <v>116</v>
      </c>
      <c r="J96" s="30" t="s">
        <v>297</v>
      </c>
      <c r="K96" s="34" t="s">
        <v>67</v>
      </c>
      <c r="L96" s="34" t="s">
        <v>67</v>
      </c>
      <c r="M96" s="34" t="s">
        <v>67</v>
      </c>
      <c r="N96" s="30">
        <v>1036</v>
      </c>
      <c r="P96" s="30"/>
      <c r="Q96" s="34">
        <v>4</v>
      </c>
      <c r="R96" s="30" t="s">
        <v>140</v>
      </c>
      <c r="S96" s="11" t="s">
        <v>141</v>
      </c>
      <c r="T96" s="33">
        <f>+SUPERV!D96</f>
        <v>1397</v>
      </c>
      <c r="U96" s="30">
        <f>+SUPERV!C96</f>
        <v>9</v>
      </c>
      <c r="V96" s="13">
        <v>0</v>
      </c>
      <c r="W96" s="22">
        <f t="shared" si="3"/>
        <v>12573</v>
      </c>
      <c r="X96" s="13" t="s">
        <v>52</v>
      </c>
      <c r="Y96" s="36">
        <v>2</v>
      </c>
      <c r="Z96" s="37" t="s">
        <v>171</v>
      </c>
      <c r="AA96" s="30" t="s">
        <v>170</v>
      </c>
    </row>
    <row r="97" spans="1:27" x14ac:dyDescent="0.25">
      <c r="A97" s="25" t="s">
        <v>294</v>
      </c>
      <c r="B97" s="30" t="s">
        <v>295</v>
      </c>
      <c r="C97" s="6" t="s">
        <v>130</v>
      </c>
      <c r="D97" s="30">
        <f>+SUPERV!F97</f>
        <v>2520</v>
      </c>
      <c r="E97" s="10">
        <f t="shared" ca="1" si="2"/>
        <v>43789</v>
      </c>
      <c r="F97" s="30" t="s">
        <v>115</v>
      </c>
      <c r="G97" s="30">
        <v>33500005179</v>
      </c>
      <c r="H97" s="30" t="s">
        <v>296</v>
      </c>
      <c r="I97" s="13" t="s">
        <v>116</v>
      </c>
      <c r="J97" s="30" t="s">
        <v>297</v>
      </c>
      <c r="K97" s="34" t="s">
        <v>67</v>
      </c>
      <c r="L97" s="34" t="s">
        <v>67</v>
      </c>
      <c r="M97" s="34" t="s">
        <v>67</v>
      </c>
      <c r="N97" s="30">
        <v>1036</v>
      </c>
      <c r="P97" s="30"/>
      <c r="Q97" s="34">
        <v>4</v>
      </c>
      <c r="R97" s="30" t="s">
        <v>140</v>
      </c>
      <c r="S97" s="11" t="s">
        <v>141</v>
      </c>
      <c r="T97" s="33">
        <f>+SUPERV!D97</f>
        <v>640</v>
      </c>
      <c r="U97" s="30">
        <f>+SUPERV!C97</f>
        <v>6</v>
      </c>
      <c r="V97" s="13">
        <v>0</v>
      </c>
      <c r="W97" s="22">
        <f t="shared" si="3"/>
        <v>3840</v>
      </c>
      <c r="X97" s="13" t="s">
        <v>52</v>
      </c>
      <c r="Y97" s="36">
        <v>2</v>
      </c>
      <c r="Z97" s="37" t="s">
        <v>171</v>
      </c>
      <c r="AA97" s="30" t="s">
        <v>170</v>
      </c>
    </row>
    <row r="98" spans="1:27" x14ac:dyDescent="0.25">
      <c r="A98" s="25" t="s">
        <v>294</v>
      </c>
      <c r="B98" s="30" t="s">
        <v>295</v>
      </c>
      <c r="C98" s="6" t="s">
        <v>130</v>
      </c>
      <c r="D98" s="30">
        <f>+SUPERV!F98</f>
        <v>2520</v>
      </c>
      <c r="E98" s="10">
        <f t="shared" ca="1" si="2"/>
        <v>43789</v>
      </c>
      <c r="F98" s="30" t="s">
        <v>115</v>
      </c>
      <c r="G98" s="30">
        <v>33500005179</v>
      </c>
      <c r="H98" s="30" t="s">
        <v>296</v>
      </c>
      <c r="I98" s="13" t="s">
        <v>116</v>
      </c>
      <c r="J98" s="30" t="s">
        <v>297</v>
      </c>
      <c r="K98" s="34" t="s">
        <v>67</v>
      </c>
      <c r="L98" s="34" t="s">
        <v>67</v>
      </c>
      <c r="M98" s="34" t="s">
        <v>67</v>
      </c>
      <c r="N98" s="30">
        <v>1036</v>
      </c>
      <c r="P98" s="30"/>
      <c r="Q98" s="34">
        <v>4</v>
      </c>
      <c r="R98" s="30" t="s">
        <v>140</v>
      </c>
      <c r="S98" s="11" t="s">
        <v>141</v>
      </c>
      <c r="T98" s="33">
        <f>+SUPERV!D98</f>
        <v>1045</v>
      </c>
      <c r="U98" s="30">
        <f>+SUPERV!C98</f>
        <v>3</v>
      </c>
      <c r="V98" s="13">
        <v>0</v>
      </c>
      <c r="W98" s="22">
        <f t="shared" si="3"/>
        <v>3135</v>
      </c>
      <c r="X98" s="13" t="s">
        <v>52</v>
      </c>
      <c r="Y98" s="36">
        <v>2</v>
      </c>
      <c r="Z98" s="37" t="s">
        <v>171</v>
      </c>
      <c r="AA98" s="30" t="s">
        <v>170</v>
      </c>
    </row>
    <row r="99" spans="1:27" x14ac:dyDescent="0.25">
      <c r="A99" s="25" t="s">
        <v>294</v>
      </c>
      <c r="B99" s="30" t="s">
        <v>295</v>
      </c>
      <c r="C99" s="6" t="s">
        <v>130</v>
      </c>
      <c r="D99" s="30">
        <f>+SUPERV!F99</f>
        <v>2520</v>
      </c>
      <c r="E99" s="10">
        <f t="shared" ca="1" si="2"/>
        <v>43789</v>
      </c>
      <c r="F99" s="30" t="s">
        <v>115</v>
      </c>
      <c r="G99" s="30">
        <v>33500005179</v>
      </c>
      <c r="H99" s="30" t="s">
        <v>296</v>
      </c>
      <c r="I99" s="13" t="s">
        <v>116</v>
      </c>
      <c r="J99" s="30" t="s">
        <v>297</v>
      </c>
      <c r="K99" s="34" t="s">
        <v>67</v>
      </c>
      <c r="L99" s="34" t="s">
        <v>67</v>
      </c>
      <c r="M99" s="34" t="s">
        <v>67</v>
      </c>
      <c r="N99" s="30">
        <v>1036</v>
      </c>
      <c r="P99" s="30"/>
      <c r="Q99" s="34">
        <v>4</v>
      </c>
      <c r="R99" s="30" t="s">
        <v>140</v>
      </c>
      <c r="S99" s="11" t="s">
        <v>141</v>
      </c>
      <c r="T99" s="33">
        <f>+SUPERV!D99</f>
        <v>1339</v>
      </c>
      <c r="U99" s="30">
        <f>+SUPERV!C99</f>
        <v>4</v>
      </c>
      <c r="V99" s="13">
        <v>0</v>
      </c>
      <c r="W99" s="22">
        <f t="shared" si="3"/>
        <v>5356</v>
      </c>
      <c r="X99" s="13" t="s">
        <v>52</v>
      </c>
      <c r="Y99" s="36">
        <v>2</v>
      </c>
      <c r="Z99" s="37" t="s">
        <v>171</v>
      </c>
      <c r="AA99" s="30" t="s">
        <v>170</v>
      </c>
    </row>
    <row r="100" spans="1:27" x14ac:dyDescent="0.25">
      <c r="A100" s="25" t="s">
        <v>294</v>
      </c>
      <c r="B100" s="30" t="s">
        <v>295</v>
      </c>
      <c r="C100" s="6" t="s">
        <v>130</v>
      </c>
      <c r="D100" s="30">
        <f>+SUPERV!F100</f>
        <v>2520</v>
      </c>
      <c r="E100" s="10">
        <f t="shared" ca="1" si="2"/>
        <v>43789</v>
      </c>
      <c r="F100" s="30" t="s">
        <v>115</v>
      </c>
      <c r="G100" s="30">
        <v>33500005179</v>
      </c>
      <c r="H100" s="30" t="s">
        <v>296</v>
      </c>
      <c r="I100" s="13" t="s">
        <v>116</v>
      </c>
      <c r="J100" s="30" t="s">
        <v>297</v>
      </c>
      <c r="K100" s="34" t="s">
        <v>67</v>
      </c>
      <c r="L100" s="34" t="s">
        <v>67</v>
      </c>
      <c r="M100" s="34" t="s">
        <v>67</v>
      </c>
      <c r="N100" s="30">
        <v>1036</v>
      </c>
      <c r="P100" s="30"/>
      <c r="Q100" s="34">
        <v>4</v>
      </c>
      <c r="R100" s="30" t="s">
        <v>140</v>
      </c>
      <c r="S100" s="11" t="s">
        <v>141</v>
      </c>
      <c r="T100" s="33">
        <f>+SUPERV!D100</f>
        <v>1183</v>
      </c>
      <c r="U100" s="30">
        <f>+SUPERV!C100</f>
        <v>8</v>
      </c>
      <c r="V100" s="13">
        <v>0</v>
      </c>
      <c r="W100" s="22">
        <f t="shared" si="3"/>
        <v>9464</v>
      </c>
      <c r="X100" s="13" t="s">
        <v>52</v>
      </c>
      <c r="Y100" s="36">
        <v>2</v>
      </c>
      <c r="Z100" s="37" t="s">
        <v>171</v>
      </c>
      <c r="AA100" s="30" t="s">
        <v>170</v>
      </c>
    </row>
    <row r="101" spans="1:27" x14ac:dyDescent="0.25">
      <c r="A101" s="25" t="s">
        <v>294</v>
      </c>
      <c r="B101" s="30" t="s">
        <v>295</v>
      </c>
      <c r="C101" s="6" t="s">
        <v>130</v>
      </c>
      <c r="D101" s="30">
        <f>+SUPERV!F101</f>
        <v>2521</v>
      </c>
      <c r="E101" s="10">
        <f t="shared" ca="1" si="2"/>
        <v>43789</v>
      </c>
      <c r="F101" s="30" t="s">
        <v>115</v>
      </c>
      <c r="G101" s="30">
        <v>33500005179</v>
      </c>
      <c r="H101" s="30" t="s">
        <v>296</v>
      </c>
      <c r="I101" s="13" t="s">
        <v>116</v>
      </c>
      <c r="J101" s="30" t="s">
        <v>297</v>
      </c>
      <c r="K101" s="34" t="s">
        <v>67</v>
      </c>
      <c r="L101" s="34" t="s">
        <v>67</v>
      </c>
      <c r="M101" s="34" t="s">
        <v>67</v>
      </c>
      <c r="N101" s="30">
        <v>1036</v>
      </c>
      <c r="P101" s="30"/>
      <c r="Q101" s="34">
        <v>4</v>
      </c>
      <c r="R101" s="30" t="s">
        <v>140</v>
      </c>
      <c r="S101" s="11" t="s">
        <v>141</v>
      </c>
      <c r="T101" s="33">
        <f>+SUPERV!D101</f>
        <v>1164</v>
      </c>
      <c r="U101" s="30">
        <f>+SUPERV!C101</f>
        <v>8</v>
      </c>
      <c r="V101" s="13">
        <v>0</v>
      </c>
      <c r="W101" s="22">
        <f t="shared" si="3"/>
        <v>9312</v>
      </c>
      <c r="X101" s="13" t="s">
        <v>52</v>
      </c>
      <c r="Y101" s="36">
        <v>2</v>
      </c>
      <c r="Z101" s="37" t="s">
        <v>171</v>
      </c>
      <c r="AA101" s="30" t="s">
        <v>170</v>
      </c>
    </row>
    <row r="102" spans="1:27" x14ac:dyDescent="0.25">
      <c r="A102" s="25" t="s">
        <v>294</v>
      </c>
      <c r="B102" s="30" t="s">
        <v>295</v>
      </c>
      <c r="C102" s="6" t="s">
        <v>130</v>
      </c>
      <c r="D102" s="30">
        <f>+SUPERV!F102</f>
        <v>2521</v>
      </c>
      <c r="E102" s="10">
        <f t="shared" ca="1" si="2"/>
        <v>43789</v>
      </c>
      <c r="F102" s="30" t="s">
        <v>115</v>
      </c>
      <c r="G102" s="30">
        <v>33500005179</v>
      </c>
      <c r="H102" s="30" t="s">
        <v>296</v>
      </c>
      <c r="I102" s="13" t="s">
        <v>116</v>
      </c>
      <c r="J102" s="30" t="s">
        <v>297</v>
      </c>
      <c r="K102" s="34" t="s">
        <v>67</v>
      </c>
      <c r="L102" s="34" t="s">
        <v>67</v>
      </c>
      <c r="M102" s="34" t="s">
        <v>67</v>
      </c>
      <c r="N102" s="30">
        <v>1036</v>
      </c>
      <c r="P102" s="30"/>
      <c r="Q102" s="34">
        <v>4</v>
      </c>
      <c r="R102" s="30" t="s">
        <v>140</v>
      </c>
      <c r="S102" s="11" t="s">
        <v>141</v>
      </c>
      <c r="T102" s="33">
        <f>+SUPERV!D102</f>
        <v>1145</v>
      </c>
      <c r="U102" s="30">
        <f>+SUPERV!C102</f>
        <v>3</v>
      </c>
      <c r="V102" s="13">
        <v>0</v>
      </c>
      <c r="W102" s="22">
        <f t="shared" si="3"/>
        <v>3435</v>
      </c>
      <c r="X102" s="13" t="s">
        <v>52</v>
      </c>
      <c r="Y102" s="36">
        <v>2</v>
      </c>
      <c r="Z102" s="37" t="s">
        <v>171</v>
      </c>
      <c r="AA102" s="30" t="s">
        <v>170</v>
      </c>
    </row>
    <row r="103" spans="1:27" x14ac:dyDescent="0.25">
      <c r="A103" s="25" t="s">
        <v>294</v>
      </c>
      <c r="B103" s="30" t="s">
        <v>295</v>
      </c>
      <c r="C103" s="6" t="s">
        <v>130</v>
      </c>
      <c r="D103" s="30">
        <f>+SUPERV!F103</f>
        <v>2521</v>
      </c>
      <c r="E103" s="10">
        <f t="shared" ca="1" si="2"/>
        <v>43789</v>
      </c>
      <c r="F103" s="30" t="s">
        <v>115</v>
      </c>
      <c r="G103" s="30">
        <v>33500005179</v>
      </c>
      <c r="H103" s="30" t="s">
        <v>296</v>
      </c>
      <c r="I103" s="13" t="s">
        <v>116</v>
      </c>
      <c r="J103" s="30" t="s">
        <v>297</v>
      </c>
      <c r="K103" s="34" t="s">
        <v>67</v>
      </c>
      <c r="L103" s="34" t="s">
        <v>67</v>
      </c>
      <c r="M103" s="34" t="s">
        <v>67</v>
      </c>
      <c r="N103" s="30">
        <v>1036</v>
      </c>
      <c r="P103" s="30"/>
      <c r="Q103" s="34">
        <v>4</v>
      </c>
      <c r="R103" s="30" t="s">
        <v>140</v>
      </c>
      <c r="S103" s="11" t="s">
        <v>141</v>
      </c>
      <c r="T103" s="33">
        <f>+SUPERV!D103</f>
        <v>2426</v>
      </c>
      <c r="U103" s="30">
        <f>+SUPERV!C103</f>
        <v>3</v>
      </c>
      <c r="V103" s="13">
        <v>0</v>
      </c>
      <c r="W103" s="22">
        <f t="shared" si="3"/>
        <v>7278</v>
      </c>
      <c r="X103" s="13" t="s">
        <v>52</v>
      </c>
      <c r="Y103" s="36">
        <v>2</v>
      </c>
      <c r="Z103" s="37" t="s">
        <v>171</v>
      </c>
      <c r="AA103" s="30" t="s">
        <v>170</v>
      </c>
    </row>
    <row r="104" spans="1:27" x14ac:dyDescent="0.25">
      <c r="A104" s="25" t="s">
        <v>294</v>
      </c>
      <c r="B104" s="30" t="s">
        <v>295</v>
      </c>
      <c r="C104" s="6" t="s">
        <v>130</v>
      </c>
      <c r="D104" s="30">
        <f>+SUPERV!F104</f>
        <v>2521</v>
      </c>
      <c r="E104" s="10">
        <f t="shared" ca="1" si="2"/>
        <v>43789</v>
      </c>
      <c r="F104" s="30" t="s">
        <v>115</v>
      </c>
      <c r="G104" s="30">
        <v>33500005179</v>
      </c>
      <c r="H104" s="30" t="s">
        <v>296</v>
      </c>
      <c r="I104" s="13" t="s">
        <v>116</v>
      </c>
      <c r="J104" s="30" t="s">
        <v>297</v>
      </c>
      <c r="K104" s="34" t="s">
        <v>67</v>
      </c>
      <c r="L104" s="34" t="s">
        <v>67</v>
      </c>
      <c r="M104" s="34" t="s">
        <v>67</v>
      </c>
      <c r="N104" s="30">
        <v>1036</v>
      </c>
      <c r="P104" s="30"/>
      <c r="Q104" s="34">
        <v>4</v>
      </c>
      <c r="R104" s="30" t="s">
        <v>140</v>
      </c>
      <c r="S104" s="11" t="s">
        <v>141</v>
      </c>
      <c r="T104" s="33">
        <f>+SUPERV!D104</f>
        <v>1573</v>
      </c>
      <c r="U104" s="30">
        <f>+SUPERV!C104</f>
        <v>8</v>
      </c>
      <c r="V104" s="13">
        <v>0</v>
      </c>
      <c r="W104" s="22">
        <f t="shared" si="3"/>
        <v>12584</v>
      </c>
      <c r="X104" s="13" t="s">
        <v>52</v>
      </c>
      <c r="Y104" s="36">
        <v>2</v>
      </c>
      <c r="Z104" s="37" t="s">
        <v>171</v>
      </c>
      <c r="AA104" s="30" t="s">
        <v>170</v>
      </c>
    </row>
    <row r="105" spans="1:27" x14ac:dyDescent="0.25">
      <c r="A105" s="25" t="s">
        <v>294</v>
      </c>
      <c r="B105" s="30" t="s">
        <v>295</v>
      </c>
      <c r="C105" s="6" t="s">
        <v>130</v>
      </c>
      <c r="D105" s="30">
        <f>+SUPERV!F105</f>
        <v>2521</v>
      </c>
      <c r="E105" s="10">
        <f t="shared" ref="E105:E137" ca="1" si="4">TODAY()</f>
        <v>43789</v>
      </c>
      <c r="F105" s="30" t="s">
        <v>115</v>
      </c>
      <c r="G105" s="30">
        <v>33500005179</v>
      </c>
      <c r="H105" s="30" t="s">
        <v>296</v>
      </c>
      <c r="I105" s="13" t="s">
        <v>116</v>
      </c>
      <c r="J105" s="30" t="s">
        <v>297</v>
      </c>
      <c r="K105" s="34" t="s">
        <v>67</v>
      </c>
      <c r="L105" s="34" t="s">
        <v>67</v>
      </c>
      <c r="M105" s="34" t="s">
        <v>67</v>
      </c>
      <c r="N105" s="30">
        <v>1036</v>
      </c>
      <c r="P105" s="30"/>
      <c r="Q105" s="34">
        <v>4</v>
      </c>
      <c r="R105" s="30" t="s">
        <v>140</v>
      </c>
      <c r="S105" s="11" t="s">
        <v>141</v>
      </c>
      <c r="T105" s="33">
        <f>+SUPERV!D105</f>
        <v>3695</v>
      </c>
      <c r="U105" s="30">
        <f>+SUPERV!C105</f>
        <v>6</v>
      </c>
      <c r="V105" s="13">
        <v>0</v>
      </c>
      <c r="W105" s="22">
        <f t="shared" si="3"/>
        <v>22170</v>
      </c>
      <c r="X105" s="13" t="s">
        <v>52</v>
      </c>
      <c r="Y105" s="36">
        <v>2</v>
      </c>
      <c r="Z105" s="37" t="s">
        <v>171</v>
      </c>
      <c r="AA105" s="30" t="s">
        <v>170</v>
      </c>
    </row>
    <row r="106" spans="1:27" x14ac:dyDescent="0.25">
      <c r="A106" s="25" t="s">
        <v>294</v>
      </c>
      <c r="B106" s="30" t="s">
        <v>295</v>
      </c>
      <c r="C106" s="6" t="s">
        <v>130</v>
      </c>
      <c r="D106" s="30">
        <f>+SUPERV!F106</f>
        <v>2521</v>
      </c>
      <c r="E106" s="10">
        <f t="shared" ca="1" si="4"/>
        <v>43789</v>
      </c>
      <c r="F106" s="30" t="s">
        <v>115</v>
      </c>
      <c r="G106" s="30">
        <v>33500005179</v>
      </c>
      <c r="H106" s="30" t="s">
        <v>296</v>
      </c>
      <c r="I106" s="13" t="s">
        <v>116</v>
      </c>
      <c r="J106" s="30" t="s">
        <v>297</v>
      </c>
      <c r="K106" s="34" t="s">
        <v>67</v>
      </c>
      <c r="L106" s="34" t="s">
        <v>67</v>
      </c>
      <c r="M106" s="34" t="s">
        <v>67</v>
      </c>
      <c r="N106" s="30">
        <v>1036</v>
      </c>
      <c r="P106" s="30"/>
      <c r="Q106" s="34">
        <v>4</v>
      </c>
      <c r="R106" s="30" t="s">
        <v>140</v>
      </c>
      <c r="S106" s="11" t="s">
        <v>141</v>
      </c>
      <c r="T106" s="33">
        <f>+SUPERV!D106</f>
        <v>12319</v>
      </c>
      <c r="U106" s="30">
        <f>+SUPERV!C106</f>
        <v>1</v>
      </c>
      <c r="V106" s="13">
        <v>0</v>
      </c>
      <c r="W106" s="22">
        <f t="shared" si="3"/>
        <v>12319</v>
      </c>
      <c r="X106" s="13" t="s">
        <v>52</v>
      </c>
      <c r="Y106" s="36">
        <v>2</v>
      </c>
      <c r="Z106" s="37" t="s">
        <v>171</v>
      </c>
      <c r="AA106" s="30" t="s">
        <v>170</v>
      </c>
    </row>
    <row r="107" spans="1:27" x14ac:dyDescent="0.25">
      <c r="A107" s="25" t="s">
        <v>294</v>
      </c>
      <c r="B107" s="30" t="s">
        <v>295</v>
      </c>
      <c r="C107" s="6" t="s">
        <v>130</v>
      </c>
      <c r="D107" s="30">
        <f>+SUPERV!F107</f>
        <v>2521</v>
      </c>
      <c r="E107" s="10">
        <f t="shared" ca="1" si="4"/>
        <v>43789</v>
      </c>
      <c r="F107" s="30" t="s">
        <v>115</v>
      </c>
      <c r="G107" s="30">
        <v>33500005179</v>
      </c>
      <c r="H107" s="30" t="s">
        <v>296</v>
      </c>
      <c r="I107" s="13" t="s">
        <v>116</v>
      </c>
      <c r="J107" s="30" t="s">
        <v>297</v>
      </c>
      <c r="K107" s="34" t="s">
        <v>67</v>
      </c>
      <c r="L107" s="34" t="s">
        <v>67</v>
      </c>
      <c r="M107" s="34" t="s">
        <v>67</v>
      </c>
      <c r="N107" s="30">
        <v>1036</v>
      </c>
      <c r="P107" s="30"/>
      <c r="Q107" s="34">
        <v>4</v>
      </c>
      <c r="R107" s="30" t="s">
        <v>140</v>
      </c>
      <c r="S107" s="11" t="s">
        <v>141</v>
      </c>
      <c r="T107" s="33">
        <f>+SUPERV!D107</f>
        <v>3066</v>
      </c>
      <c r="U107" s="30">
        <f>+SUPERV!C107</f>
        <v>3</v>
      </c>
      <c r="V107" s="13">
        <v>0</v>
      </c>
      <c r="W107" s="22">
        <f t="shared" si="3"/>
        <v>9198</v>
      </c>
      <c r="X107" s="13" t="s">
        <v>52</v>
      </c>
      <c r="Y107" s="36">
        <v>2</v>
      </c>
      <c r="Z107" s="37" t="s">
        <v>171</v>
      </c>
      <c r="AA107" s="30" t="s">
        <v>170</v>
      </c>
    </row>
    <row r="108" spans="1:27" x14ac:dyDescent="0.25">
      <c r="A108" s="25" t="s">
        <v>294</v>
      </c>
      <c r="B108" s="30" t="s">
        <v>295</v>
      </c>
      <c r="C108" s="6" t="s">
        <v>130</v>
      </c>
      <c r="D108" s="30">
        <f>+SUPERV!F108</f>
        <v>2521</v>
      </c>
      <c r="E108" s="10">
        <f t="shared" ca="1" si="4"/>
        <v>43789</v>
      </c>
      <c r="F108" s="30" t="s">
        <v>115</v>
      </c>
      <c r="G108" s="30">
        <v>33500005179</v>
      </c>
      <c r="H108" s="30" t="s">
        <v>296</v>
      </c>
      <c r="I108" s="13" t="s">
        <v>116</v>
      </c>
      <c r="J108" s="30" t="s">
        <v>297</v>
      </c>
      <c r="K108" s="34" t="s">
        <v>67</v>
      </c>
      <c r="L108" s="34" t="s">
        <v>67</v>
      </c>
      <c r="M108" s="34" t="s">
        <v>67</v>
      </c>
      <c r="N108" s="30">
        <v>1036</v>
      </c>
      <c r="P108" s="30"/>
      <c r="Q108" s="34">
        <v>4</v>
      </c>
      <c r="R108" s="30" t="s">
        <v>140</v>
      </c>
      <c r="S108" s="11" t="s">
        <v>141</v>
      </c>
      <c r="T108" s="33">
        <f>+SUPERV!D108</f>
        <v>471</v>
      </c>
      <c r="U108" s="30">
        <f>+SUPERV!C108</f>
        <v>2</v>
      </c>
      <c r="V108" s="13">
        <v>0</v>
      </c>
      <c r="W108" s="22">
        <f t="shared" si="3"/>
        <v>942</v>
      </c>
      <c r="X108" s="13" t="s">
        <v>52</v>
      </c>
      <c r="Y108" s="36">
        <v>2</v>
      </c>
      <c r="Z108" s="37" t="s">
        <v>171</v>
      </c>
      <c r="AA108" s="30" t="s">
        <v>170</v>
      </c>
    </row>
    <row r="109" spans="1:27" x14ac:dyDescent="0.25">
      <c r="A109" s="25" t="s">
        <v>294</v>
      </c>
      <c r="B109" s="30" t="s">
        <v>295</v>
      </c>
      <c r="C109" s="6" t="s">
        <v>130</v>
      </c>
      <c r="D109" s="30">
        <f>+SUPERV!F109</f>
        <v>2521</v>
      </c>
      <c r="E109" s="10">
        <f t="shared" ca="1" si="4"/>
        <v>43789</v>
      </c>
      <c r="F109" s="30" t="s">
        <v>115</v>
      </c>
      <c r="G109" s="30">
        <v>33500005179</v>
      </c>
      <c r="H109" s="30" t="s">
        <v>296</v>
      </c>
      <c r="I109" s="13" t="s">
        <v>116</v>
      </c>
      <c r="J109" s="30" t="s">
        <v>297</v>
      </c>
      <c r="K109" s="34" t="s">
        <v>67</v>
      </c>
      <c r="L109" s="34" t="s">
        <v>67</v>
      </c>
      <c r="M109" s="34" t="s">
        <v>67</v>
      </c>
      <c r="N109" s="30">
        <v>1036</v>
      </c>
      <c r="P109" s="30"/>
      <c r="Q109" s="34">
        <v>4</v>
      </c>
      <c r="R109" s="30" t="s">
        <v>140</v>
      </c>
      <c r="S109" s="11" t="s">
        <v>141</v>
      </c>
      <c r="T109" s="33">
        <f>+SUPERV!D109</f>
        <v>2305</v>
      </c>
      <c r="U109" s="30">
        <f>+SUPERV!C109</f>
        <v>12</v>
      </c>
      <c r="V109" s="13">
        <v>0</v>
      </c>
      <c r="W109" s="22">
        <f t="shared" si="3"/>
        <v>27660</v>
      </c>
      <c r="X109" s="13" t="s">
        <v>52</v>
      </c>
      <c r="Y109" s="36">
        <v>2</v>
      </c>
      <c r="Z109" s="37" t="s">
        <v>171</v>
      </c>
      <c r="AA109" s="30" t="s">
        <v>170</v>
      </c>
    </row>
    <row r="110" spans="1:27" x14ac:dyDescent="0.25">
      <c r="A110" s="25" t="s">
        <v>294</v>
      </c>
      <c r="B110" s="30" t="s">
        <v>295</v>
      </c>
      <c r="C110" s="6" t="s">
        <v>130</v>
      </c>
      <c r="D110" s="30">
        <f>+SUPERV!F110</f>
        <v>2521</v>
      </c>
      <c r="E110" s="10">
        <f t="shared" ca="1" si="4"/>
        <v>43789</v>
      </c>
      <c r="F110" s="30" t="s">
        <v>115</v>
      </c>
      <c r="G110" s="30">
        <v>33500005179</v>
      </c>
      <c r="H110" s="30" t="s">
        <v>296</v>
      </c>
      <c r="I110" s="13" t="s">
        <v>116</v>
      </c>
      <c r="J110" s="30" t="s">
        <v>297</v>
      </c>
      <c r="K110" s="34" t="s">
        <v>67</v>
      </c>
      <c r="L110" s="34" t="s">
        <v>67</v>
      </c>
      <c r="M110" s="34" t="s">
        <v>67</v>
      </c>
      <c r="N110" s="30">
        <v>1036</v>
      </c>
      <c r="P110" s="30"/>
      <c r="Q110" s="34">
        <v>4</v>
      </c>
      <c r="R110" s="30" t="s">
        <v>140</v>
      </c>
      <c r="S110" s="11" t="s">
        <v>141</v>
      </c>
      <c r="T110" s="33">
        <f>+SUPERV!D110</f>
        <v>4265</v>
      </c>
      <c r="U110" s="30">
        <f>+SUPERV!C110</f>
        <v>4</v>
      </c>
      <c r="V110" s="13">
        <v>0</v>
      </c>
      <c r="W110" s="22">
        <f t="shared" si="3"/>
        <v>17060</v>
      </c>
      <c r="X110" s="13" t="s">
        <v>52</v>
      </c>
      <c r="Y110" s="36">
        <v>2</v>
      </c>
      <c r="Z110" s="37" t="s">
        <v>171</v>
      </c>
      <c r="AA110" s="30" t="s">
        <v>170</v>
      </c>
    </row>
    <row r="111" spans="1:27" x14ac:dyDescent="0.25">
      <c r="A111" s="25" t="s">
        <v>294</v>
      </c>
      <c r="B111" s="30" t="s">
        <v>295</v>
      </c>
      <c r="C111" s="6" t="s">
        <v>130</v>
      </c>
      <c r="D111" s="30">
        <f>+SUPERV!F111</f>
        <v>2521</v>
      </c>
      <c r="E111" s="10">
        <f t="shared" ca="1" si="4"/>
        <v>43789</v>
      </c>
      <c r="F111" s="30" t="s">
        <v>115</v>
      </c>
      <c r="G111" s="30">
        <v>33500005179</v>
      </c>
      <c r="H111" s="30" t="s">
        <v>296</v>
      </c>
      <c r="I111" s="13" t="s">
        <v>116</v>
      </c>
      <c r="J111" s="30" t="s">
        <v>297</v>
      </c>
      <c r="K111" s="34" t="s">
        <v>67</v>
      </c>
      <c r="L111" s="34" t="s">
        <v>67</v>
      </c>
      <c r="M111" s="34" t="s">
        <v>67</v>
      </c>
      <c r="N111" s="30">
        <v>1036</v>
      </c>
      <c r="P111" s="30"/>
      <c r="Q111" s="34">
        <v>4</v>
      </c>
      <c r="R111" s="30" t="s">
        <v>140</v>
      </c>
      <c r="S111" s="11" t="s">
        <v>141</v>
      </c>
      <c r="T111" s="33">
        <f>+SUPERV!D111</f>
        <v>4265</v>
      </c>
      <c r="U111" s="30">
        <f>+SUPERV!C111</f>
        <v>5</v>
      </c>
      <c r="V111" s="13">
        <v>0</v>
      </c>
      <c r="W111" s="22">
        <f t="shared" si="3"/>
        <v>21325</v>
      </c>
      <c r="X111" s="13" t="s">
        <v>52</v>
      </c>
      <c r="Y111" s="36">
        <v>2</v>
      </c>
      <c r="Z111" s="37" t="s">
        <v>171</v>
      </c>
      <c r="AA111" s="30" t="s">
        <v>170</v>
      </c>
    </row>
    <row r="112" spans="1:27" s="30" customFormat="1" x14ac:dyDescent="0.25">
      <c r="A112" s="25" t="s">
        <v>294</v>
      </c>
      <c r="B112" s="30" t="s">
        <v>295</v>
      </c>
      <c r="C112" s="6" t="s">
        <v>130</v>
      </c>
      <c r="D112" s="30">
        <f>+SUPERV!F112</f>
        <v>2521</v>
      </c>
      <c r="E112" s="10">
        <f t="shared" ca="1" si="4"/>
        <v>43789</v>
      </c>
      <c r="F112" s="30" t="s">
        <v>115</v>
      </c>
      <c r="G112" s="30">
        <v>33500005179</v>
      </c>
      <c r="H112" s="30" t="s">
        <v>296</v>
      </c>
      <c r="I112" s="13" t="s">
        <v>116</v>
      </c>
      <c r="J112" s="30" t="s">
        <v>297</v>
      </c>
      <c r="K112" s="34" t="s">
        <v>67</v>
      </c>
      <c r="L112" s="34" t="s">
        <v>67</v>
      </c>
      <c r="M112" s="34" t="s">
        <v>67</v>
      </c>
      <c r="N112" s="30">
        <v>1036</v>
      </c>
      <c r="O112" s="11"/>
      <c r="Q112" s="34">
        <v>4</v>
      </c>
      <c r="R112" s="30" t="s">
        <v>140</v>
      </c>
      <c r="S112" s="11" t="s">
        <v>141</v>
      </c>
      <c r="T112" s="33">
        <f>+SUPERV!D112</f>
        <v>640</v>
      </c>
      <c r="U112" s="30">
        <f>+SUPERV!C112</f>
        <v>1</v>
      </c>
      <c r="V112" s="13">
        <v>0</v>
      </c>
      <c r="W112" s="22">
        <f t="shared" ref="W112:W137" si="5">+T112*U112</f>
        <v>640</v>
      </c>
      <c r="X112" s="13" t="s">
        <v>52</v>
      </c>
      <c r="Y112" s="36">
        <v>2</v>
      </c>
      <c r="Z112" s="37" t="s">
        <v>171</v>
      </c>
      <c r="AA112" s="30" t="s">
        <v>170</v>
      </c>
    </row>
    <row r="113" spans="1:27" s="30" customFormat="1" x14ac:dyDescent="0.25">
      <c r="A113" s="25" t="s">
        <v>294</v>
      </c>
      <c r="B113" s="30" t="s">
        <v>295</v>
      </c>
      <c r="C113" s="6" t="s">
        <v>130</v>
      </c>
      <c r="D113" s="30">
        <f>+SUPERV!F113</f>
        <v>2521</v>
      </c>
      <c r="E113" s="10">
        <f t="shared" ca="1" si="4"/>
        <v>43789</v>
      </c>
      <c r="F113" s="30" t="s">
        <v>115</v>
      </c>
      <c r="G113" s="30">
        <v>33500005179</v>
      </c>
      <c r="H113" s="30" t="s">
        <v>296</v>
      </c>
      <c r="I113" s="13" t="s">
        <v>116</v>
      </c>
      <c r="J113" s="30" t="s">
        <v>297</v>
      </c>
      <c r="K113" s="34" t="s">
        <v>67</v>
      </c>
      <c r="L113" s="34" t="s">
        <v>67</v>
      </c>
      <c r="M113" s="34" t="s">
        <v>67</v>
      </c>
      <c r="N113" s="30">
        <v>1036</v>
      </c>
      <c r="O113" s="11"/>
      <c r="Q113" s="34">
        <v>4</v>
      </c>
      <c r="R113" s="30" t="s">
        <v>140</v>
      </c>
      <c r="S113" s="11" t="s">
        <v>141</v>
      </c>
      <c r="T113" s="33">
        <f>+SUPERV!D113</f>
        <v>795</v>
      </c>
      <c r="U113" s="30">
        <f>+SUPERV!C113</f>
        <v>9</v>
      </c>
      <c r="V113" s="13">
        <v>0</v>
      </c>
      <c r="W113" s="22">
        <f t="shared" si="5"/>
        <v>7155</v>
      </c>
      <c r="X113" s="13" t="s">
        <v>52</v>
      </c>
      <c r="Y113" s="36">
        <v>2</v>
      </c>
      <c r="Z113" s="37" t="s">
        <v>171</v>
      </c>
      <c r="AA113" s="30" t="s">
        <v>170</v>
      </c>
    </row>
    <row r="114" spans="1:27" s="30" customFormat="1" x14ac:dyDescent="0.25">
      <c r="A114" s="25" t="s">
        <v>294</v>
      </c>
      <c r="B114" s="30" t="s">
        <v>295</v>
      </c>
      <c r="C114" s="6" t="s">
        <v>130</v>
      </c>
      <c r="D114" s="30">
        <f>+SUPERV!F114</f>
        <v>2521</v>
      </c>
      <c r="E114" s="10">
        <f t="shared" ca="1" si="4"/>
        <v>43789</v>
      </c>
      <c r="F114" s="30" t="s">
        <v>115</v>
      </c>
      <c r="G114" s="30">
        <v>33500005179</v>
      </c>
      <c r="H114" s="30" t="s">
        <v>296</v>
      </c>
      <c r="I114" s="13" t="s">
        <v>116</v>
      </c>
      <c r="J114" s="30" t="s">
        <v>297</v>
      </c>
      <c r="K114" s="34" t="s">
        <v>67</v>
      </c>
      <c r="L114" s="34" t="s">
        <v>67</v>
      </c>
      <c r="M114" s="34" t="s">
        <v>67</v>
      </c>
      <c r="N114" s="30">
        <v>1036</v>
      </c>
      <c r="O114" s="11"/>
      <c r="Q114" s="34">
        <v>4</v>
      </c>
      <c r="R114" s="30" t="s">
        <v>140</v>
      </c>
      <c r="S114" s="11" t="s">
        <v>141</v>
      </c>
      <c r="T114" s="33">
        <f>+SUPERV!D114</f>
        <v>795</v>
      </c>
      <c r="U114" s="30">
        <f>+SUPERV!C114</f>
        <v>22</v>
      </c>
      <c r="V114" s="13">
        <v>0</v>
      </c>
      <c r="W114" s="22">
        <f t="shared" si="5"/>
        <v>17490</v>
      </c>
      <c r="X114" s="13" t="s">
        <v>52</v>
      </c>
      <c r="Y114" s="36">
        <v>2</v>
      </c>
      <c r="Z114" s="37" t="s">
        <v>171</v>
      </c>
      <c r="AA114" s="30" t="s">
        <v>170</v>
      </c>
    </row>
    <row r="115" spans="1:27" s="30" customFormat="1" x14ac:dyDescent="0.25">
      <c r="A115" s="25" t="s">
        <v>294</v>
      </c>
      <c r="B115" s="30" t="s">
        <v>295</v>
      </c>
      <c r="C115" s="6" t="s">
        <v>130</v>
      </c>
      <c r="D115" s="30">
        <f>+SUPERV!F115</f>
        <v>2521</v>
      </c>
      <c r="E115" s="10">
        <f t="shared" ca="1" si="4"/>
        <v>43789</v>
      </c>
      <c r="F115" s="30" t="s">
        <v>115</v>
      </c>
      <c r="G115" s="30">
        <v>33500005179</v>
      </c>
      <c r="H115" s="30" t="s">
        <v>296</v>
      </c>
      <c r="I115" s="13" t="s">
        <v>116</v>
      </c>
      <c r="J115" s="30" t="s">
        <v>297</v>
      </c>
      <c r="K115" s="34" t="s">
        <v>67</v>
      </c>
      <c r="L115" s="34" t="s">
        <v>67</v>
      </c>
      <c r="M115" s="34" t="s">
        <v>67</v>
      </c>
      <c r="N115" s="30">
        <v>1036</v>
      </c>
      <c r="O115" s="11"/>
      <c r="Q115" s="34">
        <v>4</v>
      </c>
      <c r="R115" s="30" t="s">
        <v>140</v>
      </c>
      <c r="S115" s="11" t="s">
        <v>141</v>
      </c>
      <c r="T115" s="33">
        <f>+SUPERV!D115</f>
        <v>850</v>
      </c>
      <c r="U115" s="30">
        <f>+SUPERV!C115</f>
        <v>6</v>
      </c>
      <c r="V115" s="13">
        <v>0</v>
      </c>
      <c r="W115" s="22">
        <f t="shared" si="5"/>
        <v>5100</v>
      </c>
      <c r="X115" s="13" t="s">
        <v>52</v>
      </c>
      <c r="Y115" s="36">
        <v>2</v>
      </c>
      <c r="Z115" s="37" t="s">
        <v>171</v>
      </c>
      <c r="AA115" s="30" t="s">
        <v>170</v>
      </c>
    </row>
    <row r="116" spans="1:27" s="30" customFormat="1" x14ac:dyDescent="0.25">
      <c r="A116" s="25" t="s">
        <v>294</v>
      </c>
      <c r="B116" s="30" t="s">
        <v>295</v>
      </c>
      <c r="C116" s="6" t="s">
        <v>130</v>
      </c>
      <c r="D116" s="30">
        <f>+SUPERV!F116</f>
        <v>2521</v>
      </c>
      <c r="E116" s="10">
        <f t="shared" ca="1" si="4"/>
        <v>43789</v>
      </c>
      <c r="F116" s="30" t="s">
        <v>115</v>
      </c>
      <c r="G116" s="30">
        <v>33500005179</v>
      </c>
      <c r="H116" s="30" t="s">
        <v>296</v>
      </c>
      <c r="I116" s="13" t="s">
        <v>116</v>
      </c>
      <c r="J116" s="30" t="s">
        <v>297</v>
      </c>
      <c r="K116" s="34" t="s">
        <v>67</v>
      </c>
      <c r="L116" s="34" t="s">
        <v>67</v>
      </c>
      <c r="M116" s="34" t="s">
        <v>67</v>
      </c>
      <c r="N116" s="30">
        <v>1036</v>
      </c>
      <c r="O116" s="11"/>
      <c r="Q116" s="34">
        <v>4</v>
      </c>
      <c r="R116" s="30" t="s">
        <v>140</v>
      </c>
      <c r="S116" s="11" t="s">
        <v>141</v>
      </c>
      <c r="T116" s="33">
        <f>+SUPERV!D116</f>
        <v>850</v>
      </c>
      <c r="U116" s="30">
        <f>+SUPERV!C116</f>
        <v>4</v>
      </c>
      <c r="V116" s="13">
        <v>0</v>
      </c>
      <c r="W116" s="22">
        <f t="shared" si="5"/>
        <v>3400</v>
      </c>
      <c r="X116" s="13" t="s">
        <v>52</v>
      </c>
      <c r="Y116" s="36">
        <v>2</v>
      </c>
      <c r="Z116" s="37" t="s">
        <v>171</v>
      </c>
      <c r="AA116" s="30" t="s">
        <v>170</v>
      </c>
    </row>
    <row r="117" spans="1:27" s="30" customFormat="1" x14ac:dyDescent="0.25">
      <c r="A117" s="25" t="s">
        <v>294</v>
      </c>
      <c r="B117" s="30" t="s">
        <v>295</v>
      </c>
      <c r="C117" s="6" t="s">
        <v>130</v>
      </c>
      <c r="D117" s="30">
        <f>+SUPERV!F117</f>
        <v>2521</v>
      </c>
      <c r="E117" s="10">
        <f t="shared" ca="1" si="4"/>
        <v>43789</v>
      </c>
      <c r="F117" s="30" t="s">
        <v>115</v>
      </c>
      <c r="G117" s="30">
        <v>33500005179</v>
      </c>
      <c r="H117" s="30" t="s">
        <v>296</v>
      </c>
      <c r="I117" s="13" t="s">
        <v>116</v>
      </c>
      <c r="J117" s="30" t="s">
        <v>297</v>
      </c>
      <c r="K117" s="34" t="s">
        <v>67</v>
      </c>
      <c r="L117" s="34" t="s">
        <v>67</v>
      </c>
      <c r="M117" s="34" t="s">
        <v>67</v>
      </c>
      <c r="N117" s="30">
        <v>1036</v>
      </c>
      <c r="O117" s="11"/>
      <c r="Q117" s="34">
        <v>4</v>
      </c>
      <c r="R117" s="30" t="s">
        <v>140</v>
      </c>
      <c r="S117" s="11" t="s">
        <v>141</v>
      </c>
      <c r="T117" s="33">
        <f>+SUPERV!D117</f>
        <v>1482</v>
      </c>
      <c r="U117" s="30">
        <f>+SUPERV!C117</f>
        <v>6</v>
      </c>
      <c r="V117" s="13">
        <v>0</v>
      </c>
      <c r="W117" s="22">
        <f t="shared" si="5"/>
        <v>8892</v>
      </c>
      <c r="X117" s="13" t="s">
        <v>52</v>
      </c>
      <c r="Y117" s="36">
        <v>2</v>
      </c>
      <c r="Z117" s="37" t="s">
        <v>171</v>
      </c>
      <c r="AA117" s="30" t="s">
        <v>170</v>
      </c>
    </row>
    <row r="118" spans="1:27" s="30" customFormat="1" x14ac:dyDescent="0.25">
      <c r="A118" s="25" t="s">
        <v>294</v>
      </c>
      <c r="B118" s="30" t="s">
        <v>295</v>
      </c>
      <c r="C118" s="6" t="s">
        <v>130</v>
      </c>
      <c r="D118" s="30">
        <f>+SUPERV!F118</f>
        <v>2521</v>
      </c>
      <c r="E118" s="10">
        <f t="shared" ca="1" si="4"/>
        <v>43789</v>
      </c>
      <c r="F118" s="30" t="s">
        <v>115</v>
      </c>
      <c r="G118" s="30">
        <v>33500005179</v>
      </c>
      <c r="H118" s="30" t="s">
        <v>296</v>
      </c>
      <c r="I118" s="13" t="s">
        <v>116</v>
      </c>
      <c r="J118" s="30" t="s">
        <v>297</v>
      </c>
      <c r="K118" s="34" t="s">
        <v>67</v>
      </c>
      <c r="L118" s="34" t="s">
        <v>67</v>
      </c>
      <c r="M118" s="34" t="s">
        <v>67</v>
      </c>
      <c r="N118" s="30">
        <v>1036</v>
      </c>
      <c r="O118" s="11"/>
      <c r="Q118" s="34">
        <v>4</v>
      </c>
      <c r="R118" s="30" t="s">
        <v>140</v>
      </c>
      <c r="S118" s="11" t="s">
        <v>141</v>
      </c>
      <c r="T118" s="33">
        <f>+SUPERV!D118</f>
        <v>1222</v>
      </c>
      <c r="U118" s="30">
        <f>+SUPERV!C118</f>
        <v>13</v>
      </c>
      <c r="V118" s="13">
        <v>0</v>
      </c>
      <c r="W118" s="22">
        <f t="shared" si="5"/>
        <v>15886</v>
      </c>
      <c r="X118" s="13" t="s">
        <v>52</v>
      </c>
      <c r="Y118" s="36">
        <v>2</v>
      </c>
      <c r="Z118" s="37" t="s">
        <v>171</v>
      </c>
      <c r="AA118" s="30" t="s">
        <v>170</v>
      </c>
    </row>
    <row r="119" spans="1:27" s="30" customFormat="1" x14ac:dyDescent="0.25">
      <c r="A119" s="25" t="s">
        <v>294</v>
      </c>
      <c r="B119" s="30" t="s">
        <v>295</v>
      </c>
      <c r="C119" s="6" t="s">
        <v>130</v>
      </c>
      <c r="D119" s="30">
        <f>+SUPERV!F119</f>
        <v>2521</v>
      </c>
      <c r="E119" s="10">
        <f t="shared" ca="1" si="4"/>
        <v>43789</v>
      </c>
      <c r="F119" s="30" t="s">
        <v>115</v>
      </c>
      <c r="G119" s="30">
        <v>33500005179</v>
      </c>
      <c r="H119" s="30" t="s">
        <v>296</v>
      </c>
      <c r="I119" s="13" t="s">
        <v>116</v>
      </c>
      <c r="J119" s="30" t="s">
        <v>297</v>
      </c>
      <c r="K119" s="34" t="s">
        <v>67</v>
      </c>
      <c r="L119" s="34" t="s">
        <v>67</v>
      </c>
      <c r="M119" s="34" t="s">
        <v>67</v>
      </c>
      <c r="N119" s="30">
        <v>1036</v>
      </c>
      <c r="O119" s="11"/>
      <c r="Q119" s="34">
        <v>4</v>
      </c>
      <c r="R119" s="30" t="s">
        <v>140</v>
      </c>
      <c r="S119" s="11" t="s">
        <v>141</v>
      </c>
      <c r="T119" s="33">
        <f>+SUPERV!D119</f>
        <v>1313</v>
      </c>
      <c r="U119" s="30">
        <f>+SUPERV!C119</f>
        <v>23</v>
      </c>
      <c r="V119" s="13">
        <v>0</v>
      </c>
      <c r="W119" s="22">
        <f t="shared" si="5"/>
        <v>30199</v>
      </c>
      <c r="X119" s="13" t="s">
        <v>52</v>
      </c>
      <c r="Y119" s="36">
        <v>2</v>
      </c>
      <c r="Z119" s="37" t="s">
        <v>171</v>
      </c>
      <c r="AA119" s="30" t="s">
        <v>170</v>
      </c>
    </row>
    <row r="120" spans="1:27" s="30" customFormat="1" x14ac:dyDescent="0.25">
      <c r="A120" s="25" t="s">
        <v>294</v>
      </c>
      <c r="B120" s="30" t="s">
        <v>295</v>
      </c>
      <c r="C120" s="6" t="s">
        <v>130</v>
      </c>
      <c r="D120" s="30">
        <f>+SUPERV!F120</f>
        <v>2521</v>
      </c>
      <c r="E120" s="10">
        <f t="shared" ca="1" si="4"/>
        <v>43789</v>
      </c>
      <c r="F120" s="30" t="s">
        <v>115</v>
      </c>
      <c r="G120" s="30">
        <v>33500005179</v>
      </c>
      <c r="H120" s="30" t="s">
        <v>296</v>
      </c>
      <c r="I120" s="13" t="s">
        <v>116</v>
      </c>
      <c r="J120" s="30" t="s">
        <v>297</v>
      </c>
      <c r="K120" s="34" t="s">
        <v>67</v>
      </c>
      <c r="L120" s="34" t="s">
        <v>67</v>
      </c>
      <c r="M120" s="34" t="s">
        <v>67</v>
      </c>
      <c r="N120" s="30">
        <v>1036</v>
      </c>
      <c r="O120" s="11"/>
      <c r="Q120" s="34">
        <v>4</v>
      </c>
      <c r="R120" s="30" t="s">
        <v>140</v>
      </c>
      <c r="S120" s="11" t="s">
        <v>141</v>
      </c>
      <c r="T120" s="33">
        <f>+SUPERV!D120</f>
        <v>3978</v>
      </c>
      <c r="U120" s="30">
        <f>+SUPERV!C120</f>
        <v>1</v>
      </c>
      <c r="V120" s="13">
        <v>0</v>
      </c>
      <c r="W120" s="22">
        <f t="shared" si="5"/>
        <v>3978</v>
      </c>
      <c r="X120" s="13" t="s">
        <v>52</v>
      </c>
      <c r="Y120" s="36">
        <v>2</v>
      </c>
      <c r="Z120" s="37" t="s">
        <v>171</v>
      </c>
      <c r="AA120" s="30" t="s">
        <v>170</v>
      </c>
    </row>
    <row r="121" spans="1:27" s="30" customFormat="1" x14ac:dyDescent="0.25">
      <c r="A121" s="25" t="s">
        <v>294</v>
      </c>
      <c r="B121" s="30" t="s">
        <v>295</v>
      </c>
      <c r="C121" s="6" t="s">
        <v>130</v>
      </c>
      <c r="D121" s="30">
        <f>+SUPERV!F121</f>
        <v>2521</v>
      </c>
      <c r="E121" s="10">
        <f t="shared" ca="1" si="4"/>
        <v>43789</v>
      </c>
      <c r="F121" s="30" t="s">
        <v>115</v>
      </c>
      <c r="G121" s="30">
        <v>33500005179</v>
      </c>
      <c r="H121" s="30" t="s">
        <v>296</v>
      </c>
      <c r="I121" s="13" t="s">
        <v>116</v>
      </c>
      <c r="J121" s="30" t="s">
        <v>297</v>
      </c>
      <c r="K121" s="34" t="s">
        <v>67</v>
      </c>
      <c r="L121" s="34" t="s">
        <v>67</v>
      </c>
      <c r="M121" s="34" t="s">
        <v>67</v>
      </c>
      <c r="N121" s="30">
        <v>1036</v>
      </c>
      <c r="O121" s="11"/>
      <c r="Q121" s="34">
        <v>4</v>
      </c>
      <c r="R121" s="30" t="s">
        <v>140</v>
      </c>
      <c r="S121" s="11" t="s">
        <v>141</v>
      </c>
      <c r="T121" s="33">
        <f>+SUPERV!D121</f>
        <v>3978</v>
      </c>
      <c r="U121" s="30">
        <f>+SUPERV!C121</f>
        <v>1</v>
      </c>
      <c r="V121" s="13">
        <v>0</v>
      </c>
      <c r="W121" s="22">
        <f t="shared" si="5"/>
        <v>3978</v>
      </c>
      <c r="X121" s="13" t="s">
        <v>52</v>
      </c>
      <c r="Y121" s="36">
        <v>2</v>
      </c>
      <c r="Z121" s="37" t="s">
        <v>171</v>
      </c>
      <c r="AA121" s="30" t="s">
        <v>170</v>
      </c>
    </row>
    <row r="122" spans="1:27" s="30" customFormat="1" x14ac:dyDescent="0.25">
      <c r="A122" s="25" t="s">
        <v>294</v>
      </c>
      <c r="B122" s="30" t="s">
        <v>295</v>
      </c>
      <c r="C122" s="6" t="s">
        <v>130</v>
      </c>
      <c r="D122" s="30">
        <f>+SUPERV!F122</f>
        <v>2521</v>
      </c>
      <c r="E122" s="10">
        <f t="shared" ca="1" si="4"/>
        <v>43789</v>
      </c>
      <c r="F122" s="30" t="s">
        <v>115</v>
      </c>
      <c r="G122" s="30">
        <v>33500005179</v>
      </c>
      <c r="H122" s="30" t="s">
        <v>296</v>
      </c>
      <c r="I122" s="13" t="s">
        <v>116</v>
      </c>
      <c r="J122" s="30" t="s">
        <v>297</v>
      </c>
      <c r="K122" s="34" t="s">
        <v>67</v>
      </c>
      <c r="L122" s="34" t="s">
        <v>67</v>
      </c>
      <c r="M122" s="34" t="s">
        <v>67</v>
      </c>
      <c r="N122" s="30">
        <v>1036</v>
      </c>
      <c r="O122" s="11"/>
      <c r="Q122" s="34">
        <v>4</v>
      </c>
      <c r="R122" s="30" t="s">
        <v>140</v>
      </c>
      <c r="S122" s="11" t="s">
        <v>141</v>
      </c>
      <c r="T122" s="33">
        <f>+SUPERV!D122</f>
        <v>5566</v>
      </c>
      <c r="U122" s="30">
        <f>+SUPERV!C122</f>
        <v>2</v>
      </c>
      <c r="V122" s="13">
        <v>0</v>
      </c>
      <c r="W122" s="22">
        <f t="shared" si="5"/>
        <v>11132</v>
      </c>
      <c r="X122" s="13" t="s">
        <v>52</v>
      </c>
      <c r="Y122" s="36">
        <v>2</v>
      </c>
      <c r="Z122" s="37" t="s">
        <v>171</v>
      </c>
      <c r="AA122" s="30" t="s">
        <v>170</v>
      </c>
    </row>
    <row r="123" spans="1:27" s="30" customFormat="1" x14ac:dyDescent="0.25">
      <c r="A123" s="25" t="s">
        <v>294</v>
      </c>
      <c r="B123" s="30" t="s">
        <v>295</v>
      </c>
      <c r="C123" s="6" t="s">
        <v>130</v>
      </c>
      <c r="D123" s="30">
        <f>+SUPERV!F123</f>
        <v>2521</v>
      </c>
      <c r="E123" s="10">
        <f t="shared" ca="1" si="4"/>
        <v>43789</v>
      </c>
      <c r="F123" s="30" t="s">
        <v>115</v>
      </c>
      <c r="G123" s="30">
        <v>33500005179</v>
      </c>
      <c r="H123" s="30" t="s">
        <v>296</v>
      </c>
      <c r="I123" s="13" t="s">
        <v>116</v>
      </c>
      <c r="J123" s="30" t="s">
        <v>297</v>
      </c>
      <c r="K123" s="34" t="s">
        <v>67</v>
      </c>
      <c r="L123" s="34" t="s">
        <v>67</v>
      </c>
      <c r="M123" s="34" t="s">
        <v>67</v>
      </c>
      <c r="N123" s="30">
        <v>1036</v>
      </c>
      <c r="O123" s="11"/>
      <c r="Q123" s="34">
        <v>4</v>
      </c>
      <c r="R123" s="30" t="s">
        <v>140</v>
      </c>
      <c r="S123" s="11" t="s">
        <v>141</v>
      </c>
      <c r="T123" s="33">
        <f>+SUPERV!D123</f>
        <v>1114</v>
      </c>
      <c r="U123" s="30">
        <f>+SUPERV!C123</f>
        <v>11</v>
      </c>
      <c r="V123" s="13">
        <v>0</v>
      </c>
      <c r="W123" s="22">
        <f t="shared" si="5"/>
        <v>12254</v>
      </c>
      <c r="X123" s="13" t="s">
        <v>52</v>
      </c>
      <c r="Y123" s="36">
        <v>2</v>
      </c>
      <c r="Z123" s="37" t="s">
        <v>171</v>
      </c>
      <c r="AA123" s="30" t="s">
        <v>170</v>
      </c>
    </row>
    <row r="124" spans="1:27" s="30" customFormat="1" x14ac:dyDescent="0.25">
      <c r="A124" s="25" t="s">
        <v>294</v>
      </c>
      <c r="B124" s="30" t="s">
        <v>295</v>
      </c>
      <c r="C124" s="6" t="s">
        <v>130</v>
      </c>
      <c r="D124" s="30">
        <f>+SUPERV!F124</f>
        <v>2521</v>
      </c>
      <c r="E124" s="10">
        <f t="shared" ca="1" si="4"/>
        <v>43789</v>
      </c>
      <c r="F124" s="30" t="s">
        <v>115</v>
      </c>
      <c r="G124" s="30">
        <v>33500005179</v>
      </c>
      <c r="H124" s="30" t="s">
        <v>296</v>
      </c>
      <c r="I124" s="13" t="s">
        <v>116</v>
      </c>
      <c r="J124" s="30" t="s">
        <v>297</v>
      </c>
      <c r="K124" s="34" t="s">
        <v>67</v>
      </c>
      <c r="L124" s="34" t="s">
        <v>67</v>
      </c>
      <c r="M124" s="34" t="s">
        <v>67</v>
      </c>
      <c r="N124" s="30">
        <v>1036</v>
      </c>
      <c r="O124" s="11"/>
      <c r="Q124" s="34">
        <v>4</v>
      </c>
      <c r="R124" s="30" t="s">
        <v>140</v>
      </c>
      <c r="S124" s="11" t="s">
        <v>141</v>
      </c>
      <c r="T124" s="33">
        <f>+SUPERV!D124</f>
        <v>440</v>
      </c>
      <c r="U124" s="30">
        <f>+SUPERV!C124</f>
        <v>1</v>
      </c>
      <c r="V124" s="13">
        <v>0</v>
      </c>
      <c r="W124" s="22">
        <f t="shared" si="5"/>
        <v>440</v>
      </c>
      <c r="X124" s="13" t="s">
        <v>52</v>
      </c>
      <c r="Y124" s="36">
        <v>2</v>
      </c>
      <c r="Z124" s="37" t="s">
        <v>171</v>
      </c>
      <c r="AA124" s="30" t="s">
        <v>170</v>
      </c>
    </row>
    <row r="125" spans="1:27" s="30" customFormat="1" x14ac:dyDescent="0.25">
      <c r="A125" s="25" t="s">
        <v>294</v>
      </c>
      <c r="B125" s="30" t="s">
        <v>295</v>
      </c>
      <c r="C125" s="6" t="s">
        <v>130</v>
      </c>
      <c r="D125" s="30">
        <f>+SUPERV!F125</f>
        <v>2522</v>
      </c>
      <c r="E125" s="10">
        <f t="shared" ca="1" si="4"/>
        <v>43789</v>
      </c>
      <c r="F125" s="30" t="s">
        <v>115</v>
      </c>
      <c r="G125" s="30">
        <v>33500005179</v>
      </c>
      <c r="H125" s="30" t="s">
        <v>296</v>
      </c>
      <c r="I125" s="13" t="s">
        <v>116</v>
      </c>
      <c r="J125" s="30" t="s">
        <v>297</v>
      </c>
      <c r="K125" s="34" t="s">
        <v>67</v>
      </c>
      <c r="L125" s="34" t="s">
        <v>67</v>
      </c>
      <c r="M125" s="34" t="s">
        <v>67</v>
      </c>
      <c r="N125" s="30">
        <v>1036</v>
      </c>
      <c r="O125" s="11"/>
      <c r="Q125" s="34">
        <v>4</v>
      </c>
      <c r="R125" s="30" t="s">
        <v>140</v>
      </c>
      <c r="S125" s="11" t="s">
        <v>141</v>
      </c>
      <c r="T125" s="33">
        <f>+SUPERV!D125</f>
        <v>1124</v>
      </c>
      <c r="U125" s="30">
        <f>+SUPERV!C125</f>
        <v>13</v>
      </c>
      <c r="V125" s="13">
        <v>0</v>
      </c>
      <c r="W125" s="22">
        <f t="shared" si="5"/>
        <v>14612</v>
      </c>
      <c r="X125" s="13" t="s">
        <v>52</v>
      </c>
      <c r="Y125" s="36">
        <v>2</v>
      </c>
      <c r="Z125" s="37" t="s">
        <v>171</v>
      </c>
      <c r="AA125" s="30" t="s">
        <v>170</v>
      </c>
    </row>
    <row r="126" spans="1:27" s="30" customFormat="1" x14ac:dyDescent="0.25">
      <c r="A126" s="25" t="s">
        <v>294</v>
      </c>
      <c r="B126" s="30" t="s">
        <v>295</v>
      </c>
      <c r="C126" s="6" t="s">
        <v>130</v>
      </c>
      <c r="D126" s="30">
        <f>+SUPERV!F126</f>
        <v>2522</v>
      </c>
      <c r="E126" s="10">
        <f t="shared" ca="1" si="4"/>
        <v>43789</v>
      </c>
      <c r="F126" s="30" t="s">
        <v>115</v>
      </c>
      <c r="G126" s="30">
        <v>33500005179</v>
      </c>
      <c r="H126" s="30" t="s">
        <v>296</v>
      </c>
      <c r="I126" s="13" t="s">
        <v>116</v>
      </c>
      <c r="J126" s="30" t="s">
        <v>297</v>
      </c>
      <c r="K126" s="34" t="s">
        <v>67</v>
      </c>
      <c r="L126" s="34" t="s">
        <v>67</v>
      </c>
      <c r="M126" s="34" t="s">
        <v>67</v>
      </c>
      <c r="N126" s="30">
        <v>1036</v>
      </c>
      <c r="O126" s="11"/>
      <c r="Q126" s="34">
        <v>4</v>
      </c>
      <c r="R126" s="30" t="s">
        <v>140</v>
      </c>
      <c r="S126" s="11" t="s">
        <v>141</v>
      </c>
      <c r="T126" s="33">
        <f>+SUPERV!D126</f>
        <v>1696</v>
      </c>
      <c r="U126" s="30">
        <f>+SUPERV!C126</f>
        <v>5</v>
      </c>
      <c r="V126" s="13">
        <v>0</v>
      </c>
      <c r="W126" s="22">
        <f t="shared" si="5"/>
        <v>8480</v>
      </c>
      <c r="X126" s="13" t="s">
        <v>52</v>
      </c>
      <c r="Y126" s="36">
        <v>2</v>
      </c>
      <c r="Z126" s="37" t="s">
        <v>171</v>
      </c>
      <c r="AA126" s="30" t="s">
        <v>170</v>
      </c>
    </row>
    <row r="127" spans="1:27" s="30" customFormat="1" x14ac:dyDescent="0.25">
      <c r="A127" s="25" t="s">
        <v>294</v>
      </c>
      <c r="B127" s="30" t="s">
        <v>295</v>
      </c>
      <c r="C127" s="6" t="s">
        <v>130</v>
      </c>
      <c r="D127" s="30">
        <f>+SUPERV!F127</f>
        <v>2522</v>
      </c>
      <c r="E127" s="10">
        <f t="shared" ca="1" si="4"/>
        <v>43789</v>
      </c>
      <c r="F127" s="30" t="s">
        <v>115</v>
      </c>
      <c r="G127" s="30">
        <v>33500005179</v>
      </c>
      <c r="H127" s="30" t="s">
        <v>296</v>
      </c>
      <c r="I127" s="13" t="s">
        <v>116</v>
      </c>
      <c r="J127" s="30" t="s">
        <v>297</v>
      </c>
      <c r="K127" s="34" t="s">
        <v>67</v>
      </c>
      <c r="L127" s="34" t="s">
        <v>67</v>
      </c>
      <c r="M127" s="34" t="s">
        <v>67</v>
      </c>
      <c r="N127" s="30">
        <v>1036</v>
      </c>
      <c r="O127" s="11"/>
      <c r="Q127" s="34">
        <v>4</v>
      </c>
      <c r="R127" s="30" t="s">
        <v>140</v>
      </c>
      <c r="S127" s="11" t="s">
        <v>141</v>
      </c>
      <c r="T127" s="33">
        <f>+SUPERV!D127</f>
        <v>717</v>
      </c>
      <c r="U127" s="30">
        <f>+SUPERV!C127</f>
        <v>12</v>
      </c>
      <c r="V127" s="13">
        <v>0</v>
      </c>
      <c r="W127" s="22">
        <f t="shared" si="5"/>
        <v>8604</v>
      </c>
      <c r="X127" s="13" t="s">
        <v>52</v>
      </c>
      <c r="Y127" s="36">
        <v>2</v>
      </c>
      <c r="Z127" s="37" t="s">
        <v>171</v>
      </c>
      <c r="AA127" s="30" t="s">
        <v>170</v>
      </c>
    </row>
    <row r="128" spans="1:27" s="30" customFormat="1" x14ac:dyDescent="0.25">
      <c r="A128" s="25" t="s">
        <v>294</v>
      </c>
      <c r="B128" s="30" t="s">
        <v>295</v>
      </c>
      <c r="C128" s="6" t="s">
        <v>130</v>
      </c>
      <c r="D128" s="30">
        <f>+SUPERV!F128</f>
        <v>2522</v>
      </c>
      <c r="E128" s="10">
        <f t="shared" ca="1" si="4"/>
        <v>43789</v>
      </c>
      <c r="F128" s="30" t="s">
        <v>115</v>
      </c>
      <c r="G128" s="30">
        <v>33500005179</v>
      </c>
      <c r="H128" s="30" t="s">
        <v>296</v>
      </c>
      <c r="I128" s="13" t="s">
        <v>116</v>
      </c>
      <c r="J128" s="30" t="s">
        <v>297</v>
      </c>
      <c r="K128" s="34" t="s">
        <v>67</v>
      </c>
      <c r="L128" s="34" t="s">
        <v>67</v>
      </c>
      <c r="M128" s="34" t="s">
        <v>67</v>
      </c>
      <c r="N128" s="30">
        <v>1036</v>
      </c>
      <c r="O128" s="11"/>
      <c r="Q128" s="34">
        <v>4</v>
      </c>
      <c r="R128" s="30" t="s">
        <v>140</v>
      </c>
      <c r="S128" s="11" t="s">
        <v>141</v>
      </c>
      <c r="T128" s="33">
        <f>+SUPERV!D128</f>
        <v>717</v>
      </c>
      <c r="U128" s="30">
        <f>+SUPERV!C128</f>
        <v>4</v>
      </c>
      <c r="V128" s="13">
        <v>0</v>
      </c>
      <c r="W128" s="22">
        <f t="shared" si="5"/>
        <v>2868</v>
      </c>
      <c r="X128" s="13" t="s">
        <v>52</v>
      </c>
      <c r="Y128" s="36">
        <v>2</v>
      </c>
      <c r="Z128" s="37" t="s">
        <v>171</v>
      </c>
      <c r="AA128" s="30" t="s">
        <v>170</v>
      </c>
    </row>
    <row r="129" spans="1:27" s="30" customFormat="1" x14ac:dyDescent="0.25">
      <c r="A129" s="25" t="s">
        <v>294</v>
      </c>
      <c r="B129" s="30" t="s">
        <v>295</v>
      </c>
      <c r="C129" s="6" t="s">
        <v>130</v>
      </c>
      <c r="D129" s="30">
        <f>+SUPERV!F129</f>
        <v>2522</v>
      </c>
      <c r="E129" s="10">
        <f t="shared" ca="1" si="4"/>
        <v>43789</v>
      </c>
      <c r="F129" s="30" t="s">
        <v>115</v>
      </c>
      <c r="G129" s="30">
        <v>33500005179</v>
      </c>
      <c r="H129" s="30" t="s">
        <v>296</v>
      </c>
      <c r="I129" s="13" t="s">
        <v>116</v>
      </c>
      <c r="J129" s="30" t="s">
        <v>297</v>
      </c>
      <c r="K129" s="34" t="s">
        <v>67</v>
      </c>
      <c r="L129" s="34" t="s">
        <v>67</v>
      </c>
      <c r="M129" s="34" t="s">
        <v>67</v>
      </c>
      <c r="N129" s="30">
        <v>1036</v>
      </c>
      <c r="O129" s="11"/>
      <c r="Q129" s="34">
        <v>4</v>
      </c>
      <c r="R129" s="30" t="s">
        <v>140</v>
      </c>
      <c r="S129" s="11" t="s">
        <v>141</v>
      </c>
      <c r="T129" s="33">
        <f>+SUPERV!D129</f>
        <v>1051</v>
      </c>
      <c r="U129" s="30">
        <f>+SUPERV!C129</f>
        <v>22</v>
      </c>
      <c r="V129" s="13">
        <v>0</v>
      </c>
      <c r="W129" s="22">
        <f t="shared" si="5"/>
        <v>23122</v>
      </c>
      <c r="X129" s="13" t="s">
        <v>52</v>
      </c>
      <c r="Y129" s="36">
        <v>2</v>
      </c>
      <c r="Z129" s="37" t="s">
        <v>171</v>
      </c>
      <c r="AA129" s="30" t="s">
        <v>170</v>
      </c>
    </row>
    <row r="130" spans="1:27" s="30" customFormat="1" x14ac:dyDescent="0.25">
      <c r="A130" s="25" t="s">
        <v>294</v>
      </c>
      <c r="B130" s="30" t="s">
        <v>295</v>
      </c>
      <c r="C130" s="6" t="s">
        <v>130</v>
      </c>
      <c r="D130" s="30">
        <f>+SUPERV!F130</f>
        <v>2522</v>
      </c>
      <c r="E130" s="10">
        <f t="shared" ca="1" si="4"/>
        <v>43789</v>
      </c>
      <c r="F130" s="30" t="s">
        <v>115</v>
      </c>
      <c r="G130" s="30">
        <v>33500005179</v>
      </c>
      <c r="H130" s="30" t="s">
        <v>296</v>
      </c>
      <c r="I130" s="13" t="s">
        <v>116</v>
      </c>
      <c r="J130" s="30" t="s">
        <v>297</v>
      </c>
      <c r="K130" s="34" t="s">
        <v>67</v>
      </c>
      <c r="L130" s="34" t="s">
        <v>67</v>
      </c>
      <c r="M130" s="34" t="s">
        <v>67</v>
      </c>
      <c r="N130" s="30">
        <v>1036</v>
      </c>
      <c r="O130" s="11"/>
      <c r="Q130" s="34">
        <v>4</v>
      </c>
      <c r="R130" s="30" t="s">
        <v>140</v>
      </c>
      <c r="S130" s="11" t="s">
        <v>141</v>
      </c>
      <c r="T130" s="33">
        <f>+SUPERV!D130</f>
        <v>1924</v>
      </c>
      <c r="U130" s="30">
        <f>+SUPERV!C130</f>
        <v>12</v>
      </c>
      <c r="V130" s="13">
        <v>0</v>
      </c>
      <c r="W130" s="22">
        <f t="shared" si="5"/>
        <v>23088</v>
      </c>
      <c r="X130" s="13" t="s">
        <v>52</v>
      </c>
      <c r="Y130" s="36">
        <v>2</v>
      </c>
      <c r="Z130" s="37" t="s">
        <v>171</v>
      </c>
      <c r="AA130" s="30" t="s">
        <v>170</v>
      </c>
    </row>
    <row r="131" spans="1:27" s="30" customFormat="1" x14ac:dyDescent="0.25">
      <c r="A131" s="25" t="s">
        <v>294</v>
      </c>
      <c r="B131" s="30" t="s">
        <v>295</v>
      </c>
      <c r="C131" s="6" t="s">
        <v>130</v>
      </c>
      <c r="D131" s="30">
        <f>+SUPERV!F131</f>
        <v>2522</v>
      </c>
      <c r="E131" s="10">
        <f t="shared" ca="1" si="4"/>
        <v>43789</v>
      </c>
      <c r="F131" s="30" t="s">
        <v>115</v>
      </c>
      <c r="G131" s="30">
        <v>33500005179</v>
      </c>
      <c r="H131" s="30" t="s">
        <v>296</v>
      </c>
      <c r="I131" s="13" t="s">
        <v>116</v>
      </c>
      <c r="J131" s="30" t="s">
        <v>297</v>
      </c>
      <c r="K131" s="34" t="s">
        <v>67</v>
      </c>
      <c r="L131" s="34" t="s">
        <v>67</v>
      </c>
      <c r="M131" s="34" t="s">
        <v>67</v>
      </c>
      <c r="N131" s="30">
        <v>1036</v>
      </c>
      <c r="O131" s="11"/>
      <c r="Q131" s="34">
        <v>4</v>
      </c>
      <c r="R131" s="30" t="s">
        <v>140</v>
      </c>
      <c r="S131" s="11" t="s">
        <v>141</v>
      </c>
      <c r="T131" s="33">
        <f>+SUPERV!D131</f>
        <v>3595</v>
      </c>
      <c r="U131" s="30">
        <f>+SUPERV!C131</f>
        <v>1</v>
      </c>
      <c r="V131" s="13">
        <v>0</v>
      </c>
      <c r="W131" s="22">
        <f t="shared" si="5"/>
        <v>3595</v>
      </c>
      <c r="X131" s="13" t="s">
        <v>52</v>
      </c>
      <c r="Y131" s="36">
        <v>2</v>
      </c>
      <c r="Z131" s="37" t="s">
        <v>171</v>
      </c>
      <c r="AA131" s="30" t="s">
        <v>170</v>
      </c>
    </row>
    <row r="132" spans="1:27" s="30" customFormat="1" x14ac:dyDescent="0.25">
      <c r="A132" s="25" t="s">
        <v>294</v>
      </c>
      <c r="B132" s="30" t="s">
        <v>295</v>
      </c>
      <c r="C132" s="6" t="s">
        <v>130</v>
      </c>
      <c r="D132" s="30">
        <f>+SUPERV!F132</f>
        <v>2522</v>
      </c>
      <c r="E132" s="10">
        <f t="shared" ca="1" si="4"/>
        <v>43789</v>
      </c>
      <c r="F132" s="30" t="s">
        <v>115</v>
      </c>
      <c r="G132" s="30">
        <v>33500005179</v>
      </c>
      <c r="H132" s="30" t="s">
        <v>296</v>
      </c>
      <c r="I132" s="13" t="s">
        <v>116</v>
      </c>
      <c r="J132" s="30" t="s">
        <v>297</v>
      </c>
      <c r="K132" s="34" t="s">
        <v>67</v>
      </c>
      <c r="L132" s="34" t="s">
        <v>67</v>
      </c>
      <c r="M132" s="34" t="s">
        <v>67</v>
      </c>
      <c r="N132" s="30">
        <v>1036</v>
      </c>
      <c r="O132" s="11"/>
      <c r="Q132" s="34">
        <v>4</v>
      </c>
      <c r="R132" s="30" t="s">
        <v>140</v>
      </c>
      <c r="S132" s="11" t="s">
        <v>141</v>
      </c>
      <c r="T132" s="33">
        <f>+SUPERV!D132</f>
        <v>4322</v>
      </c>
      <c r="U132" s="30">
        <f>+SUPERV!C132</f>
        <v>2</v>
      </c>
      <c r="V132" s="13">
        <v>0</v>
      </c>
      <c r="W132" s="22">
        <f t="shared" si="5"/>
        <v>8644</v>
      </c>
      <c r="X132" s="13" t="s">
        <v>52</v>
      </c>
      <c r="Y132" s="36">
        <v>2</v>
      </c>
      <c r="Z132" s="37" t="s">
        <v>171</v>
      </c>
      <c r="AA132" s="30" t="s">
        <v>170</v>
      </c>
    </row>
    <row r="133" spans="1:27" s="30" customFormat="1" x14ac:dyDescent="0.25">
      <c r="A133" s="25" t="s">
        <v>294</v>
      </c>
      <c r="B133" s="30" t="s">
        <v>295</v>
      </c>
      <c r="C133" s="6" t="s">
        <v>130</v>
      </c>
      <c r="D133" s="30">
        <f>+SUPERV!F133</f>
        <v>2522</v>
      </c>
      <c r="E133" s="10">
        <f t="shared" ca="1" si="4"/>
        <v>43789</v>
      </c>
      <c r="F133" s="30" t="s">
        <v>115</v>
      </c>
      <c r="G133" s="30">
        <v>33500005179</v>
      </c>
      <c r="H133" s="30" t="s">
        <v>296</v>
      </c>
      <c r="I133" s="13" t="s">
        <v>116</v>
      </c>
      <c r="J133" s="30" t="s">
        <v>297</v>
      </c>
      <c r="K133" s="34" t="s">
        <v>67</v>
      </c>
      <c r="L133" s="34" t="s">
        <v>67</v>
      </c>
      <c r="M133" s="34" t="s">
        <v>67</v>
      </c>
      <c r="N133" s="30">
        <v>1036</v>
      </c>
      <c r="O133" s="11"/>
      <c r="Q133" s="34">
        <v>4</v>
      </c>
      <c r="R133" s="30" t="s">
        <v>140</v>
      </c>
      <c r="S133" s="11" t="s">
        <v>141</v>
      </c>
      <c r="T133" s="33">
        <f>+SUPERV!D133</f>
        <v>1323</v>
      </c>
      <c r="U133" s="30">
        <f>+SUPERV!C133</f>
        <v>39</v>
      </c>
      <c r="V133" s="13">
        <v>0</v>
      </c>
      <c r="W133" s="22">
        <f t="shared" si="5"/>
        <v>51597</v>
      </c>
      <c r="X133" s="13" t="s">
        <v>52</v>
      </c>
      <c r="Y133" s="36">
        <v>2</v>
      </c>
      <c r="Z133" s="37" t="s">
        <v>171</v>
      </c>
      <c r="AA133" s="30" t="s">
        <v>170</v>
      </c>
    </row>
    <row r="134" spans="1:27" s="30" customFormat="1" x14ac:dyDescent="0.25">
      <c r="A134" s="25" t="s">
        <v>294</v>
      </c>
      <c r="B134" s="30" t="s">
        <v>295</v>
      </c>
      <c r="C134" s="6" t="s">
        <v>130</v>
      </c>
      <c r="D134" s="30">
        <f>+SUPERV!F134</f>
        <v>2522</v>
      </c>
      <c r="E134" s="10">
        <f t="shared" ca="1" si="4"/>
        <v>43789</v>
      </c>
      <c r="F134" s="30" t="s">
        <v>115</v>
      </c>
      <c r="G134" s="30">
        <v>33500005179</v>
      </c>
      <c r="H134" s="30" t="s">
        <v>296</v>
      </c>
      <c r="I134" s="13" t="s">
        <v>116</v>
      </c>
      <c r="J134" s="30" t="s">
        <v>297</v>
      </c>
      <c r="K134" s="34" t="s">
        <v>67</v>
      </c>
      <c r="L134" s="34" t="s">
        <v>67</v>
      </c>
      <c r="M134" s="34" t="s">
        <v>67</v>
      </c>
      <c r="N134" s="30">
        <v>1036</v>
      </c>
      <c r="O134" s="11"/>
      <c r="Q134" s="34">
        <v>4</v>
      </c>
      <c r="R134" s="30" t="s">
        <v>140</v>
      </c>
      <c r="S134" s="11" t="s">
        <v>141</v>
      </c>
      <c r="T134" s="33">
        <f>+SUPERV!D134</f>
        <v>2390</v>
      </c>
      <c r="U134" s="30">
        <f>+SUPERV!C134</f>
        <v>4</v>
      </c>
      <c r="V134" s="13">
        <v>0</v>
      </c>
      <c r="W134" s="22">
        <f t="shared" si="5"/>
        <v>9560</v>
      </c>
      <c r="X134" s="13" t="s">
        <v>52</v>
      </c>
      <c r="Y134" s="36">
        <v>2</v>
      </c>
      <c r="Z134" s="37" t="s">
        <v>171</v>
      </c>
      <c r="AA134" s="30" t="s">
        <v>170</v>
      </c>
    </row>
    <row r="135" spans="1:27" s="30" customFormat="1" x14ac:dyDescent="0.25">
      <c r="A135" s="25" t="s">
        <v>294</v>
      </c>
      <c r="B135" s="30" t="s">
        <v>295</v>
      </c>
      <c r="C135" s="6" t="s">
        <v>130</v>
      </c>
      <c r="D135" s="30">
        <f>+SUPERV!F135</f>
        <v>2522</v>
      </c>
      <c r="E135" s="10">
        <f t="shared" ca="1" si="4"/>
        <v>43789</v>
      </c>
      <c r="F135" s="30" t="s">
        <v>115</v>
      </c>
      <c r="G135" s="30">
        <v>33500005179</v>
      </c>
      <c r="H135" s="30" t="s">
        <v>296</v>
      </c>
      <c r="I135" s="13" t="s">
        <v>116</v>
      </c>
      <c r="J135" s="30" t="s">
        <v>297</v>
      </c>
      <c r="K135" s="34" t="s">
        <v>67</v>
      </c>
      <c r="L135" s="34" t="s">
        <v>67</v>
      </c>
      <c r="M135" s="34" t="s">
        <v>67</v>
      </c>
      <c r="N135" s="30">
        <v>1036</v>
      </c>
      <c r="O135" s="11"/>
      <c r="Q135" s="34">
        <v>4</v>
      </c>
      <c r="R135" s="30" t="s">
        <v>140</v>
      </c>
      <c r="S135" s="11" t="s">
        <v>141</v>
      </c>
      <c r="T135" s="33">
        <f>+SUPERV!D135</f>
        <v>6877</v>
      </c>
      <c r="U135" s="30">
        <f>+SUPERV!C135</f>
        <v>3</v>
      </c>
      <c r="V135" s="13">
        <v>0</v>
      </c>
      <c r="W135" s="22">
        <f t="shared" si="5"/>
        <v>20631</v>
      </c>
      <c r="X135" s="13" t="s">
        <v>52</v>
      </c>
      <c r="Y135" s="36">
        <v>2</v>
      </c>
      <c r="Z135" s="37" t="s">
        <v>171</v>
      </c>
      <c r="AA135" s="30" t="s">
        <v>170</v>
      </c>
    </row>
    <row r="136" spans="1:27" s="30" customFormat="1" x14ac:dyDescent="0.25">
      <c r="A136" s="25" t="s">
        <v>294</v>
      </c>
      <c r="B136" s="30" t="s">
        <v>295</v>
      </c>
      <c r="C136" s="6" t="s">
        <v>130</v>
      </c>
      <c r="D136" s="30">
        <f>+SUPERV!F136</f>
        <v>2522</v>
      </c>
      <c r="E136" s="10">
        <f t="shared" ca="1" si="4"/>
        <v>43789</v>
      </c>
      <c r="F136" s="30" t="s">
        <v>115</v>
      </c>
      <c r="G136" s="30">
        <v>33500005179</v>
      </c>
      <c r="H136" s="30" t="s">
        <v>296</v>
      </c>
      <c r="I136" s="13" t="s">
        <v>116</v>
      </c>
      <c r="J136" s="30" t="s">
        <v>297</v>
      </c>
      <c r="K136" s="34" t="s">
        <v>67</v>
      </c>
      <c r="L136" s="34" t="s">
        <v>67</v>
      </c>
      <c r="M136" s="34" t="s">
        <v>67</v>
      </c>
      <c r="N136" s="30">
        <v>1036</v>
      </c>
      <c r="O136" s="11"/>
      <c r="Q136" s="34">
        <v>4</v>
      </c>
      <c r="R136" s="30" t="s">
        <v>140</v>
      </c>
      <c r="S136" s="11" t="s">
        <v>141</v>
      </c>
      <c r="T136" s="33">
        <f>+SUPERV!D136</f>
        <v>1118</v>
      </c>
      <c r="U136" s="30">
        <f>+SUPERV!C136</f>
        <v>12</v>
      </c>
      <c r="V136" s="13">
        <v>0</v>
      </c>
      <c r="W136" s="22">
        <f t="shared" si="5"/>
        <v>13416</v>
      </c>
      <c r="X136" s="13" t="s">
        <v>52</v>
      </c>
      <c r="Y136" s="36">
        <v>2</v>
      </c>
      <c r="Z136" s="37" t="s">
        <v>171</v>
      </c>
      <c r="AA136" s="30" t="s">
        <v>170</v>
      </c>
    </row>
    <row r="137" spans="1:27" s="30" customFormat="1" x14ac:dyDescent="0.25">
      <c r="A137" s="25" t="s">
        <v>294</v>
      </c>
      <c r="B137" s="30" t="s">
        <v>295</v>
      </c>
      <c r="C137" s="6" t="s">
        <v>130</v>
      </c>
      <c r="D137" s="30">
        <f>+SUPERV!F137</f>
        <v>2522</v>
      </c>
      <c r="E137" s="10">
        <f t="shared" ca="1" si="4"/>
        <v>43789</v>
      </c>
      <c r="F137" s="30" t="s">
        <v>115</v>
      </c>
      <c r="G137" s="30">
        <v>33500005179</v>
      </c>
      <c r="H137" s="30" t="s">
        <v>296</v>
      </c>
      <c r="I137" s="13" t="s">
        <v>116</v>
      </c>
      <c r="J137" s="30" t="s">
        <v>297</v>
      </c>
      <c r="K137" s="34" t="s">
        <v>67</v>
      </c>
      <c r="L137" s="34" t="s">
        <v>67</v>
      </c>
      <c r="M137" s="34" t="s">
        <v>67</v>
      </c>
      <c r="N137" s="30">
        <v>1036</v>
      </c>
      <c r="O137" s="11"/>
      <c r="Q137" s="34">
        <v>4</v>
      </c>
      <c r="R137" s="30" t="s">
        <v>140</v>
      </c>
      <c r="S137" s="11" t="s">
        <v>141</v>
      </c>
      <c r="T137" s="33">
        <f>+SUPERV!D137</f>
        <v>1118</v>
      </c>
      <c r="U137" s="30">
        <f>+SUPERV!C137</f>
        <v>6</v>
      </c>
      <c r="V137" s="13">
        <v>0</v>
      </c>
      <c r="W137" s="22">
        <f t="shared" si="5"/>
        <v>6708</v>
      </c>
      <c r="X137" s="13" t="s">
        <v>52</v>
      </c>
      <c r="Y137" s="36">
        <v>2</v>
      </c>
      <c r="Z137" s="37" t="s">
        <v>171</v>
      </c>
      <c r="AA137" s="30" t="s">
        <v>170</v>
      </c>
    </row>
    <row r="138" spans="1:27" x14ac:dyDescent="0.25">
      <c r="A138" s="25"/>
      <c r="B138" s="30"/>
      <c r="C138" s="6"/>
      <c r="D138" s="30"/>
      <c r="E138" s="10"/>
      <c r="F138" s="30"/>
      <c r="G138" s="30"/>
      <c r="H138" s="30"/>
      <c r="J138" s="30"/>
      <c r="K138" s="34"/>
      <c r="L138" s="34"/>
      <c r="M138" s="34"/>
      <c r="N138" s="30"/>
      <c r="P138" s="30"/>
      <c r="Q138" s="34"/>
      <c r="R138" s="30"/>
      <c r="T138" s="33"/>
      <c r="U138" s="30"/>
      <c r="W138" s="22"/>
      <c r="Y138" s="36"/>
      <c r="Z138" s="37"/>
      <c r="AA138" s="30"/>
    </row>
    <row r="139" spans="1:27" x14ac:dyDescent="0.25">
      <c r="A139" s="25"/>
      <c r="B139" s="30"/>
      <c r="C139" s="6"/>
      <c r="D139" s="30"/>
      <c r="E139" s="10"/>
      <c r="F139" s="30"/>
      <c r="G139" s="30"/>
      <c r="H139" s="30"/>
      <c r="J139" s="30"/>
      <c r="K139" s="34"/>
      <c r="L139" s="34"/>
      <c r="M139" s="34"/>
      <c r="N139" s="30"/>
      <c r="P139" s="30"/>
      <c r="Q139" s="34"/>
      <c r="R139" s="30"/>
      <c r="T139" s="33"/>
      <c r="U139" s="30"/>
      <c r="W139" s="22"/>
      <c r="Y139" s="36"/>
      <c r="Z139" s="37"/>
      <c r="AA139" s="30"/>
    </row>
    <row r="140" spans="1:27" x14ac:dyDescent="0.25">
      <c r="A140" s="25"/>
      <c r="B140" s="30"/>
      <c r="C140" s="6"/>
      <c r="D140" s="30"/>
      <c r="E140" s="10"/>
      <c r="F140" s="30"/>
      <c r="G140" s="30"/>
      <c r="H140" s="30"/>
      <c r="J140" s="30"/>
      <c r="K140" s="34"/>
      <c r="L140" s="34"/>
      <c r="M140" s="34"/>
      <c r="N140" s="30"/>
      <c r="P140" s="30"/>
      <c r="Q140" s="34"/>
      <c r="R140" s="30"/>
      <c r="T140" s="33"/>
      <c r="U140" s="30"/>
      <c r="W140" s="22"/>
      <c r="Y140" s="36"/>
      <c r="Z140" s="37"/>
      <c r="AA140" s="30"/>
    </row>
    <row r="141" spans="1:27" x14ac:dyDescent="0.25">
      <c r="A141" s="25"/>
      <c r="B141" s="30"/>
      <c r="C141" s="6"/>
      <c r="D141" s="30"/>
      <c r="E141" s="10"/>
      <c r="F141" s="30"/>
      <c r="G141" s="30"/>
      <c r="H141" s="30"/>
      <c r="J141" s="30"/>
      <c r="K141" s="34"/>
      <c r="L141" s="34"/>
      <c r="M141" s="34"/>
      <c r="N141" s="30"/>
      <c r="P141" s="30"/>
      <c r="Q141" s="34"/>
      <c r="R141" s="30"/>
      <c r="T141" s="33"/>
      <c r="U141" s="30"/>
      <c r="W141" s="22"/>
      <c r="Y141" s="36"/>
      <c r="Z141" s="37"/>
      <c r="AA141" s="30"/>
    </row>
    <row r="142" spans="1:27" x14ac:dyDescent="0.25">
      <c r="A142" s="25"/>
      <c r="B142" s="30"/>
      <c r="C142" s="6"/>
      <c r="D142" s="30"/>
      <c r="E142" s="10"/>
      <c r="F142" s="30"/>
      <c r="G142" s="30"/>
      <c r="H142" s="30"/>
      <c r="J142" s="30"/>
      <c r="K142" s="34"/>
      <c r="L142" s="34"/>
      <c r="M142" s="34"/>
      <c r="N142" s="30"/>
      <c r="P142" s="30"/>
      <c r="Q142" s="34"/>
      <c r="R142" s="30"/>
      <c r="T142" s="33"/>
      <c r="U142" s="30"/>
      <c r="W142" s="22"/>
      <c r="Y142" s="36"/>
      <c r="Z142" s="37"/>
      <c r="AA142" s="30"/>
    </row>
    <row r="143" spans="1:27" x14ac:dyDescent="0.25">
      <c r="A143" s="25"/>
      <c r="B143" s="30"/>
      <c r="C143" s="6"/>
      <c r="D143" s="30"/>
      <c r="E143" s="10"/>
      <c r="F143" s="30"/>
      <c r="G143" s="30"/>
      <c r="H143" s="30"/>
      <c r="J143" s="30"/>
      <c r="K143" s="34"/>
      <c r="L143" s="34"/>
      <c r="M143" s="34"/>
      <c r="N143" s="30"/>
      <c r="P143" s="30"/>
      <c r="Q143" s="34"/>
      <c r="R143" s="30"/>
      <c r="T143" s="33"/>
      <c r="U143" s="30"/>
      <c r="W143" s="22"/>
      <c r="Y143" s="36"/>
      <c r="Z143" s="37"/>
      <c r="AA143" s="30"/>
    </row>
    <row r="144" spans="1:27" x14ac:dyDescent="0.25">
      <c r="A144" s="25"/>
      <c r="B144" s="30"/>
      <c r="C144" s="6"/>
      <c r="D144" s="30"/>
      <c r="E144" s="10"/>
      <c r="F144" s="30"/>
      <c r="G144" s="30"/>
      <c r="H144" s="30"/>
      <c r="J144" s="30"/>
      <c r="K144" s="34"/>
      <c r="L144" s="34"/>
      <c r="M144" s="34"/>
      <c r="N144" s="30"/>
      <c r="P144" s="30"/>
      <c r="Q144" s="34"/>
      <c r="R144" s="30"/>
      <c r="T144" s="33"/>
      <c r="U144" s="30"/>
      <c r="W144" s="22"/>
      <c r="Y144" s="36"/>
      <c r="Z144" s="37"/>
      <c r="AA144" s="30"/>
    </row>
    <row r="145" spans="1:27" x14ac:dyDescent="0.25">
      <c r="A145" s="25"/>
      <c r="B145" s="30"/>
      <c r="C145" s="6"/>
      <c r="D145" s="30"/>
      <c r="E145" s="10"/>
      <c r="F145" s="30"/>
      <c r="G145" s="30"/>
      <c r="H145" s="30"/>
      <c r="J145" s="30"/>
      <c r="K145" s="34"/>
      <c r="L145" s="34"/>
      <c r="M145" s="34"/>
      <c r="N145" s="30"/>
      <c r="P145" s="30"/>
      <c r="Q145" s="34"/>
      <c r="R145" s="30"/>
      <c r="T145" s="33"/>
      <c r="U145" s="30"/>
      <c r="W145" s="22"/>
      <c r="Y145" s="36"/>
      <c r="Z145" s="37"/>
      <c r="AA145" s="30"/>
    </row>
    <row r="146" spans="1:27" x14ac:dyDescent="0.25">
      <c r="A146" s="25"/>
      <c r="B146" s="30"/>
      <c r="C146" s="6"/>
      <c r="D146" s="30"/>
      <c r="E146" s="10"/>
      <c r="F146" s="30"/>
      <c r="G146" s="30"/>
      <c r="H146" s="30"/>
      <c r="J146" s="30"/>
      <c r="K146" s="34"/>
      <c r="L146" s="34"/>
      <c r="M146" s="34"/>
      <c r="N146" s="30"/>
      <c r="P146" s="30"/>
      <c r="Q146" s="34"/>
      <c r="R146" s="30"/>
      <c r="T146" s="33"/>
      <c r="U146" s="30"/>
      <c r="W146" s="22"/>
      <c r="Y146" s="36"/>
      <c r="Z146" s="37"/>
      <c r="AA146" s="30"/>
    </row>
    <row r="147" spans="1:27" x14ac:dyDescent="0.25">
      <c r="A147" s="25"/>
      <c r="B147" s="30"/>
      <c r="C147" s="6"/>
      <c r="D147" s="30"/>
      <c r="E147" s="10"/>
      <c r="F147" s="30"/>
      <c r="G147" s="30"/>
      <c r="H147" s="30"/>
      <c r="J147" s="30"/>
      <c r="K147" s="34"/>
      <c r="L147" s="34"/>
      <c r="M147" s="34"/>
      <c r="N147" s="30"/>
      <c r="P147" s="30"/>
      <c r="Q147" s="34"/>
      <c r="R147" s="30"/>
      <c r="T147" s="33"/>
      <c r="U147" s="30"/>
      <c r="W147" s="22"/>
      <c r="Y147" s="36"/>
      <c r="Z147" s="37"/>
      <c r="AA147" s="30"/>
    </row>
    <row r="148" spans="1:27" x14ac:dyDescent="0.25">
      <c r="A148" s="25"/>
      <c r="B148" s="30"/>
      <c r="C148" s="6"/>
      <c r="D148" s="30"/>
      <c r="E148" s="10"/>
      <c r="F148" s="30"/>
      <c r="G148" s="30"/>
      <c r="H148" s="30"/>
      <c r="J148" s="30"/>
      <c r="K148" s="34"/>
      <c r="L148" s="34"/>
      <c r="M148" s="34"/>
      <c r="N148" s="30"/>
      <c r="P148" s="30"/>
      <c r="Q148" s="34"/>
      <c r="R148" s="30"/>
      <c r="T148" s="33"/>
      <c r="U148" s="30"/>
      <c r="W148" s="22"/>
      <c r="Y148" s="36"/>
      <c r="Z148" s="37"/>
      <c r="AA148" s="30"/>
    </row>
    <row r="149" spans="1:27" x14ac:dyDescent="0.25">
      <c r="A149" s="25"/>
      <c r="B149" s="30"/>
      <c r="C149" s="6"/>
      <c r="D149" s="30"/>
      <c r="E149" s="10"/>
      <c r="F149" s="30"/>
      <c r="G149" s="30"/>
      <c r="H149" s="30"/>
      <c r="J149" s="30"/>
      <c r="K149" s="34"/>
      <c r="L149" s="34"/>
      <c r="M149" s="34"/>
      <c r="N149" s="30"/>
      <c r="P149" s="30"/>
      <c r="Q149" s="34"/>
      <c r="R149" s="30"/>
      <c r="T149" s="33"/>
      <c r="U149" s="30"/>
      <c r="W149" s="22"/>
      <c r="Y149" s="36"/>
      <c r="Z149" s="37"/>
      <c r="AA149" s="30"/>
    </row>
    <row r="150" spans="1:27" x14ac:dyDescent="0.25">
      <c r="A150" s="25"/>
      <c r="B150" s="30"/>
      <c r="C150" s="6"/>
      <c r="D150" s="30"/>
      <c r="E150" s="10"/>
      <c r="F150" s="30"/>
      <c r="G150" s="30"/>
      <c r="H150" s="30"/>
      <c r="J150" s="30"/>
      <c r="K150" s="34"/>
      <c r="L150" s="34"/>
      <c r="M150" s="34"/>
      <c r="N150" s="30"/>
      <c r="P150" s="30"/>
      <c r="Q150" s="34"/>
      <c r="R150" s="30"/>
      <c r="T150" s="33"/>
      <c r="U150" s="30"/>
      <c r="W150" s="22"/>
      <c r="Y150" s="36"/>
      <c r="Z150" s="37"/>
      <c r="AA150" s="30"/>
    </row>
    <row r="151" spans="1:27" x14ac:dyDescent="0.25">
      <c r="A151" s="25"/>
      <c r="B151" s="30"/>
      <c r="C151" s="6"/>
      <c r="D151" s="30"/>
      <c r="E151" s="10"/>
      <c r="F151" s="30"/>
      <c r="G151" s="30"/>
      <c r="H151" s="30"/>
      <c r="J151" s="30"/>
      <c r="K151" s="34"/>
      <c r="L151" s="34"/>
      <c r="M151" s="34"/>
      <c r="N151" s="30"/>
      <c r="P151" s="30"/>
      <c r="Q151" s="34"/>
      <c r="R151" s="30"/>
      <c r="T151" s="33"/>
      <c r="U151" s="30"/>
      <c r="W151" s="22"/>
      <c r="Y151" s="36"/>
      <c r="Z151" s="37"/>
      <c r="AA151" s="30"/>
    </row>
    <row r="152" spans="1:27" x14ac:dyDescent="0.25">
      <c r="A152" s="25"/>
      <c r="B152" s="30"/>
      <c r="C152" s="6"/>
      <c r="D152" s="30"/>
      <c r="E152" s="10"/>
      <c r="F152" s="30"/>
      <c r="G152" s="30"/>
      <c r="H152" s="30"/>
      <c r="J152" s="30"/>
      <c r="K152" s="34"/>
      <c r="L152" s="34"/>
      <c r="M152" s="34"/>
      <c r="N152" s="30"/>
      <c r="P152" s="30"/>
      <c r="Q152" s="34"/>
      <c r="R152" s="30"/>
      <c r="T152" s="33"/>
      <c r="U152" s="30"/>
      <c r="W152" s="22"/>
      <c r="Y152" s="36"/>
      <c r="Z152" s="37"/>
      <c r="AA152" s="30"/>
    </row>
    <row r="153" spans="1:27" x14ac:dyDescent="0.25">
      <c r="A153" s="25"/>
      <c r="B153" s="30"/>
      <c r="C153" s="6"/>
      <c r="D153" s="30"/>
      <c r="E153" s="10"/>
      <c r="F153" s="30"/>
      <c r="G153" s="30"/>
      <c r="H153" s="30"/>
      <c r="J153" s="30"/>
      <c r="K153" s="34"/>
      <c r="L153" s="34"/>
      <c r="M153" s="34"/>
      <c r="N153" s="30"/>
      <c r="P153" s="30"/>
      <c r="Q153" s="34"/>
      <c r="R153" s="30"/>
      <c r="T153" s="33"/>
      <c r="U153" s="30"/>
      <c r="W153" s="22"/>
      <c r="Y153" s="36"/>
      <c r="Z153" s="37"/>
      <c r="AA153" s="30"/>
    </row>
    <row r="154" spans="1:27" x14ac:dyDescent="0.25">
      <c r="A154" s="25"/>
      <c r="B154" s="30"/>
      <c r="C154" s="6"/>
      <c r="D154" s="30"/>
      <c r="E154" s="10"/>
      <c r="F154" s="30"/>
      <c r="G154" s="30"/>
      <c r="H154" s="30"/>
      <c r="J154" s="30"/>
      <c r="K154" s="34"/>
      <c r="L154" s="34"/>
      <c r="M154" s="34"/>
      <c r="N154" s="30"/>
      <c r="P154" s="30"/>
      <c r="Q154" s="34"/>
      <c r="R154" s="30"/>
      <c r="T154" s="33"/>
      <c r="U154" s="30"/>
      <c r="W154" s="22"/>
      <c r="Y154" s="36"/>
      <c r="Z154" s="37"/>
      <c r="AA154" s="30"/>
    </row>
    <row r="155" spans="1:27" x14ac:dyDescent="0.25">
      <c r="A155" s="25"/>
      <c r="B155" s="30"/>
      <c r="C155" s="6"/>
      <c r="D155" s="30"/>
      <c r="E155" s="10"/>
      <c r="F155" s="30"/>
      <c r="G155" s="30"/>
      <c r="H155" s="30"/>
      <c r="J155" s="30"/>
      <c r="K155" s="34"/>
      <c r="L155" s="34"/>
      <c r="M155" s="34"/>
      <c r="N155" s="30"/>
      <c r="P155" s="30"/>
      <c r="Q155" s="34"/>
      <c r="R155" s="30"/>
      <c r="T155" s="33"/>
      <c r="U155" s="30"/>
      <c r="W155" s="22"/>
      <c r="Y155" s="36"/>
      <c r="Z155" s="37"/>
      <c r="AA155" s="30"/>
    </row>
    <row r="156" spans="1:27" x14ac:dyDescent="0.25">
      <c r="A156" s="25"/>
      <c r="B156" s="30"/>
      <c r="C156" s="6"/>
      <c r="D156" s="30"/>
      <c r="E156" s="10"/>
      <c r="F156" s="30"/>
      <c r="G156" s="30"/>
      <c r="H156" s="30"/>
      <c r="J156" s="30"/>
      <c r="K156" s="34"/>
      <c r="L156" s="34"/>
      <c r="M156" s="34"/>
      <c r="N156" s="30"/>
      <c r="P156" s="30"/>
      <c r="Q156" s="34"/>
      <c r="R156" s="30"/>
      <c r="T156" s="33"/>
      <c r="U156" s="30"/>
      <c r="W156" s="22"/>
      <c r="Y156" s="36"/>
      <c r="Z156" s="37"/>
      <c r="AA156" s="30"/>
    </row>
    <row r="157" spans="1:27" x14ac:dyDescent="0.25">
      <c r="A157" s="25"/>
      <c r="B157" s="30"/>
      <c r="C157" s="6"/>
      <c r="D157" s="30"/>
      <c r="E157" s="10"/>
      <c r="F157" s="30"/>
      <c r="G157" s="30"/>
      <c r="H157" s="30"/>
      <c r="J157" s="30"/>
      <c r="K157" s="34"/>
      <c r="L157" s="34"/>
      <c r="M157" s="34"/>
      <c r="N157" s="30"/>
      <c r="P157" s="30"/>
      <c r="Q157" s="34"/>
      <c r="R157" s="30"/>
      <c r="T157" s="33"/>
      <c r="U157" s="30"/>
      <c r="W157" s="22"/>
      <c r="Y157" s="36"/>
      <c r="Z157" s="37"/>
      <c r="AA157" s="30"/>
    </row>
    <row r="158" spans="1:27" x14ac:dyDescent="0.25">
      <c r="A158" s="25"/>
      <c r="B158" s="30"/>
      <c r="C158" s="6"/>
      <c r="D158" s="30"/>
      <c r="E158" s="10"/>
      <c r="F158" s="30"/>
      <c r="G158" s="30"/>
      <c r="H158" s="30"/>
      <c r="J158" s="30"/>
      <c r="K158" s="34"/>
      <c r="L158" s="34"/>
      <c r="M158" s="34"/>
      <c r="N158" s="30"/>
      <c r="P158" s="30"/>
      <c r="Q158" s="34"/>
      <c r="R158" s="30"/>
      <c r="T158" s="33"/>
      <c r="U158" s="30"/>
      <c r="W158" s="22"/>
      <c r="Y158" s="36"/>
      <c r="Z158" s="37"/>
      <c r="AA158" s="30"/>
    </row>
    <row r="159" spans="1:27" x14ac:dyDescent="0.25">
      <c r="A159" s="25"/>
      <c r="B159" s="30"/>
      <c r="C159" s="6"/>
      <c r="D159" s="30"/>
      <c r="E159" s="10"/>
      <c r="F159" s="30"/>
      <c r="G159" s="30"/>
      <c r="H159" s="30"/>
      <c r="J159" s="30"/>
      <c r="K159" s="34"/>
      <c r="L159" s="34"/>
      <c r="M159" s="34"/>
      <c r="N159" s="30"/>
      <c r="P159" s="30"/>
      <c r="Q159" s="34"/>
      <c r="R159" s="30"/>
      <c r="T159" s="33"/>
      <c r="U159" s="30"/>
      <c r="W159" s="22"/>
      <c r="Y159" s="36"/>
      <c r="Z159" s="37"/>
      <c r="AA159" s="30"/>
    </row>
    <row r="160" spans="1:27" x14ac:dyDescent="0.25">
      <c r="A160" s="25"/>
      <c r="B160" s="30"/>
      <c r="C160" s="6"/>
      <c r="D160" s="30"/>
      <c r="E160" s="10"/>
      <c r="F160" s="30"/>
      <c r="G160" s="30"/>
      <c r="H160" s="30"/>
      <c r="J160" s="30"/>
      <c r="K160" s="34"/>
      <c r="L160" s="34"/>
      <c r="M160" s="34"/>
      <c r="N160" s="30"/>
      <c r="P160" s="30"/>
      <c r="Q160" s="34"/>
      <c r="R160" s="30"/>
      <c r="T160" s="33"/>
      <c r="U160" s="30"/>
      <c r="W160" s="22"/>
      <c r="Y160" s="36"/>
      <c r="Z160" s="37"/>
      <c r="AA160" s="30"/>
    </row>
    <row r="161" spans="1:27" x14ac:dyDescent="0.25">
      <c r="A161" s="25"/>
      <c r="B161" s="30"/>
      <c r="C161" s="6"/>
      <c r="D161" s="30"/>
      <c r="E161" s="10"/>
      <c r="F161" s="30"/>
      <c r="G161" s="30"/>
      <c r="H161" s="30"/>
      <c r="J161" s="30"/>
      <c r="K161" s="34"/>
      <c r="L161" s="34"/>
      <c r="M161" s="34"/>
      <c r="N161" s="30"/>
      <c r="P161" s="30"/>
      <c r="Q161" s="34"/>
      <c r="R161" s="30"/>
      <c r="T161" s="33"/>
      <c r="U161" s="30"/>
      <c r="W161" s="22"/>
      <c r="Y161" s="36"/>
      <c r="Z161" s="37"/>
      <c r="AA161" s="30"/>
    </row>
    <row r="162" spans="1:27" x14ac:dyDescent="0.25">
      <c r="A162" s="25"/>
      <c r="B162" s="30"/>
      <c r="C162" s="6"/>
      <c r="D162" s="30"/>
      <c r="E162" s="10"/>
      <c r="F162" s="30"/>
      <c r="G162" s="30"/>
      <c r="H162" s="30"/>
      <c r="J162" s="30"/>
      <c r="K162" s="34"/>
      <c r="L162" s="34"/>
      <c r="M162" s="34"/>
      <c r="N162" s="30"/>
      <c r="P162" s="30"/>
      <c r="Q162" s="34"/>
      <c r="R162" s="30"/>
      <c r="T162" s="33"/>
      <c r="U162" s="30"/>
      <c r="W162" s="22"/>
      <c r="Y162" s="36"/>
      <c r="Z162" s="37"/>
      <c r="AA162" s="30"/>
    </row>
    <row r="163" spans="1:27" x14ac:dyDescent="0.25">
      <c r="A163" s="25"/>
      <c r="B163" s="30"/>
      <c r="C163" s="6"/>
      <c r="D163" s="30"/>
      <c r="E163" s="10"/>
      <c r="F163" s="30"/>
      <c r="G163" s="30"/>
      <c r="H163" s="30"/>
      <c r="J163" s="30"/>
      <c r="K163" s="34"/>
      <c r="L163" s="34"/>
      <c r="M163" s="34"/>
      <c r="N163" s="30"/>
      <c r="P163" s="30"/>
      <c r="Q163" s="34"/>
      <c r="R163" s="30"/>
      <c r="T163" s="33"/>
      <c r="U163" s="30"/>
      <c r="W163" s="22"/>
      <c r="Y163" s="36"/>
      <c r="Z163" s="37"/>
      <c r="AA163" s="30"/>
    </row>
    <row r="164" spans="1:27" x14ac:dyDescent="0.25">
      <c r="A164" s="25"/>
      <c r="B164" s="30"/>
      <c r="C164" s="6"/>
      <c r="D164" s="30"/>
      <c r="E164" s="10"/>
      <c r="F164" s="30"/>
      <c r="G164" s="30"/>
      <c r="H164" s="30"/>
      <c r="J164" s="30"/>
      <c r="K164" s="34"/>
      <c r="L164" s="34"/>
      <c r="M164" s="34"/>
      <c r="N164" s="30"/>
      <c r="P164" s="30"/>
      <c r="Q164" s="34"/>
      <c r="R164" s="30"/>
      <c r="T164" s="33"/>
      <c r="U164" s="30"/>
      <c r="W164" s="22"/>
      <c r="Y164" s="36"/>
      <c r="Z164" s="37"/>
      <c r="AA164" s="30"/>
    </row>
    <row r="165" spans="1:27" x14ac:dyDescent="0.25">
      <c r="A165" s="25"/>
      <c r="B165" s="30"/>
      <c r="C165" s="6"/>
      <c r="D165" s="30"/>
      <c r="E165" s="10"/>
      <c r="F165" s="30"/>
      <c r="G165" s="30"/>
      <c r="H165" s="30"/>
      <c r="J165" s="30"/>
      <c r="K165" s="34"/>
      <c r="L165" s="34"/>
      <c r="M165" s="34"/>
      <c r="N165" s="30"/>
      <c r="P165" s="30"/>
      <c r="Q165" s="34"/>
      <c r="R165" s="30"/>
      <c r="T165" s="33"/>
      <c r="U165" s="30"/>
      <c r="W165" s="22"/>
      <c r="Y165" s="36"/>
      <c r="Z165" s="37"/>
      <c r="AA165" s="30"/>
    </row>
    <row r="166" spans="1:27" x14ac:dyDescent="0.25">
      <c r="A166" s="25"/>
      <c r="B166" s="30"/>
      <c r="C166" s="6"/>
      <c r="D166" s="30"/>
      <c r="E166" s="10"/>
      <c r="F166" s="30"/>
      <c r="G166" s="30"/>
      <c r="H166" s="30"/>
      <c r="J166" s="30"/>
      <c r="K166" s="34"/>
      <c r="L166" s="34"/>
      <c r="M166" s="34"/>
      <c r="N166" s="30"/>
      <c r="P166" s="30"/>
      <c r="Q166" s="34"/>
      <c r="R166" s="30"/>
      <c r="T166" s="33"/>
      <c r="U166" s="30"/>
      <c r="W166" s="22"/>
      <c r="Y166" s="36"/>
      <c r="Z166" s="37"/>
      <c r="AA166" s="30"/>
    </row>
    <row r="167" spans="1:27" x14ac:dyDescent="0.25">
      <c r="A167" s="25"/>
      <c r="B167" s="30"/>
      <c r="C167" s="6"/>
      <c r="D167" s="30"/>
      <c r="E167" s="10"/>
      <c r="F167" s="30"/>
      <c r="G167" s="30"/>
      <c r="H167" s="30"/>
      <c r="J167" s="30"/>
      <c r="K167" s="34"/>
      <c r="L167" s="34"/>
      <c r="M167" s="34"/>
      <c r="N167" s="30"/>
      <c r="P167" s="30"/>
      <c r="Q167" s="34"/>
      <c r="R167" s="30"/>
      <c r="T167" s="33"/>
      <c r="U167" s="30"/>
      <c r="W167" s="22"/>
      <c r="Y167" s="36"/>
      <c r="Z167" s="37"/>
      <c r="AA167" s="30"/>
    </row>
    <row r="168" spans="1:27" x14ac:dyDescent="0.25">
      <c r="A168" s="25"/>
      <c r="B168" s="30"/>
      <c r="C168" s="6"/>
      <c r="D168" s="30"/>
      <c r="E168" s="10"/>
      <c r="F168" s="30"/>
      <c r="G168" s="30"/>
      <c r="H168" s="30"/>
      <c r="J168" s="30"/>
      <c r="K168" s="34"/>
      <c r="L168" s="34"/>
      <c r="M168" s="34"/>
      <c r="N168" s="30"/>
      <c r="P168" s="30"/>
      <c r="Q168" s="34"/>
      <c r="R168" s="30"/>
      <c r="T168" s="33"/>
      <c r="U168" s="30"/>
      <c r="W168" s="22"/>
      <c r="Y168" s="36"/>
      <c r="Z168" s="37"/>
      <c r="AA168" s="30"/>
    </row>
    <row r="169" spans="1:27" x14ac:dyDescent="0.25">
      <c r="A169" s="25"/>
      <c r="B169" s="30"/>
      <c r="C169" s="6"/>
      <c r="D169" s="30"/>
      <c r="E169" s="10"/>
      <c r="F169" s="30"/>
      <c r="G169" s="30"/>
      <c r="H169" s="30"/>
      <c r="J169" s="30"/>
      <c r="K169" s="34"/>
      <c r="L169" s="34"/>
      <c r="M169" s="34"/>
      <c r="N169" s="30"/>
      <c r="P169" s="30"/>
      <c r="Q169" s="34"/>
      <c r="R169" s="30"/>
      <c r="T169" s="33"/>
      <c r="U169" s="30"/>
      <c r="W169" s="22"/>
      <c r="Y169" s="36"/>
      <c r="Z169" s="37"/>
      <c r="AA169" s="30"/>
    </row>
    <row r="170" spans="1:27" x14ac:dyDescent="0.25">
      <c r="A170" s="25"/>
      <c r="B170" s="30"/>
      <c r="C170" s="6"/>
      <c r="D170" s="30"/>
      <c r="E170" s="10"/>
      <c r="F170" s="30"/>
      <c r="G170" s="30"/>
      <c r="H170" s="30"/>
      <c r="J170" s="30"/>
      <c r="K170" s="34"/>
      <c r="L170" s="34"/>
      <c r="M170" s="34"/>
      <c r="N170" s="30"/>
      <c r="P170" s="30"/>
      <c r="Q170" s="34"/>
      <c r="R170" s="30"/>
      <c r="T170" s="33"/>
      <c r="U170" s="30"/>
      <c r="W170" s="22"/>
      <c r="Y170" s="36"/>
      <c r="Z170" s="37"/>
      <c r="AA170" s="30"/>
    </row>
    <row r="171" spans="1:27" x14ac:dyDescent="0.25">
      <c r="A171" s="25"/>
      <c r="B171" s="30"/>
      <c r="C171" s="6"/>
      <c r="D171" s="30"/>
      <c r="E171" s="10"/>
      <c r="F171" s="30"/>
      <c r="G171" s="30"/>
      <c r="H171" s="30"/>
      <c r="J171" s="30"/>
      <c r="K171" s="34"/>
      <c r="L171" s="34"/>
      <c r="M171" s="34"/>
      <c r="N171" s="30"/>
      <c r="P171" s="30"/>
      <c r="Q171" s="34"/>
      <c r="R171" s="30"/>
      <c r="T171" s="33"/>
      <c r="U171" s="30"/>
      <c r="W171" s="22"/>
      <c r="Y171" s="36"/>
      <c r="Z171" s="37"/>
      <c r="AA171" s="30"/>
    </row>
    <row r="172" spans="1:27" x14ac:dyDescent="0.25">
      <c r="A172" s="25"/>
      <c r="B172" s="30"/>
      <c r="C172" s="6"/>
      <c r="D172" s="30"/>
      <c r="E172" s="10"/>
      <c r="F172" s="30"/>
      <c r="G172" s="30"/>
      <c r="H172" s="30"/>
      <c r="J172" s="30"/>
      <c r="K172" s="34"/>
      <c r="L172" s="34"/>
      <c r="M172" s="34"/>
      <c r="N172" s="30"/>
      <c r="P172" s="30"/>
      <c r="Q172" s="34"/>
      <c r="R172" s="30"/>
      <c r="T172" s="33"/>
      <c r="U172" s="30"/>
      <c r="W172" s="22"/>
      <c r="Y172" s="36"/>
      <c r="Z172" s="37"/>
      <c r="AA172" s="30"/>
    </row>
    <row r="173" spans="1:27" x14ac:dyDescent="0.25">
      <c r="A173" s="25"/>
      <c r="B173" s="30"/>
      <c r="C173" s="6"/>
      <c r="D173" s="30"/>
      <c r="E173" s="10"/>
      <c r="F173" s="30"/>
      <c r="G173" s="30"/>
      <c r="H173" s="30"/>
      <c r="J173" s="30"/>
      <c r="K173" s="34"/>
      <c r="L173" s="34"/>
      <c r="M173" s="34"/>
      <c r="N173" s="30"/>
      <c r="P173" s="30"/>
      <c r="Q173" s="34"/>
      <c r="R173" s="30"/>
      <c r="T173" s="33"/>
      <c r="U173" s="30"/>
      <c r="W173" s="22"/>
      <c r="Y173" s="36"/>
      <c r="Z173" s="37"/>
      <c r="AA173" s="30"/>
    </row>
    <row r="174" spans="1:27" x14ac:dyDescent="0.25">
      <c r="A174" s="25"/>
      <c r="B174" s="30"/>
      <c r="C174" s="6"/>
      <c r="D174" s="30"/>
      <c r="E174" s="10"/>
      <c r="F174" s="30"/>
      <c r="G174" s="30"/>
      <c r="H174" s="30"/>
      <c r="J174" s="30"/>
      <c r="K174" s="34"/>
      <c r="L174" s="34"/>
      <c r="M174" s="34"/>
      <c r="N174" s="30"/>
      <c r="P174" s="30"/>
      <c r="Q174" s="34"/>
      <c r="R174" s="30"/>
      <c r="T174" s="33"/>
      <c r="U174" s="30"/>
      <c r="W174" s="22"/>
      <c r="Y174" s="36"/>
      <c r="Z174" s="37"/>
      <c r="AA174" s="30"/>
    </row>
    <row r="175" spans="1:27" x14ac:dyDescent="0.25">
      <c r="A175" s="25"/>
      <c r="B175" s="30"/>
      <c r="C175" s="6"/>
      <c r="D175" s="30"/>
      <c r="E175" s="10"/>
      <c r="F175" s="30"/>
      <c r="G175" s="30"/>
      <c r="H175" s="30"/>
      <c r="J175" s="30"/>
      <c r="K175" s="34"/>
      <c r="L175" s="34"/>
      <c r="M175" s="34"/>
      <c r="N175" s="30"/>
      <c r="P175" s="30"/>
      <c r="Q175" s="34"/>
      <c r="R175" s="30"/>
      <c r="T175" s="33"/>
      <c r="U175" s="30"/>
      <c r="W175" s="22"/>
      <c r="Y175" s="36"/>
      <c r="Z175" s="37"/>
      <c r="AA175" s="30"/>
    </row>
    <row r="176" spans="1:27" x14ac:dyDescent="0.25">
      <c r="A176" s="25"/>
      <c r="B176" s="30"/>
      <c r="C176" s="6"/>
      <c r="D176" s="30"/>
      <c r="E176" s="10"/>
      <c r="F176" s="30"/>
      <c r="G176" s="30"/>
      <c r="H176" s="30"/>
      <c r="J176" s="30"/>
      <c r="K176" s="34"/>
      <c r="L176" s="34"/>
      <c r="M176" s="34"/>
      <c r="N176" s="30"/>
      <c r="P176" s="30"/>
      <c r="Q176" s="34"/>
      <c r="R176" s="30"/>
      <c r="T176" s="33"/>
      <c r="U176" s="30"/>
      <c r="W176" s="22"/>
      <c r="Y176" s="36"/>
      <c r="Z176" s="37"/>
      <c r="AA176" s="30"/>
    </row>
    <row r="177" spans="1:27" x14ac:dyDescent="0.25">
      <c r="A177" s="25"/>
      <c r="B177" s="30"/>
      <c r="C177" s="6"/>
      <c r="D177" s="30"/>
      <c r="E177" s="10"/>
      <c r="F177" s="30"/>
      <c r="G177" s="30"/>
      <c r="H177" s="30"/>
      <c r="J177" s="30"/>
      <c r="K177" s="34"/>
      <c r="L177" s="34"/>
      <c r="M177" s="34"/>
      <c r="N177" s="30"/>
      <c r="P177" s="30"/>
      <c r="Q177" s="34"/>
      <c r="R177" s="30"/>
      <c r="T177" s="33"/>
      <c r="U177" s="30"/>
      <c r="W177" s="22"/>
      <c r="Y177" s="36"/>
      <c r="Z177" s="37"/>
      <c r="AA177" s="30"/>
    </row>
    <row r="178" spans="1:27" x14ac:dyDescent="0.25">
      <c r="A178" s="25"/>
      <c r="B178" s="30"/>
      <c r="C178" s="6"/>
      <c r="D178" s="30"/>
      <c r="E178" s="10"/>
      <c r="F178" s="30"/>
      <c r="G178" s="30"/>
      <c r="H178" s="30"/>
      <c r="J178" s="30"/>
      <c r="K178" s="34"/>
      <c r="L178" s="34"/>
      <c r="M178" s="34"/>
      <c r="N178" s="30"/>
      <c r="P178" s="30"/>
      <c r="Q178" s="34"/>
      <c r="R178" s="30"/>
      <c r="T178" s="33"/>
      <c r="U178" s="30"/>
      <c r="W178" s="22"/>
      <c r="Y178" s="36"/>
      <c r="Z178" s="37"/>
      <c r="AA178" s="30"/>
    </row>
    <row r="179" spans="1:27" x14ac:dyDescent="0.25">
      <c r="A179" s="25"/>
      <c r="B179" s="30"/>
      <c r="C179" s="6"/>
      <c r="D179" s="30"/>
      <c r="E179" s="10"/>
      <c r="F179" s="30"/>
      <c r="G179" s="30"/>
      <c r="H179" s="30"/>
      <c r="J179" s="30"/>
      <c r="K179" s="34"/>
      <c r="L179" s="34"/>
      <c r="M179" s="34"/>
      <c r="N179" s="30"/>
      <c r="P179" s="30"/>
      <c r="Q179" s="34"/>
      <c r="R179" s="30"/>
      <c r="T179" s="33"/>
      <c r="U179" s="30"/>
      <c r="W179" s="22"/>
      <c r="Y179" s="36"/>
      <c r="Z179" s="37"/>
      <c r="AA179" s="30"/>
    </row>
    <row r="180" spans="1:27" x14ac:dyDescent="0.25">
      <c r="A180" s="25"/>
      <c r="B180" s="30"/>
      <c r="C180" s="6"/>
      <c r="D180" s="30"/>
      <c r="E180" s="10"/>
      <c r="F180" s="30"/>
      <c r="G180" s="30"/>
      <c r="H180" s="30"/>
      <c r="J180" s="30"/>
      <c r="K180" s="34"/>
      <c r="L180" s="34"/>
      <c r="M180" s="34"/>
      <c r="N180" s="30"/>
      <c r="P180" s="30"/>
      <c r="Q180" s="34"/>
      <c r="R180" s="30"/>
      <c r="T180" s="33"/>
      <c r="U180" s="30"/>
      <c r="W180" s="22"/>
      <c r="Y180" s="36"/>
      <c r="Z180" s="37"/>
      <c r="AA180" s="30"/>
    </row>
    <row r="181" spans="1:27" x14ac:dyDescent="0.25">
      <c r="A181" s="25"/>
      <c r="B181" s="30"/>
      <c r="C181" s="6"/>
      <c r="D181" s="30"/>
      <c r="E181" s="10"/>
      <c r="F181" s="30"/>
      <c r="G181" s="30"/>
      <c r="H181" s="30"/>
      <c r="J181" s="30"/>
      <c r="K181" s="34"/>
      <c r="L181" s="34"/>
      <c r="M181" s="34"/>
      <c r="N181" s="30"/>
      <c r="P181" s="30"/>
      <c r="Q181" s="34"/>
      <c r="R181" s="30"/>
      <c r="T181" s="33"/>
      <c r="U181" s="30"/>
      <c r="W181" s="22"/>
      <c r="Y181" s="36"/>
      <c r="Z181" s="37"/>
      <c r="AA181" s="30"/>
    </row>
    <row r="182" spans="1:27" x14ac:dyDescent="0.25">
      <c r="A182" s="25"/>
      <c r="B182" s="30"/>
      <c r="C182" s="6"/>
      <c r="D182" s="30"/>
      <c r="E182" s="10"/>
      <c r="F182" s="30"/>
      <c r="G182" s="30"/>
      <c r="H182" s="30"/>
      <c r="J182" s="30"/>
      <c r="K182" s="34"/>
      <c r="L182" s="34"/>
      <c r="M182" s="34"/>
      <c r="N182" s="30"/>
      <c r="P182" s="30"/>
      <c r="Q182" s="34"/>
      <c r="R182" s="30"/>
      <c r="T182" s="33"/>
      <c r="U182" s="30"/>
      <c r="W182" s="22"/>
      <c r="Y182" s="36"/>
      <c r="Z182" s="37"/>
      <c r="AA182" s="30"/>
    </row>
    <row r="183" spans="1:27" x14ac:dyDescent="0.25">
      <c r="A183" s="25"/>
      <c r="B183" s="30"/>
      <c r="C183" s="6"/>
      <c r="D183" s="30"/>
      <c r="E183" s="10"/>
      <c r="F183" s="30"/>
      <c r="G183" s="30"/>
      <c r="H183" s="30"/>
      <c r="J183" s="30"/>
      <c r="K183" s="34"/>
      <c r="L183" s="34"/>
      <c r="M183" s="34"/>
      <c r="N183" s="30"/>
      <c r="P183" s="30"/>
      <c r="Q183" s="34"/>
      <c r="R183" s="30"/>
      <c r="T183" s="33"/>
      <c r="U183" s="30"/>
      <c r="W183" s="22"/>
      <c r="Y183" s="36"/>
      <c r="Z183" s="37"/>
      <c r="AA183" s="30"/>
    </row>
    <row r="184" spans="1:27" x14ac:dyDescent="0.25">
      <c r="A184" s="25"/>
      <c r="B184" s="30"/>
      <c r="C184" s="6"/>
      <c r="D184" s="30"/>
      <c r="E184" s="10"/>
      <c r="F184" s="30"/>
      <c r="G184" s="30"/>
      <c r="H184" s="30"/>
      <c r="J184" s="30"/>
      <c r="K184" s="34"/>
      <c r="L184" s="34"/>
      <c r="M184" s="34"/>
      <c r="N184" s="30"/>
      <c r="P184" s="30"/>
      <c r="Q184" s="34"/>
      <c r="R184" s="30"/>
      <c r="T184" s="33"/>
      <c r="U184" s="30"/>
      <c r="W184" s="22"/>
      <c r="Y184" s="36"/>
      <c r="Z184" s="37"/>
      <c r="AA184" s="30"/>
    </row>
    <row r="185" spans="1:27" x14ac:dyDescent="0.25">
      <c r="A185" s="25"/>
      <c r="B185" s="30"/>
      <c r="C185" s="6"/>
      <c r="D185" s="30"/>
      <c r="E185" s="10"/>
      <c r="F185" s="30"/>
      <c r="G185" s="30"/>
      <c r="H185" s="30"/>
      <c r="J185" s="30"/>
      <c r="K185" s="34"/>
      <c r="L185" s="34"/>
      <c r="M185" s="34"/>
      <c r="N185" s="30"/>
      <c r="P185" s="30"/>
      <c r="Q185" s="34"/>
      <c r="R185" s="30"/>
      <c r="T185" s="33"/>
      <c r="U185" s="30"/>
      <c r="W185" s="22"/>
      <c r="Y185" s="36"/>
      <c r="Z185" s="37"/>
      <c r="AA185" s="30"/>
    </row>
    <row r="186" spans="1:27" x14ac:dyDescent="0.25">
      <c r="A186" s="25"/>
      <c r="B186" s="30"/>
      <c r="C186" s="6"/>
      <c r="D186" s="30"/>
      <c r="E186" s="10"/>
      <c r="F186" s="30"/>
      <c r="G186" s="30"/>
      <c r="H186" s="30"/>
      <c r="J186" s="30"/>
      <c r="K186" s="34"/>
      <c r="L186" s="34"/>
      <c r="M186" s="34"/>
      <c r="N186" s="30"/>
      <c r="P186" s="30"/>
      <c r="Q186" s="34"/>
      <c r="R186" s="30"/>
      <c r="T186" s="33"/>
      <c r="U186" s="30"/>
      <c r="W186" s="22"/>
      <c r="Y186" s="36"/>
      <c r="Z186" s="37"/>
      <c r="AA186" s="30"/>
    </row>
    <row r="187" spans="1:27" x14ac:dyDescent="0.25">
      <c r="A187" s="25"/>
      <c r="B187" s="30"/>
      <c r="C187" s="6"/>
      <c r="D187" s="30"/>
      <c r="E187" s="10"/>
      <c r="F187" s="30"/>
      <c r="G187" s="30"/>
      <c r="H187" s="30"/>
      <c r="J187" s="30"/>
      <c r="K187" s="34"/>
      <c r="L187" s="34"/>
      <c r="M187" s="34"/>
      <c r="N187" s="30"/>
      <c r="P187" s="30"/>
      <c r="Q187" s="34"/>
      <c r="R187" s="30"/>
      <c r="T187" s="33"/>
      <c r="U187" s="30"/>
      <c r="W187" s="22"/>
      <c r="Y187" s="36"/>
      <c r="Z187" s="37"/>
      <c r="AA187" s="30"/>
    </row>
    <row r="188" spans="1:27" x14ac:dyDescent="0.25">
      <c r="A188" s="25"/>
      <c r="B188" s="30"/>
      <c r="C188" s="6"/>
      <c r="D188" s="30"/>
      <c r="E188" s="10"/>
      <c r="F188" s="30"/>
      <c r="G188" s="30"/>
      <c r="H188" s="30"/>
      <c r="J188" s="30"/>
      <c r="K188" s="34"/>
      <c r="L188" s="34"/>
      <c r="M188" s="34"/>
      <c r="N188" s="30"/>
      <c r="P188" s="30"/>
      <c r="Q188" s="34"/>
      <c r="R188" s="30"/>
      <c r="T188" s="33"/>
      <c r="U188" s="30"/>
      <c r="W188" s="22"/>
      <c r="Y188" s="36"/>
      <c r="Z188" s="37"/>
      <c r="AA188" s="30"/>
    </row>
    <row r="189" spans="1:27" x14ac:dyDescent="0.25">
      <c r="A189" s="25"/>
      <c r="B189" s="30"/>
      <c r="C189" s="6"/>
      <c r="D189" s="30"/>
      <c r="E189" s="10"/>
      <c r="F189" s="30"/>
      <c r="G189" s="30"/>
      <c r="H189" s="30"/>
      <c r="J189" s="30"/>
      <c r="K189" s="34"/>
      <c r="L189" s="34"/>
      <c r="M189" s="34"/>
      <c r="N189" s="30"/>
      <c r="P189" s="30"/>
      <c r="Q189" s="34"/>
      <c r="R189" s="30"/>
      <c r="T189" s="33"/>
      <c r="U189" s="30"/>
      <c r="W189" s="22"/>
      <c r="Y189" s="36"/>
      <c r="Z189" s="37"/>
      <c r="AA189" s="30"/>
    </row>
    <row r="190" spans="1:27" x14ac:dyDescent="0.25">
      <c r="A190" s="25"/>
      <c r="B190" s="30"/>
      <c r="C190" s="6"/>
      <c r="D190" s="30"/>
      <c r="E190" s="10"/>
      <c r="F190" s="30"/>
      <c r="G190" s="30"/>
      <c r="H190" s="30"/>
      <c r="J190" s="30"/>
      <c r="K190" s="34"/>
      <c r="L190" s="34"/>
      <c r="M190" s="34"/>
      <c r="N190" s="30"/>
      <c r="P190" s="30"/>
      <c r="Q190" s="34"/>
      <c r="R190" s="30"/>
      <c r="T190" s="33"/>
      <c r="U190" s="30"/>
      <c r="W190" s="22"/>
      <c r="Y190" s="36"/>
      <c r="Z190" s="37"/>
      <c r="AA190" s="30"/>
    </row>
    <row r="191" spans="1:27" x14ac:dyDescent="0.25">
      <c r="A191" s="25"/>
      <c r="B191" s="30"/>
      <c r="C191" s="6"/>
      <c r="D191" s="30"/>
      <c r="E191" s="10"/>
      <c r="F191" s="30"/>
      <c r="G191" s="30"/>
      <c r="H191" s="30"/>
      <c r="J191" s="30"/>
      <c r="K191" s="34"/>
      <c r="L191" s="34"/>
      <c r="M191" s="34"/>
      <c r="N191" s="30"/>
      <c r="P191" s="30"/>
      <c r="Q191" s="34"/>
      <c r="R191" s="30"/>
      <c r="T191" s="33"/>
      <c r="U191" s="30"/>
      <c r="W191" s="22"/>
      <c r="Y191" s="36"/>
      <c r="Z191" s="37"/>
      <c r="AA191" s="30"/>
    </row>
    <row r="192" spans="1:27" x14ac:dyDescent="0.25">
      <c r="A192" s="25"/>
      <c r="B192" s="30"/>
      <c r="C192" s="6"/>
      <c r="D192" s="30"/>
      <c r="E192" s="10"/>
      <c r="F192" s="30"/>
      <c r="G192" s="30"/>
      <c r="H192" s="30"/>
      <c r="J192" s="30"/>
      <c r="K192" s="34"/>
      <c r="L192" s="34"/>
      <c r="M192" s="34"/>
      <c r="N192" s="30"/>
      <c r="P192" s="30"/>
      <c r="Q192" s="34"/>
      <c r="R192" s="30"/>
      <c r="T192" s="33"/>
      <c r="U192" s="30"/>
      <c r="W192" s="22"/>
      <c r="Y192" s="36"/>
      <c r="Z192" s="37"/>
      <c r="AA192" s="30"/>
    </row>
    <row r="193" spans="1:27" x14ac:dyDescent="0.25">
      <c r="A193" s="25"/>
      <c r="B193" s="30"/>
      <c r="C193" s="6"/>
      <c r="D193" s="30"/>
      <c r="E193" s="10"/>
      <c r="F193" s="30"/>
      <c r="G193" s="30"/>
      <c r="H193" s="30"/>
      <c r="J193" s="30"/>
      <c r="K193" s="34"/>
      <c r="L193" s="34"/>
      <c r="M193" s="34"/>
      <c r="N193" s="30"/>
      <c r="P193" s="30"/>
      <c r="Q193" s="34"/>
      <c r="R193" s="30"/>
      <c r="T193" s="33"/>
      <c r="U193" s="30"/>
      <c r="W193" s="22"/>
      <c r="Y193" s="36"/>
      <c r="Z193" s="37"/>
      <c r="AA193" s="30"/>
    </row>
    <row r="194" spans="1:27" x14ac:dyDescent="0.25">
      <c r="A194" s="25"/>
      <c r="B194" s="30"/>
      <c r="C194" s="6"/>
      <c r="D194" s="30"/>
      <c r="E194" s="10"/>
      <c r="F194" s="30"/>
      <c r="G194" s="30"/>
      <c r="H194" s="30"/>
      <c r="J194" s="30"/>
      <c r="K194" s="34"/>
      <c r="L194" s="34"/>
      <c r="M194" s="34"/>
      <c r="N194" s="30"/>
      <c r="P194" s="30"/>
      <c r="Q194" s="34"/>
      <c r="R194" s="30"/>
      <c r="T194" s="33"/>
      <c r="U194" s="30"/>
      <c r="W194" s="22"/>
      <c r="Y194" s="36"/>
      <c r="Z194" s="37"/>
      <c r="AA194" s="30"/>
    </row>
    <row r="195" spans="1:27" x14ac:dyDescent="0.25">
      <c r="A195" s="25"/>
      <c r="B195" s="30"/>
      <c r="C195" s="6"/>
      <c r="D195" s="30"/>
      <c r="E195" s="10"/>
      <c r="F195" s="30"/>
      <c r="G195" s="30"/>
      <c r="H195" s="30"/>
      <c r="J195" s="30"/>
      <c r="K195" s="34"/>
      <c r="L195" s="34"/>
      <c r="M195" s="34"/>
      <c r="N195" s="30"/>
      <c r="P195" s="30"/>
      <c r="Q195" s="34"/>
      <c r="R195" s="30"/>
      <c r="T195" s="33"/>
      <c r="U195" s="30"/>
      <c r="W195" s="22"/>
      <c r="Y195" s="36"/>
      <c r="Z195" s="37"/>
      <c r="AA195" s="30"/>
    </row>
    <row r="196" spans="1:27" x14ac:dyDescent="0.25">
      <c r="A196" s="25"/>
      <c r="B196" s="30"/>
      <c r="C196" s="6"/>
      <c r="D196" s="30"/>
      <c r="E196" s="10"/>
      <c r="F196" s="30"/>
      <c r="G196" s="30"/>
      <c r="H196" s="30"/>
      <c r="J196" s="30"/>
      <c r="K196" s="34"/>
      <c r="L196" s="34"/>
      <c r="M196" s="34"/>
      <c r="N196" s="30"/>
      <c r="P196" s="30"/>
      <c r="Q196" s="34"/>
      <c r="R196" s="30"/>
      <c r="T196" s="33"/>
      <c r="U196" s="30"/>
      <c r="W196" s="22"/>
      <c r="Y196" s="36"/>
      <c r="Z196" s="37"/>
      <c r="AA196" s="30"/>
    </row>
    <row r="197" spans="1:27" x14ac:dyDescent="0.25">
      <c r="A197" s="25"/>
      <c r="B197" s="30"/>
      <c r="C197" s="6"/>
      <c r="D197" s="30"/>
      <c r="E197" s="10"/>
      <c r="F197" s="30"/>
      <c r="G197" s="30"/>
      <c r="H197" s="30"/>
      <c r="J197" s="30"/>
      <c r="K197" s="34"/>
      <c r="L197" s="34"/>
      <c r="M197" s="34"/>
      <c r="N197" s="30"/>
      <c r="P197" s="30"/>
      <c r="Q197" s="34"/>
      <c r="R197" s="30"/>
      <c r="T197" s="33"/>
      <c r="U197" s="30"/>
      <c r="W197" s="22"/>
      <c r="Y197" s="36"/>
      <c r="Z197" s="37"/>
      <c r="AA197" s="30"/>
    </row>
    <row r="198" spans="1:27" x14ac:dyDescent="0.25">
      <c r="A198" s="25"/>
      <c r="B198" s="30"/>
      <c r="C198" s="6"/>
      <c r="D198" s="30"/>
      <c r="E198" s="10"/>
      <c r="F198" s="30"/>
      <c r="G198" s="30"/>
      <c r="H198" s="30"/>
      <c r="J198" s="30"/>
      <c r="K198" s="34"/>
      <c r="L198" s="34"/>
      <c r="M198" s="34"/>
      <c r="N198" s="30"/>
      <c r="P198" s="30"/>
      <c r="Q198" s="34"/>
      <c r="R198" s="30"/>
      <c r="T198" s="33"/>
      <c r="U198" s="30"/>
      <c r="W198" s="22"/>
      <c r="Y198" s="36"/>
      <c r="Z198" s="37"/>
      <c r="AA198" s="30"/>
    </row>
    <row r="199" spans="1:27" x14ac:dyDescent="0.25">
      <c r="A199" s="25"/>
      <c r="B199" s="30"/>
      <c r="C199" s="6"/>
      <c r="D199" s="30"/>
      <c r="E199" s="10"/>
      <c r="F199" s="30"/>
      <c r="G199" s="30"/>
      <c r="H199" s="30"/>
      <c r="J199" s="30"/>
      <c r="K199" s="34"/>
      <c r="L199" s="34"/>
      <c r="M199" s="34"/>
      <c r="N199" s="30"/>
      <c r="P199" s="30"/>
      <c r="Q199" s="34"/>
      <c r="R199" s="30"/>
      <c r="T199" s="33"/>
      <c r="U199" s="30"/>
      <c r="W199" s="22"/>
      <c r="Y199" s="36"/>
      <c r="Z199" s="37"/>
      <c r="AA199" s="30"/>
    </row>
    <row r="200" spans="1:27" x14ac:dyDescent="0.25">
      <c r="A200" s="25"/>
      <c r="B200" s="30"/>
      <c r="C200" s="6"/>
      <c r="D200" s="30"/>
      <c r="E200" s="10"/>
      <c r="F200" s="30"/>
      <c r="G200" s="30"/>
      <c r="H200" s="30"/>
      <c r="J200" s="30"/>
      <c r="K200" s="34"/>
      <c r="L200" s="34"/>
      <c r="M200" s="34"/>
      <c r="N200" s="30"/>
      <c r="P200" s="30"/>
      <c r="Q200" s="34"/>
      <c r="R200" s="30"/>
      <c r="T200" s="33"/>
      <c r="U200" s="30"/>
      <c r="W200" s="22"/>
      <c r="Y200" s="36"/>
      <c r="Z200" s="37"/>
      <c r="AA200" s="30"/>
    </row>
    <row r="201" spans="1:27" x14ac:dyDescent="0.25">
      <c r="A201" s="25"/>
      <c r="B201" s="30"/>
      <c r="C201" s="6"/>
      <c r="D201" s="30"/>
      <c r="E201" s="10"/>
      <c r="F201" s="30"/>
      <c r="G201" s="30"/>
      <c r="H201" s="30"/>
      <c r="J201" s="30"/>
      <c r="K201" s="34"/>
      <c r="L201" s="34"/>
      <c r="M201" s="34"/>
      <c r="N201" s="30"/>
      <c r="P201" s="30"/>
      <c r="Q201" s="34"/>
      <c r="R201" s="30"/>
      <c r="T201" s="33"/>
      <c r="U201" s="30"/>
      <c r="W201" s="22"/>
      <c r="Y201" s="36"/>
      <c r="Z201" s="37"/>
      <c r="AA201" s="30"/>
    </row>
    <row r="202" spans="1:27" x14ac:dyDescent="0.25">
      <c r="A202" s="25"/>
      <c r="B202" s="30"/>
      <c r="C202" s="6"/>
      <c r="D202" s="30"/>
      <c r="E202" s="10"/>
      <c r="F202" s="30"/>
      <c r="G202" s="30"/>
      <c r="H202" s="30"/>
      <c r="J202" s="30"/>
      <c r="K202" s="34"/>
      <c r="L202" s="34"/>
      <c r="M202" s="34"/>
      <c r="N202" s="30"/>
      <c r="P202" s="30"/>
      <c r="Q202" s="34"/>
      <c r="R202" s="30"/>
      <c r="T202" s="33"/>
      <c r="U202" s="30"/>
      <c r="W202" s="22"/>
      <c r="Y202" s="36"/>
      <c r="Z202" s="37"/>
      <c r="AA202" s="30"/>
    </row>
    <row r="203" spans="1:27" x14ac:dyDescent="0.25">
      <c r="A203" s="25"/>
      <c r="B203" s="30"/>
      <c r="C203" s="6"/>
      <c r="D203" s="30"/>
      <c r="E203" s="10"/>
      <c r="F203" s="30"/>
      <c r="G203" s="30"/>
      <c r="H203" s="30"/>
      <c r="J203" s="30"/>
      <c r="K203" s="34"/>
      <c r="L203" s="34"/>
      <c r="M203" s="34"/>
      <c r="N203" s="30"/>
      <c r="P203" s="30"/>
      <c r="Q203" s="34"/>
      <c r="R203" s="30"/>
      <c r="T203" s="33"/>
      <c r="U203" s="30"/>
      <c r="W203" s="22"/>
      <c r="Y203" s="36"/>
      <c r="Z203" s="37"/>
      <c r="AA203" s="30"/>
    </row>
    <row r="204" spans="1:27" x14ac:dyDescent="0.25">
      <c r="A204" s="25"/>
      <c r="B204" s="30"/>
      <c r="C204" s="6"/>
      <c r="D204" s="30"/>
      <c r="E204" s="10"/>
      <c r="F204" s="30"/>
      <c r="G204" s="30"/>
      <c r="H204" s="30"/>
      <c r="J204" s="30"/>
      <c r="K204" s="34"/>
      <c r="L204" s="34"/>
      <c r="M204" s="34"/>
      <c r="N204" s="30"/>
      <c r="P204" s="30"/>
      <c r="Q204" s="34"/>
      <c r="R204" s="30"/>
      <c r="T204" s="33"/>
      <c r="U204" s="30"/>
      <c r="W204" s="22"/>
      <c r="Y204" s="36"/>
      <c r="Z204" s="37"/>
      <c r="AA204" s="30"/>
    </row>
    <row r="205" spans="1:27" x14ac:dyDescent="0.25">
      <c r="A205" s="25"/>
      <c r="B205" s="30"/>
      <c r="C205" s="6"/>
      <c r="D205" s="30"/>
      <c r="E205" s="10"/>
      <c r="F205" s="30"/>
      <c r="G205" s="30"/>
      <c r="H205" s="30"/>
      <c r="J205" s="30"/>
      <c r="K205" s="34"/>
      <c r="L205" s="34"/>
      <c r="M205" s="34"/>
      <c r="N205" s="30"/>
      <c r="P205" s="30"/>
      <c r="Q205" s="34"/>
      <c r="R205" s="30"/>
      <c r="T205" s="33"/>
      <c r="U205" s="30"/>
      <c r="W205" s="22"/>
      <c r="Y205" s="36"/>
      <c r="Z205" s="37"/>
      <c r="AA205" s="30"/>
    </row>
    <row r="206" spans="1:27" x14ac:dyDescent="0.25">
      <c r="A206" s="25"/>
      <c r="B206" s="30"/>
      <c r="C206" s="6"/>
      <c r="D206" s="30"/>
      <c r="E206" s="10"/>
      <c r="F206" s="30"/>
      <c r="G206" s="30"/>
      <c r="H206" s="30"/>
      <c r="J206" s="30"/>
      <c r="K206" s="34"/>
      <c r="L206" s="34"/>
      <c r="M206" s="34"/>
      <c r="N206" s="30"/>
      <c r="P206" s="30"/>
      <c r="Q206" s="34"/>
      <c r="R206" s="30"/>
      <c r="T206" s="33"/>
      <c r="U206" s="30"/>
      <c r="W206" s="22"/>
      <c r="Y206" s="36"/>
      <c r="Z206" s="37"/>
      <c r="AA206" s="30"/>
    </row>
    <row r="207" spans="1:27" x14ac:dyDescent="0.25">
      <c r="A207" s="25"/>
      <c r="B207" s="30"/>
      <c r="C207" s="6"/>
      <c r="D207" s="30"/>
      <c r="E207" s="10"/>
      <c r="F207" s="30"/>
      <c r="G207" s="30"/>
      <c r="H207" s="30"/>
      <c r="J207" s="30"/>
      <c r="K207" s="34"/>
      <c r="L207" s="34"/>
      <c r="M207" s="34"/>
      <c r="N207" s="30"/>
      <c r="P207" s="30"/>
      <c r="Q207" s="34"/>
      <c r="R207" s="30"/>
      <c r="T207" s="33"/>
      <c r="U207" s="30"/>
      <c r="W207" s="22"/>
      <c r="Y207" s="36"/>
      <c r="Z207" s="37"/>
      <c r="AA207" s="30"/>
    </row>
    <row r="208" spans="1:27" x14ac:dyDescent="0.25">
      <c r="A208" s="25"/>
      <c r="B208" s="30"/>
      <c r="C208" s="6"/>
      <c r="D208" s="30"/>
      <c r="E208" s="10"/>
      <c r="F208" s="30"/>
      <c r="G208" s="30"/>
      <c r="H208" s="30"/>
      <c r="J208" s="30"/>
      <c r="K208" s="34"/>
      <c r="L208" s="34"/>
      <c r="M208" s="34"/>
      <c r="N208" s="30"/>
      <c r="P208" s="30"/>
      <c r="Q208" s="34"/>
      <c r="R208" s="30"/>
      <c r="T208" s="33"/>
      <c r="U208" s="30"/>
      <c r="W208" s="22"/>
      <c r="Y208" s="36"/>
      <c r="Z208" s="37"/>
      <c r="AA208" s="30"/>
    </row>
    <row r="209" spans="1:27" x14ac:dyDescent="0.25">
      <c r="A209" s="25"/>
      <c r="B209" s="30"/>
      <c r="C209" s="6"/>
      <c r="D209" s="30"/>
      <c r="E209" s="10"/>
      <c r="F209" s="30"/>
      <c r="G209" s="30"/>
      <c r="H209" s="30"/>
      <c r="J209" s="30"/>
      <c r="K209" s="34"/>
      <c r="L209" s="34"/>
      <c r="M209" s="34"/>
      <c r="N209" s="30"/>
      <c r="P209" s="30"/>
      <c r="Q209" s="34"/>
      <c r="R209" s="30"/>
      <c r="T209" s="33"/>
      <c r="U209" s="30"/>
      <c r="W209" s="22"/>
      <c r="Y209" s="36"/>
      <c r="Z209" s="37"/>
      <c r="AA209" s="30"/>
    </row>
    <row r="210" spans="1:27" x14ac:dyDescent="0.25">
      <c r="A210" s="25"/>
      <c r="B210" s="30"/>
      <c r="C210" s="6"/>
      <c r="D210" s="30"/>
      <c r="E210" s="10"/>
      <c r="F210" s="30"/>
      <c r="G210" s="30"/>
      <c r="H210" s="30"/>
      <c r="J210" s="30"/>
      <c r="K210" s="34"/>
      <c r="L210" s="34"/>
      <c r="M210" s="34"/>
      <c r="N210" s="30"/>
      <c r="P210" s="30"/>
      <c r="Q210" s="34"/>
      <c r="R210" s="30"/>
      <c r="T210" s="33"/>
      <c r="U210" s="30"/>
      <c r="W210" s="22"/>
      <c r="Y210" s="36"/>
      <c r="Z210" s="37"/>
      <c r="AA210" s="30"/>
    </row>
    <row r="211" spans="1:27" x14ac:dyDescent="0.25">
      <c r="A211" s="25"/>
      <c r="B211" s="30"/>
      <c r="C211" s="6"/>
      <c r="D211" s="30"/>
      <c r="E211" s="10"/>
      <c r="F211" s="30"/>
      <c r="G211" s="30"/>
      <c r="H211" s="30"/>
      <c r="J211" s="30"/>
      <c r="K211" s="34"/>
      <c r="L211" s="34"/>
      <c r="M211" s="34"/>
      <c r="N211" s="30"/>
      <c r="P211" s="30"/>
      <c r="Q211" s="34"/>
      <c r="R211" s="30"/>
      <c r="T211" s="33"/>
      <c r="U211" s="30"/>
      <c r="W211" s="22"/>
      <c r="Y211" s="36"/>
      <c r="Z211" s="37"/>
      <c r="AA211" s="30"/>
    </row>
    <row r="212" spans="1:27" x14ac:dyDescent="0.25">
      <c r="A212" s="25"/>
      <c r="B212" s="30"/>
      <c r="C212" s="6"/>
      <c r="D212" s="30"/>
      <c r="E212" s="10"/>
      <c r="F212" s="30"/>
      <c r="G212" s="30"/>
      <c r="H212" s="30"/>
      <c r="J212" s="30"/>
      <c r="K212" s="34"/>
      <c r="L212" s="34"/>
      <c r="M212" s="34"/>
      <c r="N212" s="30"/>
      <c r="P212" s="30"/>
      <c r="Q212" s="34"/>
      <c r="R212" s="30"/>
      <c r="T212" s="33"/>
      <c r="U212" s="30"/>
      <c r="W212" s="22"/>
      <c r="Y212" s="36"/>
      <c r="Z212" s="37"/>
      <c r="AA212" s="30"/>
    </row>
    <row r="213" spans="1:27" x14ac:dyDescent="0.25">
      <c r="A213" s="25"/>
      <c r="B213" s="30"/>
      <c r="C213" s="6"/>
      <c r="D213" s="30"/>
      <c r="E213" s="10"/>
      <c r="F213" s="30"/>
      <c r="G213" s="30"/>
      <c r="H213" s="30"/>
      <c r="J213" s="30"/>
      <c r="K213" s="34"/>
      <c r="L213" s="34"/>
      <c r="M213" s="34"/>
      <c r="N213" s="30"/>
      <c r="P213" s="30"/>
      <c r="Q213" s="34"/>
      <c r="R213" s="30"/>
      <c r="T213" s="33"/>
      <c r="U213" s="30"/>
      <c r="W213" s="22"/>
      <c r="Y213" s="36"/>
      <c r="Z213" s="37"/>
      <c r="AA213" s="30"/>
    </row>
    <row r="214" spans="1:27" x14ac:dyDescent="0.25">
      <c r="A214" s="25"/>
      <c r="B214" s="30"/>
      <c r="C214" s="6"/>
      <c r="D214" s="30"/>
      <c r="E214" s="10"/>
      <c r="F214" s="30"/>
      <c r="G214" s="30"/>
      <c r="H214" s="30"/>
      <c r="J214" s="30"/>
      <c r="K214" s="34"/>
      <c r="L214" s="34"/>
      <c r="M214" s="34"/>
      <c r="N214" s="30"/>
      <c r="P214" s="30"/>
      <c r="Q214" s="34"/>
      <c r="R214" s="30"/>
      <c r="T214" s="33"/>
      <c r="U214" s="30"/>
      <c r="W214" s="22"/>
      <c r="Y214" s="36"/>
      <c r="Z214" s="37"/>
      <c r="AA214" s="30"/>
    </row>
    <row r="215" spans="1:27" x14ac:dyDescent="0.25">
      <c r="A215" s="25"/>
      <c r="B215" s="30"/>
      <c r="C215" s="6"/>
      <c r="D215" s="30"/>
      <c r="E215" s="10"/>
      <c r="F215" s="30"/>
      <c r="G215" s="30"/>
      <c r="H215" s="30"/>
      <c r="J215" s="30"/>
      <c r="K215" s="34"/>
      <c r="L215" s="34"/>
      <c r="M215" s="34"/>
      <c r="N215" s="30"/>
      <c r="P215" s="30"/>
      <c r="Q215" s="34"/>
      <c r="R215" s="30"/>
      <c r="T215" s="33"/>
      <c r="U215" s="30"/>
      <c r="W215" s="22"/>
      <c r="Y215" s="36"/>
      <c r="Z215" s="37"/>
      <c r="AA215" s="30"/>
    </row>
    <row r="216" spans="1:27" x14ac:dyDescent="0.25">
      <c r="A216" s="25"/>
      <c r="B216" s="30"/>
      <c r="C216" s="6"/>
      <c r="D216" s="30"/>
      <c r="E216" s="10"/>
      <c r="F216" s="30"/>
      <c r="G216" s="30"/>
      <c r="H216" s="30"/>
      <c r="J216" s="30"/>
      <c r="K216" s="34"/>
      <c r="L216" s="34"/>
      <c r="M216" s="34"/>
      <c r="N216" s="30"/>
      <c r="P216" s="30"/>
      <c r="Q216" s="34"/>
      <c r="R216" s="30"/>
      <c r="T216" s="33"/>
      <c r="U216" s="30"/>
      <c r="W216" s="22"/>
      <c r="Y216" s="36"/>
      <c r="Z216" s="37"/>
      <c r="AA216" s="30"/>
    </row>
    <row r="217" spans="1:27" x14ac:dyDescent="0.25">
      <c r="A217" s="25"/>
      <c r="B217" s="30"/>
      <c r="C217" s="6"/>
      <c r="D217" s="30"/>
      <c r="E217" s="10"/>
      <c r="F217" s="30"/>
      <c r="G217" s="30"/>
      <c r="H217" s="30"/>
      <c r="J217" s="30"/>
      <c r="K217" s="34"/>
      <c r="L217" s="34"/>
      <c r="M217" s="34"/>
      <c r="N217" s="30"/>
      <c r="P217" s="30"/>
      <c r="Q217" s="34"/>
      <c r="R217" s="30"/>
      <c r="T217" s="33"/>
      <c r="U217" s="30"/>
      <c r="W217" s="22"/>
      <c r="Y217" s="36"/>
      <c r="Z217" s="37"/>
      <c r="AA217" s="30"/>
    </row>
    <row r="218" spans="1:27" x14ac:dyDescent="0.25">
      <c r="A218" s="25"/>
      <c r="B218" s="30"/>
      <c r="C218" s="6"/>
      <c r="D218" s="30"/>
      <c r="E218" s="10"/>
      <c r="F218" s="30"/>
      <c r="G218" s="30"/>
      <c r="H218" s="30"/>
      <c r="J218" s="30"/>
      <c r="K218" s="34"/>
      <c r="L218" s="34"/>
      <c r="M218" s="34"/>
      <c r="N218" s="30"/>
      <c r="P218" s="30"/>
      <c r="Q218" s="34"/>
      <c r="R218" s="30"/>
      <c r="T218" s="33"/>
      <c r="U218" s="30"/>
      <c r="W218" s="22"/>
      <c r="Y218" s="36"/>
      <c r="Z218" s="37"/>
      <c r="AA218" s="30"/>
    </row>
    <row r="219" spans="1:27" x14ac:dyDescent="0.25">
      <c r="A219" s="25"/>
      <c r="B219" s="30"/>
      <c r="C219" s="6"/>
      <c r="D219" s="30"/>
      <c r="E219" s="10"/>
      <c r="F219" s="30"/>
      <c r="G219" s="30"/>
      <c r="H219" s="30"/>
      <c r="J219" s="30"/>
      <c r="K219" s="34"/>
      <c r="L219" s="34"/>
      <c r="M219" s="34"/>
      <c r="N219" s="30"/>
      <c r="P219" s="30"/>
      <c r="Q219" s="34"/>
      <c r="R219" s="30"/>
      <c r="T219" s="33"/>
      <c r="U219" s="30"/>
      <c r="W219" s="22"/>
      <c r="Y219" s="36"/>
      <c r="Z219" s="37"/>
      <c r="AA219" s="30"/>
    </row>
    <row r="220" spans="1:27" x14ac:dyDescent="0.25">
      <c r="A220" s="25"/>
      <c r="B220" s="30"/>
      <c r="C220" s="6"/>
      <c r="D220" s="30"/>
      <c r="E220" s="10"/>
      <c r="F220" s="30"/>
      <c r="G220" s="30"/>
      <c r="H220" s="30"/>
      <c r="J220" s="30"/>
      <c r="K220" s="34"/>
      <c r="L220" s="34"/>
      <c r="M220" s="34"/>
      <c r="N220" s="30"/>
      <c r="P220" s="30"/>
      <c r="Q220" s="34"/>
      <c r="R220" s="30"/>
      <c r="T220" s="33"/>
      <c r="U220" s="30"/>
      <c r="W220" s="22"/>
      <c r="Y220" s="36"/>
      <c r="Z220" s="37"/>
      <c r="AA220" s="30"/>
    </row>
    <row r="221" spans="1:27" x14ac:dyDescent="0.25">
      <c r="A221" s="25"/>
      <c r="B221" s="30"/>
      <c r="C221" s="6"/>
      <c r="D221" s="30"/>
      <c r="E221" s="10"/>
      <c r="F221" s="30"/>
      <c r="G221" s="30"/>
      <c r="H221" s="30"/>
      <c r="J221" s="30"/>
      <c r="K221" s="34"/>
      <c r="L221" s="34"/>
      <c r="M221" s="34"/>
      <c r="N221" s="30"/>
      <c r="P221" s="30"/>
      <c r="Q221" s="34"/>
      <c r="R221" s="30"/>
      <c r="T221" s="33"/>
      <c r="U221" s="30"/>
      <c r="W221" s="22"/>
      <c r="Y221" s="36"/>
      <c r="Z221" s="37"/>
      <c r="AA221" s="30"/>
    </row>
    <row r="222" spans="1:27" x14ac:dyDescent="0.25">
      <c r="A222" s="25"/>
      <c r="B222" s="30"/>
      <c r="C222" s="6"/>
      <c r="D222" s="30"/>
      <c r="E222" s="10"/>
      <c r="F222" s="30"/>
      <c r="G222" s="30"/>
      <c r="H222" s="30"/>
      <c r="J222" s="30"/>
      <c r="K222" s="34"/>
      <c r="L222" s="34"/>
      <c r="M222" s="34"/>
      <c r="N222" s="30"/>
      <c r="P222" s="30"/>
      <c r="Q222" s="34"/>
      <c r="R222" s="30"/>
      <c r="T222" s="33"/>
      <c r="U222" s="30"/>
      <c r="W222" s="22"/>
      <c r="Y222" s="36"/>
      <c r="Z222" s="37"/>
      <c r="AA222" s="30"/>
    </row>
    <row r="223" spans="1:27" x14ac:dyDescent="0.25">
      <c r="A223" s="25"/>
      <c r="B223" s="30"/>
      <c r="C223" s="6"/>
      <c r="D223" s="30"/>
      <c r="E223" s="10"/>
      <c r="F223" s="30"/>
      <c r="G223" s="30"/>
      <c r="H223" s="30"/>
      <c r="J223" s="30"/>
      <c r="K223" s="34"/>
      <c r="L223" s="34"/>
      <c r="M223" s="34"/>
      <c r="N223" s="30"/>
      <c r="P223" s="30"/>
      <c r="Q223" s="34"/>
      <c r="R223" s="30"/>
      <c r="T223" s="33"/>
      <c r="U223" s="30"/>
      <c r="W223" s="22"/>
      <c r="Y223" s="36"/>
      <c r="Z223" s="37"/>
      <c r="AA223" s="30"/>
    </row>
    <row r="224" spans="1:27" x14ac:dyDescent="0.25">
      <c r="A224" s="25"/>
      <c r="B224" s="30"/>
      <c r="C224" s="6"/>
      <c r="D224" s="30"/>
      <c r="E224" s="10"/>
      <c r="F224" s="30"/>
      <c r="G224" s="30"/>
      <c r="H224" s="30"/>
      <c r="J224" s="30"/>
      <c r="K224" s="34"/>
      <c r="L224" s="34"/>
      <c r="M224" s="34"/>
      <c r="N224" s="30"/>
      <c r="P224" s="30"/>
      <c r="Q224" s="34"/>
      <c r="R224" s="30"/>
      <c r="T224" s="33"/>
      <c r="U224" s="30"/>
      <c r="W224" s="22"/>
      <c r="Y224" s="36"/>
      <c r="Z224" s="37"/>
      <c r="AA224" s="30"/>
    </row>
    <row r="225" spans="1:27" x14ac:dyDescent="0.25">
      <c r="A225" s="25"/>
      <c r="B225" s="30"/>
      <c r="C225" s="6"/>
      <c r="D225" s="30"/>
      <c r="E225" s="10"/>
      <c r="F225" s="30"/>
      <c r="G225" s="30"/>
      <c r="H225" s="30"/>
      <c r="J225" s="30"/>
      <c r="K225" s="34"/>
      <c r="L225" s="34"/>
      <c r="M225" s="34"/>
      <c r="N225" s="30"/>
      <c r="P225" s="30"/>
      <c r="Q225" s="34"/>
      <c r="R225" s="30"/>
      <c r="T225" s="33"/>
      <c r="U225" s="30"/>
      <c r="W225" s="22"/>
      <c r="Y225" s="36"/>
      <c r="Z225" s="37"/>
      <c r="AA225" s="30"/>
    </row>
    <row r="226" spans="1:27" x14ac:dyDescent="0.25">
      <c r="A226" s="25"/>
      <c r="B226" s="30"/>
      <c r="C226" s="6"/>
      <c r="D226" s="30"/>
      <c r="E226" s="10"/>
      <c r="F226" s="30"/>
      <c r="G226" s="30"/>
      <c r="H226" s="30"/>
      <c r="J226" s="30"/>
      <c r="K226" s="34"/>
      <c r="L226" s="34"/>
      <c r="M226" s="34"/>
      <c r="N226" s="30"/>
      <c r="P226" s="30"/>
      <c r="Q226" s="34"/>
      <c r="R226" s="30"/>
      <c r="T226" s="33"/>
      <c r="U226" s="30"/>
      <c r="W226" s="22"/>
      <c r="Y226" s="36"/>
      <c r="Z226" s="37"/>
      <c r="AA226" s="30"/>
    </row>
    <row r="227" spans="1:27" x14ac:dyDescent="0.25">
      <c r="A227" s="25"/>
      <c r="B227" s="30"/>
      <c r="C227" s="6"/>
      <c r="D227" s="30"/>
      <c r="E227" s="10"/>
      <c r="F227" s="30"/>
      <c r="G227" s="30"/>
      <c r="H227" s="30"/>
      <c r="J227" s="30"/>
      <c r="K227" s="34"/>
      <c r="L227" s="34"/>
      <c r="M227" s="34"/>
      <c r="N227" s="30"/>
      <c r="P227" s="30"/>
      <c r="Q227" s="34"/>
      <c r="R227" s="30"/>
      <c r="T227" s="33"/>
      <c r="U227" s="30"/>
      <c r="W227" s="22"/>
      <c r="Y227" s="36"/>
      <c r="Z227" s="37"/>
      <c r="AA227" s="30"/>
    </row>
    <row r="228" spans="1:27" x14ac:dyDescent="0.25">
      <c r="A228" s="25"/>
      <c r="B228" s="30"/>
      <c r="C228" s="6"/>
      <c r="D228" s="30"/>
      <c r="E228" s="10"/>
      <c r="F228" s="30"/>
      <c r="G228" s="30"/>
      <c r="H228" s="30"/>
      <c r="J228" s="30"/>
      <c r="K228" s="34"/>
      <c r="L228" s="34"/>
      <c r="M228" s="34"/>
      <c r="N228" s="30"/>
      <c r="P228" s="30"/>
      <c r="Q228" s="34"/>
      <c r="R228" s="30"/>
      <c r="T228" s="33"/>
      <c r="U228" s="30"/>
      <c r="W228" s="22"/>
      <c r="Y228" s="36"/>
      <c r="Z228" s="37"/>
      <c r="AA228" s="30"/>
    </row>
    <row r="229" spans="1:27" x14ac:dyDescent="0.25">
      <c r="A229" s="25"/>
      <c r="B229" s="30"/>
      <c r="C229" s="6"/>
      <c r="D229" s="30"/>
      <c r="E229" s="10"/>
      <c r="F229" s="30"/>
      <c r="G229" s="30"/>
      <c r="H229" s="30"/>
      <c r="J229" s="30"/>
      <c r="K229" s="34"/>
      <c r="L229" s="34"/>
      <c r="M229" s="34"/>
      <c r="N229" s="30"/>
      <c r="P229" s="30"/>
      <c r="Q229" s="34"/>
      <c r="R229" s="30"/>
      <c r="T229" s="33"/>
      <c r="U229" s="30"/>
      <c r="W229" s="22"/>
      <c r="Y229" s="36"/>
      <c r="Z229" s="37"/>
      <c r="AA229" s="30"/>
    </row>
    <row r="230" spans="1:27" x14ac:dyDescent="0.25">
      <c r="A230" s="25"/>
      <c r="B230" s="30"/>
      <c r="C230" s="6"/>
      <c r="D230" s="30"/>
      <c r="E230" s="10"/>
      <c r="F230" s="30"/>
      <c r="G230" s="30"/>
      <c r="H230" s="30"/>
      <c r="J230" s="30"/>
      <c r="K230" s="34"/>
      <c r="L230" s="34"/>
      <c r="M230" s="34"/>
      <c r="N230" s="30"/>
      <c r="P230" s="30"/>
      <c r="Q230" s="34"/>
      <c r="R230" s="30"/>
      <c r="T230" s="33"/>
      <c r="U230" s="30"/>
      <c r="W230" s="22"/>
      <c r="Y230" s="36"/>
      <c r="Z230" s="37"/>
      <c r="AA230" s="30"/>
    </row>
    <row r="231" spans="1:27" x14ac:dyDescent="0.25">
      <c r="A231" s="25"/>
      <c r="B231" s="30"/>
      <c r="C231" s="6"/>
      <c r="D231" s="30"/>
      <c r="E231" s="10"/>
      <c r="F231" s="30"/>
      <c r="G231" s="30"/>
      <c r="H231" s="30"/>
      <c r="J231" s="30"/>
      <c r="K231" s="34"/>
      <c r="L231" s="34"/>
      <c r="M231" s="34"/>
      <c r="N231" s="30"/>
      <c r="P231" s="30"/>
      <c r="Q231" s="34"/>
      <c r="R231" s="30"/>
      <c r="T231" s="33"/>
      <c r="U231" s="30"/>
      <c r="W231" s="22"/>
      <c r="Y231" s="36"/>
      <c r="Z231" s="37"/>
      <c r="AA231" s="30"/>
    </row>
    <row r="232" spans="1:27" x14ac:dyDescent="0.25">
      <c r="A232" s="25"/>
      <c r="B232" s="30"/>
      <c r="C232" s="6"/>
      <c r="D232" s="30"/>
      <c r="E232" s="10"/>
      <c r="F232" s="30"/>
      <c r="G232" s="30"/>
      <c r="H232" s="30"/>
      <c r="J232" s="30"/>
      <c r="K232" s="34"/>
      <c r="L232" s="34"/>
      <c r="M232" s="34"/>
      <c r="N232" s="30"/>
      <c r="P232" s="30"/>
      <c r="Q232" s="34"/>
      <c r="R232" s="30"/>
      <c r="T232" s="33"/>
      <c r="U232" s="30"/>
      <c r="W232" s="22"/>
      <c r="Y232" s="36"/>
      <c r="Z232" s="37"/>
      <c r="AA232" s="30"/>
    </row>
    <row r="233" spans="1:27" x14ac:dyDescent="0.25">
      <c r="A233" s="25"/>
      <c r="B233" s="30"/>
      <c r="C233" s="6"/>
      <c r="D233" s="30"/>
      <c r="E233" s="10"/>
      <c r="F233" s="30"/>
      <c r="G233" s="30"/>
      <c r="H233" s="30"/>
      <c r="J233" s="30"/>
      <c r="K233" s="34"/>
      <c r="L233" s="34"/>
      <c r="M233" s="34"/>
      <c r="N233" s="30"/>
      <c r="P233" s="30"/>
      <c r="Q233" s="34"/>
      <c r="R233" s="30"/>
      <c r="T233" s="33"/>
      <c r="U233" s="30"/>
      <c r="W233" s="22"/>
      <c r="Y233" s="36"/>
      <c r="Z233" s="37"/>
      <c r="AA233" s="30"/>
    </row>
    <row r="234" spans="1:27" x14ac:dyDescent="0.25">
      <c r="A234" s="25"/>
      <c r="B234" s="30"/>
      <c r="C234" s="6"/>
      <c r="D234" s="30"/>
      <c r="E234" s="10"/>
      <c r="F234" s="30"/>
      <c r="G234" s="30"/>
      <c r="H234" s="30"/>
      <c r="J234" s="30"/>
      <c r="K234" s="34"/>
      <c r="L234" s="34"/>
      <c r="M234" s="34"/>
      <c r="N234" s="30"/>
      <c r="P234" s="30"/>
      <c r="Q234" s="34"/>
      <c r="R234" s="30"/>
      <c r="T234" s="33"/>
      <c r="U234" s="30"/>
      <c r="W234" s="22"/>
      <c r="Y234" s="36"/>
      <c r="Z234" s="37"/>
      <c r="AA234" s="30"/>
    </row>
    <row r="235" spans="1:27" x14ac:dyDescent="0.25">
      <c r="A235" s="25"/>
      <c r="B235" s="30"/>
      <c r="C235" s="6"/>
      <c r="D235" s="30"/>
      <c r="E235" s="10"/>
      <c r="F235" s="30"/>
      <c r="G235" s="30"/>
      <c r="H235" s="30"/>
      <c r="J235" s="30"/>
      <c r="K235" s="34"/>
      <c r="L235" s="34"/>
      <c r="M235" s="34"/>
      <c r="N235" s="30"/>
      <c r="P235" s="30"/>
      <c r="Q235" s="34"/>
      <c r="R235" s="30"/>
      <c r="T235" s="33"/>
      <c r="U235" s="30"/>
      <c r="W235" s="22"/>
      <c r="Y235" s="36"/>
      <c r="Z235" s="37"/>
      <c r="AA235" s="30"/>
    </row>
  </sheetData>
  <autoFilter ref="A1:AA137"/>
  <conditionalFormatting sqref="D8 D26 D44 D62 D80 D98 D116 D134">
    <cfRule type="duplicateValues" dxfId="139" priority="458" stopIfTrue="1"/>
    <cfRule type="duplicateValues" dxfId="138" priority="459" stopIfTrue="1"/>
    <cfRule type="duplicateValues" dxfId="137" priority="460" stopIfTrue="1"/>
  </conditionalFormatting>
  <conditionalFormatting sqref="D8 D26 D44 D62 D80 D98 D116 D134">
    <cfRule type="duplicateValues" dxfId="136" priority="457" stopIfTrue="1"/>
  </conditionalFormatting>
  <conditionalFormatting sqref="D10">
    <cfRule type="duplicateValues" dxfId="135" priority="442" stopIfTrue="1"/>
    <cfRule type="duplicateValues" dxfId="134" priority="443" stopIfTrue="1"/>
    <cfRule type="duplicateValues" dxfId="133" priority="444" stopIfTrue="1"/>
  </conditionalFormatting>
  <conditionalFormatting sqref="D10">
    <cfRule type="duplicateValues" dxfId="132" priority="441" stopIfTrue="1"/>
  </conditionalFormatting>
  <conditionalFormatting sqref="D11:D35">
    <cfRule type="duplicateValues" dxfId="131" priority="438" stopIfTrue="1"/>
    <cfRule type="duplicateValues" dxfId="130" priority="439" stopIfTrue="1"/>
    <cfRule type="duplicateValues" dxfId="129" priority="440" stopIfTrue="1"/>
  </conditionalFormatting>
  <conditionalFormatting sqref="D11:D35">
    <cfRule type="duplicateValues" dxfId="128" priority="437" stopIfTrue="1"/>
  </conditionalFormatting>
  <conditionalFormatting sqref="D18">
    <cfRule type="duplicateValues" dxfId="127" priority="422" stopIfTrue="1"/>
    <cfRule type="duplicateValues" dxfId="126" priority="423" stopIfTrue="1"/>
    <cfRule type="duplicateValues" dxfId="125" priority="424" stopIfTrue="1"/>
  </conditionalFormatting>
  <conditionalFormatting sqref="D18">
    <cfRule type="duplicateValues" dxfId="124" priority="421" stopIfTrue="1"/>
  </conditionalFormatting>
  <conditionalFormatting sqref="D18:D55">
    <cfRule type="duplicateValues" dxfId="123" priority="414" stopIfTrue="1"/>
    <cfRule type="duplicateValues" dxfId="122" priority="415" stopIfTrue="1"/>
    <cfRule type="duplicateValues" dxfId="121" priority="416" stopIfTrue="1"/>
  </conditionalFormatting>
  <conditionalFormatting sqref="D18:D55">
    <cfRule type="duplicateValues" dxfId="120" priority="413" stopIfTrue="1"/>
  </conditionalFormatting>
  <conditionalFormatting sqref="D30">
    <cfRule type="duplicateValues" dxfId="119" priority="410" stopIfTrue="1"/>
    <cfRule type="duplicateValues" dxfId="118" priority="411" stopIfTrue="1"/>
    <cfRule type="duplicateValues" dxfId="117" priority="412" stopIfTrue="1"/>
  </conditionalFormatting>
  <conditionalFormatting sqref="D30">
    <cfRule type="duplicateValues" dxfId="116" priority="409" stopIfTrue="1"/>
  </conditionalFormatting>
  <conditionalFormatting sqref="D31:D55">
    <cfRule type="duplicateValues" dxfId="115" priority="406" stopIfTrue="1"/>
    <cfRule type="duplicateValues" dxfId="114" priority="407" stopIfTrue="1"/>
    <cfRule type="duplicateValues" dxfId="113" priority="408" stopIfTrue="1"/>
  </conditionalFormatting>
  <conditionalFormatting sqref="D31:D55">
    <cfRule type="duplicateValues" dxfId="112" priority="405" stopIfTrue="1"/>
  </conditionalFormatting>
  <conditionalFormatting sqref="D19:D55">
    <cfRule type="duplicateValues" dxfId="111" priority="398" stopIfTrue="1"/>
    <cfRule type="duplicateValues" dxfId="110" priority="399" stopIfTrue="1"/>
    <cfRule type="duplicateValues" dxfId="109" priority="400" stopIfTrue="1"/>
  </conditionalFormatting>
  <conditionalFormatting sqref="D19:D55">
    <cfRule type="duplicateValues" dxfId="108" priority="397" stopIfTrue="1"/>
  </conditionalFormatting>
  <conditionalFormatting sqref="D38">
    <cfRule type="duplicateValues" dxfId="107" priority="382" stopIfTrue="1"/>
    <cfRule type="duplicateValues" dxfId="106" priority="383" stopIfTrue="1"/>
    <cfRule type="duplicateValues" dxfId="105" priority="384" stopIfTrue="1"/>
  </conditionalFormatting>
  <conditionalFormatting sqref="D38">
    <cfRule type="duplicateValues" dxfId="104" priority="381" stopIfTrue="1"/>
  </conditionalFormatting>
  <conditionalFormatting sqref="D38:D61">
    <cfRule type="duplicateValues" dxfId="103" priority="374" stopIfTrue="1"/>
    <cfRule type="duplicateValues" dxfId="102" priority="375" stopIfTrue="1"/>
    <cfRule type="duplicateValues" dxfId="101" priority="376" stopIfTrue="1"/>
  </conditionalFormatting>
  <conditionalFormatting sqref="D38:D61">
    <cfRule type="duplicateValues" dxfId="100" priority="373" stopIfTrue="1"/>
  </conditionalFormatting>
  <conditionalFormatting sqref="D50">
    <cfRule type="duplicateValues" dxfId="99" priority="370" stopIfTrue="1"/>
    <cfRule type="duplicateValues" dxfId="98" priority="371" stopIfTrue="1"/>
    <cfRule type="duplicateValues" dxfId="97" priority="372" stopIfTrue="1"/>
  </conditionalFormatting>
  <conditionalFormatting sqref="D50">
    <cfRule type="duplicateValues" dxfId="96" priority="369" stopIfTrue="1"/>
  </conditionalFormatting>
  <conditionalFormatting sqref="D51:D61">
    <cfRule type="duplicateValues" dxfId="95" priority="366" stopIfTrue="1"/>
    <cfRule type="duplicateValues" dxfId="94" priority="367" stopIfTrue="1"/>
    <cfRule type="duplicateValues" dxfId="93" priority="368" stopIfTrue="1"/>
  </conditionalFormatting>
  <conditionalFormatting sqref="D51:D61">
    <cfRule type="duplicateValues" dxfId="92" priority="365" stopIfTrue="1"/>
  </conditionalFormatting>
  <conditionalFormatting sqref="D39:D61">
    <cfRule type="duplicateValues" dxfId="91" priority="358" stopIfTrue="1"/>
    <cfRule type="duplicateValues" dxfId="90" priority="359" stopIfTrue="1"/>
    <cfRule type="duplicateValues" dxfId="89" priority="360" stopIfTrue="1"/>
  </conditionalFormatting>
  <conditionalFormatting sqref="D39:D61">
    <cfRule type="duplicateValues" dxfId="88" priority="357" stopIfTrue="1"/>
  </conditionalFormatting>
  <conditionalFormatting sqref="D58">
    <cfRule type="duplicateValues" dxfId="87" priority="334" stopIfTrue="1"/>
    <cfRule type="duplicateValues" dxfId="86" priority="335" stopIfTrue="1"/>
    <cfRule type="duplicateValues" dxfId="85" priority="336" stopIfTrue="1"/>
  </conditionalFormatting>
  <conditionalFormatting sqref="D58">
    <cfRule type="duplicateValues" dxfId="84" priority="333" stopIfTrue="1"/>
  </conditionalFormatting>
  <conditionalFormatting sqref="D58:D110">
    <cfRule type="duplicateValues" dxfId="83" priority="326" stopIfTrue="1"/>
    <cfRule type="duplicateValues" dxfId="82" priority="327" stopIfTrue="1"/>
    <cfRule type="duplicateValues" dxfId="81" priority="328" stopIfTrue="1"/>
  </conditionalFormatting>
  <conditionalFormatting sqref="D58:D110">
    <cfRule type="duplicateValues" dxfId="80" priority="325" stopIfTrue="1"/>
  </conditionalFormatting>
  <conditionalFormatting sqref="D70">
    <cfRule type="duplicateValues" dxfId="79" priority="322" stopIfTrue="1"/>
    <cfRule type="duplicateValues" dxfId="78" priority="323" stopIfTrue="1"/>
    <cfRule type="duplicateValues" dxfId="77" priority="324" stopIfTrue="1"/>
  </conditionalFormatting>
  <conditionalFormatting sqref="D70">
    <cfRule type="duplicateValues" dxfId="76" priority="321" stopIfTrue="1"/>
  </conditionalFormatting>
  <conditionalFormatting sqref="D71:D77">
    <cfRule type="duplicateValues" dxfId="75" priority="318" stopIfTrue="1"/>
    <cfRule type="duplicateValues" dxfId="74" priority="319" stopIfTrue="1"/>
    <cfRule type="duplicateValues" dxfId="73" priority="320" stopIfTrue="1"/>
  </conditionalFormatting>
  <conditionalFormatting sqref="D71:D77">
    <cfRule type="duplicateValues" dxfId="72" priority="317" stopIfTrue="1"/>
  </conditionalFormatting>
  <conditionalFormatting sqref="D59:D110">
    <cfRule type="duplicateValues" dxfId="71" priority="310" stopIfTrue="1"/>
    <cfRule type="duplicateValues" dxfId="70" priority="311" stopIfTrue="1"/>
    <cfRule type="duplicateValues" dxfId="69" priority="312" stopIfTrue="1"/>
  </conditionalFormatting>
  <conditionalFormatting sqref="D59:D110">
    <cfRule type="duplicateValues" dxfId="68" priority="309" stopIfTrue="1"/>
  </conditionalFormatting>
  <conditionalFormatting sqref="D78">
    <cfRule type="duplicateValues" dxfId="67" priority="278" stopIfTrue="1"/>
    <cfRule type="duplicateValues" dxfId="66" priority="279" stopIfTrue="1"/>
    <cfRule type="duplicateValues" dxfId="65" priority="280" stopIfTrue="1"/>
  </conditionalFormatting>
  <conditionalFormatting sqref="D78">
    <cfRule type="duplicateValues" dxfId="64" priority="277" stopIfTrue="1"/>
  </conditionalFormatting>
  <conditionalFormatting sqref="D78:D110">
    <cfRule type="duplicateValues" dxfId="63" priority="270" stopIfTrue="1"/>
    <cfRule type="duplicateValues" dxfId="62" priority="271" stopIfTrue="1"/>
    <cfRule type="duplicateValues" dxfId="61" priority="272" stopIfTrue="1"/>
  </conditionalFormatting>
  <conditionalFormatting sqref="D78:D110">
    <cfRule type="duplicateValues" dxfId="60" priority="269" stopIfTrue="1"/>
  </conditionalFormatting>
  <conditionalFormatting sqref="D90">
    <cfRule type="duplicateValues" dxfId="59" priority="266" stopIfTrue="1"/>
    <cfRule type="duplicateValues" dxfId="58" priority="267" stopIfTrue="1"/>
    <cfRule type="duplicateValues" dxfId="57" priority="268" stopIfTrue="1"/>
  </conditionalFormatting>
  <conditionalFormatting sqref="D90">
    <cfRule type="duplicateValues" dxfId="56" priority="265" stopIfTrue="1"/>
  </conditionalFormatting>
  <conditionalFormatting sqref="D91:D97">
    <cfRule type="duplicateValues" dxfId="55" priority="262" stopIfTrue="1"/>
    <cfRule type="duplicateValues" dxfId="54" priority="263" stopIfTrue="1"/>
    <cfRule type="duplicateValues" dxfId="53" priority="264" stopIfTrue="1"/>
  </conditionalFormatting>
  <conditionalFormatting sqref="D91:D97">
    <cfRule type="duplicateValues" dxfId="52" priority="261" stopIfTrue="1"/>
  </conditionalFormatting>
  <conditionalFormatting sqref="D79:D110">
    <cfRule type="duplicateValues" dxfId="51" priority="254" stopIfTrue="1"/>
    <cfRule type="duplicateValues" dxfId="50" priority="255" stopIfTrue="1"/>
    <cfRule type="duplicateValues" dxfId="49" priority="256" stopIfTrue="1"/>
  </conditionalFormatting>
  <conditionalFormatting sqref="D79:D110">
    <cfRule type="duplicateValues" dxfId="48" priority="253" stopIfTrue="1"/>
  </conditionalFormatting>
  <conditionalFormatting sqref="D98">
    <cfRule type="duplicateValues" dxfId="47" priority="214" stopIfTrue="1"/>
    <cfRule type="duplicateValues" dxfId="46" priority="215" stopIfTrue="1"/>
    <cfRule type="duplicateValues" dxfId="45" priority="216" stopIfTrue="1"/>
  </conditionalFormatting>
  <conditionalFormatting sqref="D98">
    <cfRule type="duplicateValues" dxfId="44" priority="213" stopIfTrue="1"/>
  </conditionalFormatting>
  <conditionalFormatting sqref="D98:D137">
    <cfRule type="duplicateValues" dxfId="43" priority="206" stopIfTrue="1"/>
    <cfRule type="duplicateValues" dxfId="42" priority="207" stopIfTrue="1"/>
    <cfRule type="duplicateValues" dxfId="41" priority="208" stopIfTrue="1"/>
  </conditionalFormatting>
  <conditionalFormatting sqref="D98:D137">
    <cfRule type="duplicateValues" dxfId="40" priority="205" stopIfTrue="1"/>
  </conditionalFormatting>
  <conditionalFormatting sqref="D110">
    <cfRule type="duplicateValues" dxfId="39" priority="202" stopIfTrue="1"/>
    <cfRule type="duplicateValues" dxfId="38" priority="203" stopIfTrue="1"/>
    <cfRule type="duplicateValues" dxfId="37" priority="204" stopIfTrue="1"/>
  </conditionalFormatting>
  <conditionalFormatting sqref="D110">
    <cfRule type="duplicateValues" dxfId="36" priority="201" stopIfTrue="1"/>
  </conditionalFormatting>
  <conditionalFormatting sqref="D111:D137">
    <cfRule type="duplicateValues" dxfId="35" priority="198" stopIfTrue="1"/>
    <cfRule type="duplicateValues" dxfId="34" priority="199" stopIfTrue="1"/>
    <cfRule type="duplicateValues" dxfId="33" priority="200" stopIfTrue="1"/>
  </conditionalFormatting>
  <conditionalFormatting sqref="D111:D137">
    <cfRule type="duplicateValues" dxfId="32" priority="197" stopIfTrue="1"/>
  </conditionalFormatting>
  <conditionalFormatting sqref="D99:D137">
    <cfRule type="duplicateValues" dxfId="31" priority="190" stopIfTrue="1"/>
    <cfRule type="duplicateValues" dxfId="30" priority="191" stopIfTrue="1"/>
    <cfRule type="duplicateValues" dxfId="29" priority="192" stopIfTrue="1"/>
  </conditionalFormatting>
  <conditionalFormatting sqref="D99:D137">
    <cfRule type="duplicateValues" dxfId="28" priority="189" stopIfTrue="1"/>
  </conditionalFormatting>
  <conditionalFormatting sqref="D99:D106">
    <cfRule type="duplicateValues" dxfId="27" priority="150" stopIfTrue="1"/>
    <cfRule type="duplicateValues" dxfId="26" priority="151" stopIfTrue="1"/>
    <cfRule type="duplicateValues" dxfId="25" priority="152" stopIfTrue="1"/>
  </conditionalFormatting>
  <conditionalFormatting sqref="D99:D106">
    <cfRule type="duplicateValues" dxfId="24" priority="149" stopIfTrue="1"/>
  </conditionalFormatting>
  <conditionalFormatting sqref="D62">
    <cfRule type="duplicateValues" dxfId="23" priority="142" stopIfTrue="1"/>
    <cfRule type="duplicateValues" dxfId="22" priority="143" stopIfTrue="1"/>
    <cfRule type="duplicateValues" dxfId="21" priority="144" stopIfTrue="1"/>
  </conditionalFormatting>
  <conditionalFormatting sqref="D62">
    <cfRule type="duplicateValues" dxfId="20" priority="141" stopIfTrue="1"/>
  </conditionalFormatting>
  <conditionalFormatting sqref="D79">
    <cfRule type="duplicateValues" dxfId="19" priority="106" stopIfTrue="1"/>
    <cfRule type="duplicateValues" dxfId="18" priority="107" stopIfTrue="1"/>
    <cfRule type="duplicateValues" dxfId="17" priority="108" stopIfTrue="1"/>
  </conditionalFormatting>
  <conditionalFormatting sqref="D79">
    <cfRule type="duplicateValues" dxfId="16" priority="105" stopIfTrue="1"/>
  </conditionalFormatting>
  <conditionalFormatting sqref="D80:D110">
    <cfRule type="duplicateValues" dxfId="15" priority="98" stopIfTrue="1"/>
    <cfRule type="duplicateValues" dxfId="14" priority="99" stopIfTrue="1"/>
    <cfRule type="duplicateValues" dxfId="13" priority="100" stopIfTrue="1"/>
  </conditionalFormatting>
  <conditionalFormatting sqref="D80:D110">
    <cfRule type="duplicateValues" dxfId="12" priority="97" stopIfTrue="1"/>
  </conditionalFormatting>
  <conditionalFormatting sqref="D111:D137">
    <cfRule type="duplicateValues" dxfId="11" priority="90" stopIfTrue="1"/>
    <cfRule type="duplicateValues" dxfId="10" priority="91" stopIfTrue="1"/>
    <cfRule type="duplicateValues" dxfId="9" priority="92" stopIfTrue="1"/>
  </conditionalFormatting>
  <conditionalFormatting sqref="D111:D137">
    <cfRule type="duplicateValues" dxfId="8" priority="89" stopIfTrue="1"/>
  </conditionalFormatting>
  <conditionalFormatting sqref="D2:D137">
    <cfRule type="duplicateValues" dxfId="7" priority="589" stopIfTrue="1"/>
    <cfRule type="duplicateValues" dxfId="6" priority="590" stopIfTrue="1"/>
    <cfRule type="duplicateValues" dxfId="5" priority="591" stopIfTrue="1"/>
  </conditionalFormatting>
  <conditionalFormatting sqref="D2:D137">
    <cfRule type="duplicateValues" dxfId="4" priority="592" stopIfTrue="1"/>
  </conditionalFormatting>
  <conditionalFormatting sqref="D2:D235">
    <cfRule type="duplicateValues" dxfId="3" priority="597" stopIfTrue="1"/>
    <cfRule type="duplicateValues" dxfId="2" priority="598" stopIfTrue="1"/>
    <cfRule type="duplicateValues" dxfId="1" priority="599" stopIfTrue="1"/>
  </conditionalFormatting>
  <conditionalFormatting sqref="D2:D235">
    <cfRule type="duplicateValues" dxfId="0" priority="600" stopIfTrue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7"/>
  <sheetViews>
    <sheetView workbookViewId="0">
      <selection activeCell="M16" sqref="M16"/>
    </sheetView>
  </sheetViews>
  <sheetFormatPr baseColWidth="10" defaultRowHeight="12" x14ac:dyDescent="0.2"/>
  <cols>
    <col min="1" max="1" width="14" style="35" bestFit="1" customWidth="1"/>
    <col min="2" max="2" width="36.7109375" style="35" bestFit="1" customWidth="1"/>
    <col min="3" max="3" width="9.28515625" style="35" bestFit="1" customWidth="1"/>
    <col min="4" max="4" width="15.28515625" style="35" bestFit="1" customWidth="1"/>
    <col min="5" max="5" width="11.28515625" style="35" bestFit="1" customWidth="1"/>
    <col min="6" max="6" width="11.5703125" style="46"/>
    <col min="7" max="7" width="24.28515625" style="35" bestFit="1" customWidth="1"/>
    <col min="8" max="8" width="16.140625" style="35" bestFit="1" customWidth="1"/>
    <col min="9" max="256" width="11.5703125" style="35"/>
    <col min="257" max="257" width="13" style="35" bestFit="1" customWidth="1"/>
    <col min="258" max="258" width="25.7109375" style="35" customWidth="1"/>
    <col min="259" max="259" width="8.140625" style="35" bestFit="1" customWidth="1"/>
    <col min="260" max="260" width="11.5703125" style="35"/>
    <col min="261" max="261" width="19.42578125" style="35" customWidth="1"/>
    <col min="262" max="263" width="11.5703125" style="35"/>
    <col min="264" max="264" width="14.85546875" style="35" customWidth="1"/>
    <col min="265" max="512" width="11.5703125" style="35"/>
    <col min="513" max="513" width="13" style="35" bestFit="1" customWidth="1"/>
    <col min="514" max="514" width="25.7109375" style="35" customWidth="1"/>
    <col min="515" max="515" width="8.140625" style="35" bestFit="1" customWidth="1"/>
    <col min="516" max="516" width="11.5703125" style="35"/>
    <col min="517" max="517" width="19.42578125" style="35" customWidth="1"/>
    <col min="518" max="519" width="11.5703125" style="35"/>
    <col min="520" max="520" width="14.85546875" style="35" customWidth="1"/>
    <col min="521" max="768" width="11.5703125" style="35"/>
    <col min="769" max="769" width="13" style="35" bestFit="1" customWidth="1"/>
    <col min="770" max="770" width="25.7109375" style="35" customWidth="1"/>
    <col min="771" max="771" width="8.140625" style="35" bestFit="1" customWidth="1"/>
    <col min="772" max="772" width="11.5703125" style="35"/>
    <col min="773" max="773" width="19.42578125" style="35" customWidth="1"/>
    <col min="774" max="775" width="11.5703125" style="35"/>
    <col min="776" max="776" width="14.85546875" style="35" customWidth="1"/>
    <col min="777" max="1024" width="11.5703125" style="35"/>
    <col min="1025" max="1025" width="13" style="35" bestFit="1" customWidth="1"/>
    <col min="1026" max="1026" width="25.7109375" style="35" customWidth="1"/>
    <col min="1027" max="1027" width="8.140625" style="35" bestFit="1" customWidth="1"/>
    <col min="1028" max="1028" width="11.5703125" style="35"/>
    <col min="1029" max="1029" width="19.42578125" style="35" customWidth="1"/>
    <col min="1030" max="1031" width="11.5703125" style="35"/>
    <col min="1032" max="1032" width="14.85546875" style="35" customWidth="1"/>
    <col min="1033" max="1280" width="11.5703125" style="35"/>
    <col min="1281" max="1281" width="13" style="35" bestFit="1" customWidth="1"/>
    <col min="1282" max="1282" width="25.7109375" style="35" customWidth="1"/>
    <col min="1283" max="1283" width="8.140625" style="35" bestFit="1" customWidth="1"/>
    <col min="1284" max="1284" width="11.5703125" style="35"/>
    <col min="1285" max="1285" width="19.42578125" style="35" customWidth="1"/>
    <col min="1286" max="1287" width="11.5703125" style="35"/>
    <col min="1288" max="1288" width="14.85546875" style="35" customWidth="1"/>
    <col min="1289" max="1536" width="11.5703125" style="35"/>
    <col min="1537" max="1537" width="13" style="35" bestFit="1" customWidth="1"/>
    <col min="1538" max="1538" width="25.7109375" style="35" customWidth="1"/>
    <col min="1539" max="1539" width="8.140625" style="35" bestFit="1" customWidth="1"/>
    <col min="1540" max="1540" width="11.5703125" style="35"/>
    <col min="1541" max="1541" width="19.42578125" style="35" customWidth="1"/>
    <col min="1542" max="1543" width="11.5703125" style="35"/>
    <col min="1544" max="1544" width="14.85546875" style="35" customWidth="1"/>
    <col min="1545" max="1792" width="11.5703125" style="35"/>
    <col min="1793" max="1793" width="13" style="35" bestFit="1" customWidth="1"/>
    <col min="1794" max="1794" width="25.7109375" style="35" customWidth="1"/>
    <col min="1795" max="1795" width="8.140625" style="35" bestFit="1" customWidth="1"/>
    <col min="1796" max="1796" width="11.5703125" style="35"/>
    <col min="1797" max="1797" width="19.42578125" style="35" customWidth="1"/>
    <col min="1798" max="1799" width="11.5703125" style="35"/>
    <col min="1800" max="1800" width="14.85546875" style="35" customWidth="1"/>
    <col min="1801" max="2048" width="11.5703125" style="35"/>
    <col min="2049" max="2049" width="13" style="35" bestFit="1" customWidth="1"/>
    <col min="2050" max="2050" width="25.7109375" style="35" customWidth="1"/>
    <col min="2051" max="2051" width="8.140625" style="35" bestFit="1" customWidth="1"/>
    <col min="2052" max="2052" width="11.5703125" style="35"/>
    <col min="2053" max="2053" width="19.42578125" style="35" customWidth="1"/>
    <col min="2054" max="2055" width="11.5703125" style="35"/>
    <col min="2056" max="2056" width="14.85546875" style="35" customWidth="1"/>
    <col min="2057" max="2304" width="11.5703125" style="35"/>
    <col min="2305" max="2305" width="13" style="35" bestFit="1" customWidth="1"/>
    <col min="2306" max="2306" width="25.7109375" style="35" customWidth="1"/>
    <col min="2307" max="2307" width="8.140625" style="35" bestFit="1" customWidth="1"/>
    <col min="2308" max="2308" width="11.5703125" style="35"/>
    <col min="2309" max="2309" width="19.42578125" style="35" customWidth="1"/>
    <col min="2310" max="2311" width="11.5703125" style="35"/>
    <col min="2312" max="2312" width="14.85546875" style="35" customWidth="1"/>
    <col min="2313" max="2560" width="11.5703125" style="35"/>
    <col min="2561" max="2561" width="13" style="35" bestFit="1" customWidth="1"/>
    <col min="2562" max="2562" width="25.7109375" style="35" customWidth="1"/>
    <col min="2563" max="2563" width="8.140625" style="35" bestFit="1" customWidth="1"/>
    <col min="2564" max="2564" width="11.5703125" style="35"/>
    <col min="2565" max="2565" width="19.42578125" style="35" customWidth="1"/>
    <col min="2566" max="2567" width="11.5703125" style="35"/>
    <col min="2568" max="2568" width="14.85546875" style="35" customWidth="1"/>
    <col min="2569" max="2816" width="11.5703125" style="35"/>
    <col min="2817" max="2817" width="13" style="35" bestFit="1" customWidth="1"/>
    <col min="2818" max="2818" width="25.7109375" style="35" customWidth="1"/>
    <col min="2819" max="2819" width="8.140625" style="35" bestFit="1" customWidth="1"/>
    <col min="2820" max="2820" width="11.5703125" style="35"/>
    <col min="2821" max="2821" width="19.42578125" style="35" customWidth="1"/>
    <col min="2822" max="2823" width="11.5703125" style="35"/>
    <col min="2824" max="2824" width="14.85546875" style="35" customWidth="1"/>
    <col min="2825" max="3072" width="11.5703125" style="35"/>
    <col min="3073" max="3073" width="13" style="35" bestFit="1" customWidth="1"/>
    <col min="3074" max="3074" width="25.7109375" style="35" customWidth="1"/>
    <col min="3075" max="3075" width="8.140625" style="35" bestFit="1" customWidth="1"/>
    <col min="3076" max="3076" width="11.5703125" style="35"/>
    <col min="3077" max="3077" width="19.42578125" style="35" customWidth="1"/>
    <col min="3078" max="3079" width="11.5703125" style="35"/>
    <col min="3080" max="3080" width="14.85546875" style="35" customWidth="1"/>
    <col min="3081" max="3328" width="11.5703125" style="35"/>
    <col min="3329" max="3329" width="13" style="35" bestFit="1" customWidth="1"/>
    <col min="3330" max="3330" width="25.7109375" style="35" customWidth="1"/>
    <col min="3331" max="3331" width="8.140625" style="35" bestFit="1" customWidth="1"/>
    <col min="3332" max="3332" width="11.5703125" style="35"/>
    <col min="3333" max="3333" width="19.42578125" style="35" customWidth="1"/>
    <col min="3334" max="3335" width="11.5703125" style="35"/>
    <col min="3336" max="3336" width="14.85546875" style="35" customWidth="1"/>
    <col min="3337" max="3584" width="11.5703125" style="35"/>
    <col min="3585" max="3585" width="13" style="35" bestFit="1" customWidth="1"/>
    <col min="3586" max="3586" width="25.7109375" style="35" customWidth="1"/>
    <col min="3587" max="3587" width="8.140625" style="35" bestFit="1" customWidth="1"/>
    <col min="3588" max="3588" width="11.5703125" style="35"/>
    <col min="3589" max="3589" width="19.42578125" style="35" customWidth="1"/>
    <col min="3590" max="3591" width="11.5703125" style="35"/>
    <col min="3592" max="3592" width="14.85546875" style="35" customWidth="1"/>
    <col min="3593" max="3840" width="11.5703125" style="35"/>
    <col min="3841" max="3841" width="13" style="35" bestFit="1" customWidth="1"/>
    <col min="3842" max="3842" width="25.7109375" style="35" customWidth="1"/>
    <col min="3843" max="3843" width="8.140625" style="35" bestFit="1" customWidth="1"/>
    <col min="3844" max="3844" width="11.5703125" style="35"/>
    <col min="3845" max="3845" width="19.42578125" style="35" customWidth="1"/>
    <col min="3846" max="3847" width="11.5703125" style="35"/>
    <col min="3848" max="3848" width="14.85546875" style="35" customWidth="1"/>
    <col min="3849" max="4096" width="11.5703125" style="35"/>
    <col min="4097" max="4097" width="13" style="35" bestFit="1" customWidth="1"/>
    <col min="4098" max="4098" width="25.7109375" style="35" customWidth="1"/>
    <col min="4099" max="4099" width="8.140625" style="35" bestFit="1" customWidth="1"/>
    <col min="4100" max="4100" width="11.5703125" style="35"/>
    <col min="4101" max="4101" width="19.42578125" style="35" customWidth="1"/>
    <col min="4102" max="4103" width="11.5703125" style="35"/>
    <col min="4104" max="4104" width="14.85546875" style="35" customWidth="1"/>
    <col min="4105" max="4352" width="11.5703125" style="35"/>
    <col min="4353" max="4353" width="13" style="35" bestFit="1" customWidth="1"/>
    <col min="4354" max="4354" width="25.7109375" style="35" customWidth="1"/>
    <col min="4355" max="4355" width="8.140625" style="35" bestFit="1" customWidth="1"/>
    <col min="4356" max="4356" width="11.5703125" style="35"/>
    <col min="4357" max="4357" width="19.42578125" style="35" customWidth="1"/>
    <col min="4358" max="4359" width="11.5703125" style="35"/>
    <col min="4360" max="4360" width="14.85546875" style="35" customWidth="1"/>
    <col min="4361" max="4608" width="11.5703125" style="35"/>
    <col min="4609" max="4609" width="13" style="35" bestFit="1" customWidth="1"/>
    <col min="4610" max="4610" width="25.7109375" style="35" customWidth="1"/>
    <col min="4611" max="4611" width="8.140625" style="35" bestFit="1" customWidth="1"/>
    <col min="4612" max="4612" width="11.5703125" style="35"/>
    <col min="4613" max="4613" width="19.42578125" style="35" customWidth="1"/>
    <col min="4614" max="4615" width="11.5703125" style="35"/>
    <col min="4616" max="4616" width="14.85546875" style="35" customWidth="1"/>
    <col min="4617" max="4864" width="11.5703125" style="35"/>
    <col min="4865" max="4865" width="13" style="35" bestFit="1" customWidth="1"/>
    <col min="4866" max="4866" width="25.7109375" style="35" customWidth="1"/>
    <col min="4867" max="4867" width="8.140625" style="35" bestFit="1" customWidth="1"/>
    <col min="4868" max="4868" width="11.5703125" style="35"/>
    <col min="4869" max="4869" width="19.42578125" style="35" customWidth="1"/>
    <col min="4870" max="4871" width="11.5703125" style="35"/>
    <col min="4872" max="4872" width="14.85546875" style="35" customWidth="1"/>
    <col min="4873" max="5120" width="11.5703125" style="35"/>
    <col min="5121" max="5121" width="13" style="35" bestFit="1" customWidth="1"/>
    <col min="5122" max="5122" width="25.7109375" style="35" customWidth="1"/>
    <col min="5123" max="5123" width="8.140625" style="35" bestFit="1" customWidth="1"/>
    <col min="5124" max="5124" width="11.5703125" style="35"/>
    <col min="5125" max="5125" width="19.42578125" style="35" customWidth="1"/>
    <col min="5126" max="5127" width="11.5703125" style="35"/>
    <col min="5128" max="5128" width="14.85546875" style="35" customWidth="1"/>
    <col min="5129" max="5376" width="11.5703125" style="35"/>
    <col min="5377" max="5377" width="13" style="35" bestFit="1" customWidth="1"/>
    <col min="5378" max="5378" width="25.7109375" style="35" customWidth="1"/>
    <col min="5379" max="5379" width="8.140625" style="35" bestFit="1" customWidth="1"/>
    <col min="5380" max="5380" width="11.5703125" style="35"/>
    <col min="5381" max="5381" width="19.42578125" style="35" customWidth="1"/>
    <col min="5382" max="5383" width="11.5703125" style="35"/>
    <col min="5384" max="5384" width="14.85546875" style="35" customWidth="1"/>
    <col min="5385" max="5632" width="11.5703125" style="35"/>
    <col min="5633" max="5633" width="13" style="35" bestFit="1" customWidth="1"/>
    <col min="5634" max="5634" width="25.7109375" style="35" customWidth="1"/>
    <col min="5635" max="5635" width="8.140625" style="35" bestFit="1" customWidth="1"/>
    <col min="5636" max="5636" width="11.5703125" style="35"/>
    <col min="5637" max="5637" width="19.42578125" style="35" customWidth="1"/>
    <col min="5638" max="5639" width="11.5703125" style="35"/>
    <col min="5640" max="5640" width="14.85546875" style="35" customWidth="1"/>
    <col min="5641" max="5888" width="11.5703125" style="35"/>
    <col min="5889" max="5889" width="13" style="35" bestFit="1" customWidth="1"/>
    <col min="5890" max="5890" width="25.7109375" style="35" customWidth="1"/>
    <col min="5891" max="5891" width="8.140625" style="35" bestFit="1" customWidth="1"/>
    <col min="5892" max="5892" width="11.5703125" style="35"/>
    <col min="5893" max="5893" width="19.42578125" style="35" customWidth="1"/>
    <col min="5894" max="5895" width="11.5703125" style="35"/>
    <col min="5896" max="5896" width="14.85546875" style="35" customWidth="1"/>
    <col min="5897" max="6144" width="11.5703125" style="35"/>
    <col min="6145" max="6145" width="13" style="35" bestFit="1" customWidth="1"/>
    <col min="6146" max="6146" width="25.7109375" style="35" customWidth="1"/>
    <col min="6147" max="6147" width="8.140625" style="35" bestFit="1" customWidth="1"/>
    <col min="6148" max="6148" width="11.5703125" style="35"/>
    <col min="6149" max="6149" width="19.42578125" style="35" customWidth="1"/>
    <col min="6150" max="6151" width="11.5703125" style="35"/>
    <col min="6152" max="6152" width="14.85546875" style="35" customWidth="1"/>
    <col min="6153" max="6400" width="11.5703125" style="35"/>
    <col min="6401" max="6401" width="13" style="35" bestFit="1" customWidth="1"/>
    <col min="6402" max="6402" width="25.7109375" style="35" customWidth="1"/>
    <col min="6403" max="6403" width="8.140625" style="35" bestFit="1" customWidth="1"/>
    <col min="6404" max="6404" width="11.5703125" style="35"/>
    <col min="6405" max="6405" width="19.42578125" style="35" customWidth="1"/>
    <col min="6406" max="6407" width="11.5703125" style="35"/>
    <col min="6408" max="6408" width="14.85546875" style="35" customWidth="1"/>
    <col min="6409" max="6656" width="11.5703125" style="35"/>
    <col min="6657" max="6657" width="13" style="35" bestFit="1" customWidth="1"/>
    <col min="6658" max="6658" width="25.7109375" style="35" customWidth="1"/>
    <col min="6659" max="6659" width="8.140625" style="35" bestFit="1" customWidth="1"/>
    <col min="6660" max="6660" width="11.5703125" style="35"/>
    <col min="6661" max="6661" width="19.42578125" style="35" customWidth="1"/>
    <col min="6662" max="6663" width="11.5703125" style="35"/>
    <col min="6664" max="6664" width="14.85546875" style="35" customWidth="1"/>
    <col min="6665" max="6912" width="11.5703125" style="35"/>
    <col min="6913" max="6913" width="13" style="35" bestFit="1" customWidth="1"/>
    <col min="6914" max="6914" width="25.7109375" style="35" customWidth="1"/>
    <col min="6915" max="6915" width="8.140625" style="35" bestFit="1" customWidth="1"/>
    <col min="6916" max="6916" width="11.5703125" style="35"/>
    <col min="6917" max="6917" width="19.42578125" style="35" customWidth="1"/>
    <col min="6918" max="6919" width="11.5703125" style="35"/>
    <col min="6920" max="6920" width="14.85546875" style="35" customWidth="1"/>
    <col min="6921" max="7168" width="11.5703125" style="35"/>
    <col min="7169" max="7169" width="13" style="35" bestFit="1" customWidth="1"/>
    <col min="7170" max="7170" width="25.7109375" style="35" customWidth="1"/>
    <col min="7171" max="7171" width="8.140625" style="35" bestFit="1" customWidth="1"/>
    <col min="7172" max="7172" width="11.5703125" style="35"/>
    <col min="7173" max="7173" width="19.42578125" style="35" customWidth="1"/>
    <col min="7174" max="7175" width="11.5703125" style="35"/>
    <col min="7176" max="7176" width="14.85546875" style="35" customWidth="1"/>
    <col min="7177" max="7424" width="11.5703125" style="35"/>
    <col min="7425" max="7425" width="13" style="35" bestFit="1" customWidth="1"/>
    <col min="7426" max="7426" width="25.7109375" style="35" customWidth="1"/>
    <col min="7427" max="7427" width="8.140625" style="35" bestFit="1" customWidth="1"/>
    <col min="7428" max="7428" width="11.5703125" style="35"/>
    <col min="7429" max="7429" width="19.42578125" style="35" customWidth="1"/>
    <col min="7430" max="7431" width="11.5703125" style="35"/>
    <col min="7432" max="7432" width="14.85546875" style="35" customWidth="1"/>
    <col min="7433" max="7680" width="11.5703125" style="35"/>
    <col min="7681" max="7681" width="13" style="35" bestFit="1" customWidth="1"/>
    <col min="7682" max="7682" width="25.7109375" style="35" customWidth="1"/>
    <col min="7683" max="7683" width="8.140625" style="35" bestFit="1" customWidth="1"/>
    <col min="7684" max="7684" width="11.5703125" style="35"/>
    <col min="7685" max="7685" width="19.42578125" style="35" customWidth="1"/>
    <col min="7686" max="7687" width="11.5703125" style="35"/>
    <col min="7688" max="7688" width="14.85546875" style="35" customWidth="1"/>
    <col min="7689" max="7936" width="11.5703125" style="35"/>
    <col min="7937" max="7937" width="13" style="35" bestFit="1" customWidth="1"/>
    <col min="7938" max="7938" width="25.7109375" style="35" customWidth="1"/>
    <col min="7939" max="7939" width="8.140625" style="35" bestFit="1" customWidth="1"/>
    <col min="7940" max="7940" width="11.5703125" style="35"/>
    <col min="7941" max="7941" width="19.42578125" style="35" customWidth="1"/>
    <col min="7942" max="7943" width="11.5703125" style="35"/>
    <col min="7944" max="7944" width="14.85546875" style="35" customWidth="1"/>
    <col min="7945" max="8192" width="11.5703125" style="35"/>
    <col min="8193" max="8193" width="13" style="35" bestFit="1" customWidth="1"/>
    <col min="8194" max="8194" width="25.7109375" style="35" customWidth="1"/>
    <col min="8195" max="8195" width="8.140625" style="35" bestFit="1" customWidth="1"/>
    <col min="8196" max="8196" width="11.5703125" style="35"/>
    <col min="8197" max="8197" width="19.42578125" style="35" customWidth="1"/>
    <col min="8198" max="8199" width="11.5703125" style="35"/>
    <col min="8200" max="8200" width="14.85546875" style="35" customWidth="1"/>
    <col min="8201" max="8448" width="11.5703125" style="35"/>
    <col min="8449" max="8449" width="13" style="35" bestFit="1" customWidth="1"/>
    <col min="8450" max="8450" width="25.7109375" style="35" customWidth="1"/>
    <col min="8451" max="8451" width="8.140625" style="35" bestFit="1" customWidth="1"/>
    <col min="8452" max="8452" width="11.5703125" style="35"/>
    <col min="8453" max="8453" width="19.42578125" style="35" customWidth="1"/>
    <col min="8454" max="8455" width="11.5703125" style="35"/>
    <col min="8456" max="8456" width="14.85546875" style="35" customWidth="1"/>
    <col min="8457" max="8704" width="11.5703125" style="35"/>
    <col min="8705" max="8705" width="13" style="35" bestFit="1" customWidth="1"/>
    <col min="8706" max="8706" width="25.7109375" style="35" customWidth="1"/>
    <col min="8707" max="8707" width="8.140625" style="35" bestFit="1" customWidth="1"/>
    <col min="8708" max="8708" width="11.5703125" style="35"/>
    <col min="8709" max="8709" width="19.42578125" style="35" customWidth="1"/>
    <col min="8710" max="8711" width="11.5703125" style="35"/>
    <col min="8712" max="8712" width="14.85546875" style="35" customWidth="1"/>
    <col min="8713" max="8960" width="11.5703125" style="35"/>
    <col min="8961" max="8961" width="13" style="35" bestFit="1" customWidth="1"/>
    <col min="8962" max="8962" width="25.7109375" style="35" customWidth="1"/>
    <col min="8963" max="8963" width="8.140625" style="35" bestFit="1" customWidth="1"/>
    <col min="8964" max="8964" width="11.5703125" style="35"/>
    <col min="8965" max="8965" width="19.42578125" style="35" customWidth="1"/>
    <col min="8966" max="8967" width="11.5703125" style="35"/>
    <col min="8968" max="8968" width="14.85546875" style="35" customWidth="1"/>
    <col min="8969" max="9216" width="11.5703125" style="35"/>
    <col min="9217" max="9217" width="13" style="35" bestFit="1" customWidth="1"/>
    <col min="9218" max="9218" width="25.7109375" style="35" customWidth="1"/>
    <col min="9219" max="9219" width="8.140625" style="35" bestFit="1" customWidth="1"/>
    <col min="9220" max="9220" width="11.5703125" style="35"/>
    <col min="9221" max="9221" width="19.42578125" style="35" customWidth="1"/>
    <col min="9222" max="9223" width="11.5703125" style="35"/>
    <col min="9224" max="9224" width="14.85546875" style="35" customWidth="1"/>
    <col min="9225" max="9472" width="11.5703125" style="35"/>
    <col min="9473" max="9473" width="13" style="35" bestFit="1" customWidth="1"/>
    <col min="9474" max="9474" width="25.7109375" style="35" customWidth="1"/>
    <col min="9475" max="9475" width="8.140625" style="35" bestFit="1" customWidth="1"/>
    <col min="9476" max="9476" width="11.5703125" style="35"/>
    <col min="9477" max="9477" width="19.42578125" style="35" customWidth="1"/>
    <col min="9478" max="9479" width="11.5703125" style="35"/>
    <col min="9480" max="9480" width="14.85546875" style="35" customWidth="1"/>
    <col min="9481" max="9728" width="11.5703125" style="35"/>
    <col min="9729" max="9729" width="13" style="35" bestFit="1" customWidth="1"/>
    <col min="9730" max="9730" width="25.7109375" style="35" customWidth="1"/>
    <col min="9731" max="9731" width="8.140625" style="35" bestFit="1" customWidth="1"/>
    <col min="9732" max="9732" width="11.5703125" style="35"/>
    <col min="9733" max="9733" width="19.42578125" style="35" customWidth="1"/>
    <col min="9734" max="9735" width="11.5703125" style="35"/>
    <col min="9736" max="9736" width="14.85546875" style="35" customWidth="1"/>
    <col min="9737" max="9984" width="11.5703125" style="35"/>
    <col min="9985" max="9985" width="13" style="35" bestFit="1" customWidth="1"/>
    <col min="9986" max="9986" width="25.7109375" style="35" customWidth="1"/>
    <col min="9987" max="9987" width="8.140625" style="35" bestFit="1" customWidth="1"/>
    <col min="9988" max="9988" width="11.5703125" style="35"/>
    <col min="9989" max="9989" width="19.42578125" style="35" customWidth="1"/>
    <col min="9990" max="9991" width="11.5703125" style="35"/>
    <col min="9992" max="9992" width="14.85546875" style="35" customWidth="1"/>
    <col min="9993" max="10240" width="11.5703125" style="35"/>
    <col min="10241" max="10241" width="13" style="35" bestFit="1" customWidth="1"/>
    <col min="10242" max="10242" width="25.7109375" style="35" customWidth="1"/>
    <col min="10243" max="10243" width="8.140625" style="35" bestFit="1" customWidth="1"/>
    <col min="10244" max="10244" width="11.5703125" style="35"/>
    <col min="10245" max="10245" width="19.42578125" style="35" customWidth="1"/>
    <col min="10246" max="10247" width="11.5703125" style="35"/>
    <col min="10248" max="10248" width="14.85546875" style="35" customWidth="1"/>
    <col min="10249" max="10496" width="11.5703125" style="35"/>
    <col min="10497" max="10497" width="13" style="35" bestFit="1" customWidth="1"/>
    <col min="10498" max="10498" width="25.7109375" style="35" customWidth="1"/>
    <col min="10499" max="10499" width="8.140625" style="35" bestFit="1" customWidth="1"/>
    <col min="10500" max="10500" width="11.5703125" style="35"/>
    <col min="10501" max="10501" width="19.42578125" style="35" customWidth="1"/>
    <col min="10502" max="10503" width="11.5703125" style="35"/>
    <col min="10504" max="10504" width="14.85546875" style="35" customWidth="1"/>
    <col min="10505" max="10752" width="11.5703125" style="35"/>
    <col min="10753" max="10753" width="13" style="35" bestFit="1" customWidth="1"/>
    <col min="10754" max="10754" width="25.7109375" style="35" customWidth="1"/>
    <col min="10755" max="10755" width="8.140625" style="35" bestFit="1" customWidth="1"/>
    <col min="10756" max="10756" width="11.5703125" style="35"/>
    <col min="10757" max="10757" width="19.42578125" style="35" customWidth="1"/>
    <col min="10758" max="10759" width="11.5703125" style="35"/>
    <col min="10760" max="10760" width="14.85546875" style="35" customWidth="1"/>
    <col min="10761" max="11008" width="11.5703125" style="35"/>
    <col min="11009" max="11009" width="13" style="35" bestFit="1" customWidth="1"/>
    <col min="11010" max="11010" width="25.7109375" style="35" customWidth="1"/>
    <col min="11011" max="11011" width="8.140625" style="35" bestFit="1" customWidth="1"/>
    <col min="11012" max="11012" width="11.5703125" style="35"/>
    <col min="11013" max="11013" width="19.42578125" style="35" customWidth="1"/>
    <col min="11014" max="11015" width="11.5703125" style="35"/>
    <col min="11016" max="11016" width="14.85546875" style="35" customWidth="1"/>
    <col min="11017" max="11264" width="11.5703125" style="35"/>
    <col min="11265" max="11265" width="13" style="35" bestFit="1" customWidth="1"/>
    <col min="11266" max="11266" width="25.7109375" style="35" customWidth="1"/>
    <col min="11267" max="11267" width="8.140625" style="35" bestFit="1" customWidth="1"/>
    <col min="11268" max="11268" width="11.5703125" style="35"/>
    <col min="11269" max="11269" width="19.42578125" style="35" customWidth="1"/>
    <col min="11270" max="11271" width="11.5703125" style="35"/>
    <col min="11272" max="11272" width="14.85546875" style="35" customWidth="1"/>
    <col min="11273" max="11520" width="11.5703125" style="35"/>
    <col min="11521" max="11521" width="13" style="35" bestFit="1" customWidth="1"/>
    <col min="11522" max="11522" width="25.7109375" style="35" customWidth="1"/>
    <col min="11523" max="11523" width="8.140625" style="35" bestFit="1" customWidth="1"/>
    <col min="11524" max="11524" width="11.5703125" style="35"/>
    <col min="11525" max="11525" width="19.42578125" style="35" customWidth="1"/>
    <col min="11526" max="11527" width="11.5703125" style="35"/>
    <col min="11528" max="11528" width="14.85546875" style="35" customWidth="1"/>
    <col min="11529" max="11776" width="11.5703125" style="35"/>
    <col min="11777" max="11777" width="13" style="35" bestFit="1" customWidth="1"/>
    <col min="11778" max="11778" width="25.7109375" style="35" customWidth="1"/>
    <col min="11779" max="11779" width="8.140625" style="35" bestFit="1" customWidth="1"/>
    <col min="11780" max="11780" width="11.5703125" style="35"/>
    <col min="11781" max="11781" width="19.42578125" style="35" customWidth="1"/>
    <col min="11782" max="11783" width="11.5703125" style="35"/>
    <col min="11784" max="11784" width="14.85546875" style="35" customWidth="1"/>
    <col min="11785" max="12032" width="11.5703125" style="35"/>
    <col min="12033" max="12033" width="13" style="35" bestFit="1" customWidth="1"/>
    <col min="12034" max="12034" width="25.7109375" style="35" customWidth="1"/>
    <col min="12035" max="12035" width="8.140625" style="35" bestFit="1" customWidth="1"/>
    <col min="12036" max="12036" width="11.5703125" style="35"/>
    <col min="12037" max="12037" width="19.42578125" style="35" customWidth="1"/>
    <col min="12038" max="12039" width="11.5703125" style="35"/>
    <col min="12040" max="12040" width="14.85546875" style="35" customWidth="1"/>
    <col min="12041" max="12288" width="11.5703125" style="35"/>
    <col min="12289" max="12289" width="13" style="35" bestFit="1" customWidth="1"/>
    <col min="12290" max="12290" width="25.7109375" style="35" customWidth="1"/>
    <col min="12291" max="12291" width="8.140625" style="35" bestFit="1" customWidth="1"/>
    <col min="12292" max="12292" width="11.5703125" style="35"/>
    <col min="12293" max="12293" width="19.42578125" style="35" customWidth="1"/>
    <col min="12294" max="12295" width="11.5703125" style="35"/>
    <col min="12296" max="12296" width="14.85546875" style="35" customWidth="1"/>
    <col min="12297" max="12544" width="11.5703125" style="35"/>
    <col min="12545" max="12545" width="13" style="35" bestFit="1" customWidth="1"/>
    <col min="12546" max="12546" width="25.7109375" style="35" customWidth="1"/>
    <col min="12547" max="12547" width="8.140625" style="35" bestFit="1" customWidth="1"/>
    <col min="12548" max="12548" width="11.5703125" style="35"/>
    <col min="12549" max="12549" width="19.42578125" style="35" customWidth="1"/>
    <col min="12550" max="12551" width="11.5703125" style="35"/>
    <col min="12552" max="12552" width="14.85546875" style="35" customWidth="1"/>
    <col min="12553" max="12800" width="11.5703125" style="35"/>
    <col min="12801" max="12801" width="13" style="35" bestFit="1" customWidth="1"/>
    <col min="12802" max="12802" width="25.7109375" style="35" customWidth="1"/>
    <col min="12803" max="12803" width="8.140625" style="35" bestFit="1" customWidth="1"/>
    <col min="12804" max="12804" width="11.5703125" style="35"/>
    <col min="12805" max="12805" width="19.42578125" style="35" customWidth="1"/>
    <col min="12806" max="12807" width="11.5703125" style="35"/>
    <col min="12808" max="12808" width="14.85546875" style="35" customWidth="1"/>
    <col min="12809" max="13056" width="11.5703125" style="35"/>
    <col min="13057" max="13057" width="13" style="35" bestFit="1" customWidth="1"/>
    <col min="13058" max="13058" width="25.7109375" style="35" customWidth="1"/>
    <col min="13059" max="13059" width="8.140625" style="35" bestFit="1" customWidth="1"/>
    <col min="13060" max="13060" width="11.5703125" style="35"/>
    <col min="13061" max="13061" width="19.42578125" style="35" customWidth="1"/>
    <col min="13062" max="13063" width="11.5703125" style="35"/>
    <col min="13064" max="13064" width="14.85546875" style="35" customWidth="1"/>
    <col min="13065" max="13312" width="11.5703125" style="35"/>
    <col min="13313" max="13313" width="13" style="35" bestFit="1" customWidth="1"/>
    <col min="13314" max="13314" width="25.7109375" style="35" customWidth="1"/>
    <col min="13315" max="13315" width="8.140625" style="35" bestFit="1" customWidth="1"/>
    <col min="13316" max="13316" width="11.5703125" style="35"/>
    <col min="13317" max="13317" width="19.42578125" style="35" customWidth="1"/>
    <col min="13318" max="13319" width="11.5703125" style="35"/>
    <col min="13320" max="13320" width="14.85546875" style="35" customWidth="1"/>
    <col min="13321" max="13568" width="11.5703125" style="35"/>
    <col min="13569" max="13569" width="13" style="35" bestFit="1" customWidth="1"/>
    <col min="13570" max="13570" width="25.7109375" style="35" customWidth="1"/>
    <col min="13571" max="13571" width="8.140625" style="35" bestFit="1" customWidth="1"/>
    <col min="13572" max="13572" width="11.5703125" style="35"/>
    <col min="13573" max="13573" width="19.42578125" style="35" customWidth="1"/>
    <col min="13574" max="13575" width="11.5703125" style="35"/>
    <col min="13576" max="13576" width="14.85546875" style="35" customWidth="1"/>
    <col min="13577" max="13824" width="11.5703125" style="35"/>
    <col min="13825" max="13825" width="13" style="35" bestFit="1" customWidth="1"/>
    <col min="13826" max="13826" width="25.7109375" style="35" customWidth="1"/>
    <col min="13827" max="13827" width="8.140625" style="35" bestFit="1" customWidth="1"/>
    <col min="13828" max="13828" width="11.5703125" style="35"/>
    <col min="13829" max="13829" width="19.42578125" style="35" customWidth="1"/>
    <col min="13830" max="13831" width="11.5703125" style="35"/>
    <col min="13832" max="13832" width="14.85546875" style="35" customWidth="1"/>
    <col min="13833" max="14080" width="11.5703125" style="35"/>
    <col min="14081" max="14081" width="13" style="35" bestFit="1" customWidth="1"/>
    <col min="14082" max="14082" width="25.7109375" style="35" customWidth="1"/>
    <col min="14083" max="14083" width="8.140625" style="35" bestFit="1" customWidth="1"/>
    <col min="14084" max="14084" width="11.5703125" style="35"/>
    <col min="14085" max="14085" width="19.42578125" style="35" customWidth="1"/>
    <col min="14086" max="14087" width="11.5703125" style="35"/>
    <col min="14088" max="14088" width="14.85546875" style="35" customWidth="1"/>
    <col min="14089" max="14336" width="11.5703125" style="35"/>
    <col min="14337" max="14337" width="13" style="35" bestFit="1" customWidth="1"/>
    <col min="14338" max="14338" width="25.7109375" style="35" customWidth="1"/>
    <col min="14339" max="14339" width="8.140625" style="35" bestFit="1" customWidth="1"/>
    <col min="14340" max="14340" width="11.5703125" style="35"/>
    <col min="14341" max="14341" width="19.42578125" style="35" customWidth="1"/>
    <col min="14342" max="14343" width="11.5703125" style="35"/>
    <col min="14344" max="14344" width="14.85546875" style="35" customWidth="1"/>
    <col min="14345" max="14592" width="11.5703125" style="35"/>
    <col min="14593" max="14593" width="13" style="35" bestFit="1" customWidth="1"/>
    <col min="14594" max="14594" width="25.7109375" style="35" customWidth="1"/>
    <col min="14595" max="14595" width="8.140625" style="35" bestFit="1" customWidth="1"/>
    <col min="14596" max="14596" width="11.5703125" style="35"/>
    <col min="14597" max="14597" width="19.42578125" style="35" customWidth="1"/>
    <col min="14598" max="14599" width="11.5703125" style="35"/>
    <col min="14600" max="14600" width="14.85546875" style="35" customWidth="1"/>
    <col min="14601" max="14848" width="11.5703125" style="35"/>
    <col min="14849" max="14849" width="13" style="35" bestFit="1" customWidth="1"/>
    <col min="14850" max="14850" width="25.7109375" style="35" customWidth="1"/>
    <col min="14851" max="14851" width="8.140625" style="35" bestFit="1" customWidth="1"/>
    <col min="14852" max="14852" width="11.5703125" style="35"/>
    <col min="14853" max="14853" width="19.42578125" style="35" customWidth="1"/>
    <col min="14854" max="14855" width="11.5703125" style="35"/>
    <col min="14856" max="14856" width="14.85546875" style="35" customWidth="1"/>
    <col min="14857" max="15104" width="11.5703125" style="35"/>
    <col min="15105" max="15105" width="13" style="35" bestFit="1" customWidth="1"/>
    <col min="15106" max="15106" width="25.7109375" style="35" customWidth="1"/>
    <col min="15107" max="15107" width="8.140625" style="35" bestFit="1" customWidth="1"/>
    <col min="15108" max="15108" width="11.5703125" style="35"/>
    <col min="15109" max="15109" width="19.42578125" style="35" customWidth="1"/>
    <col min="15110" max="15111" width="11.5703125" style="35"/>
    <col min="15112" max="15112" width="14.85546875" style="35" customWidth="1"/>
    <col min="15113" max="15360" width="11.5703125" style="35"/>
    <col min="15361" max="15361" width="13" style="35" bestFit="1" customWidth="1"/>
    <col min="15362" max="15362" width="25.7109375" style="35" customWidth="1"/>
    <col min="15363" max="15363" width="8.140625" style="35" bestFit="1" customWidth="1"/>
    <col min="15364" max="15364" width="11.5703125" style="35"/>
    <col min="15365" max="15365" width="19.42578125" style="35" customWidth="1"/>
    <col min="15366" max="15367" width="11.5703125" style="35"/>
    <col min="15368" max="15368" width="14.85546875" style="35" customWidth="1"/>
    <col min="15369" max="15616" width="11.5703125" style="35"/>
    <col min="15617" max="15617" width="13" style="35" bestFit="1" customWidth="1"/>
    <col min="15618" max="15618" width="25.7109375" style="35" customWidth="1"/>
    <col min="15619" max="15619" width="8.140625" style="35" bestFit="1" customWidth="1"/>
    <col min="15620" max="15620" width="11.5703125" style="35"/>
    <col min="15621" max="15621" width="19.42578125" style="35" customWidth="1"/>
    <col min="15622" max="15623" width="11.5703125" style="35"/>
    <col min="15624" max="15624" width="14.85546875" style="35" customWidth="1"/>
    <col min="15625" max="15872" width="11.5703125" style="35"/>
    <col min="15873" max="15873" width="13" style="35" bestFit="1" customWidth="1"/>
    <col min="15874" max="15874" width="25.7109375" style="35" customWidth="1"/>
    <col min="15875" max="15875" width="8.140625" style="35" bestFit="1" customWidth="1"/>
    <col min="15876" max="15876" width="11.5703125" style="35"/>
    <col min="15877" max="15877" width="19.42578125" style="35" customWidth="1"/>
    <col min="15878" max="15879" width="11.5703125" style="35"/>
    <col min="15880" max="15880" width="14.85546875" style="35" customWidth="1"/>
    <col min="15881" max="16128" width="11.5703125" style="35"/>
    <col min="16129" max="16129" width="13" style="35" bestFit="1" customWidth="1"/>
    <col min="16130" max="16130" width="25.7109375" style="35" customWidth="1"/>
    <col min="16131" max="16131" width="8.140625" style="35" bestFit="1" customWidth="1"/>
    <col min="16132" max="16132" width="11.5703125" style="35"/>
    <col min="16133" max="16133" width="19.42578125" style="35" customWidth="1"/>
    <col min="16134" max="16135" width="11.5703125" style="35"/>
    <col min="16136" max="16136" width="14.85546875" style="35" customWidth="1"/>
    <col min="16137" max="16384" width="11.5703125" style="35"/>
  </cols>
  <sheetData>
    <row r="1" spans="1:6" ht="15" x14ac:dyDescent="0.25">
      <c r="A1" s="30" t="s">
        <v>255</v>
      </c>
      <c r="B1" s="30" t="s">
        <v>231</v>
      </c>
      <c r="C1" s="30" t="s">
        <v>256</v>
      </c>
      <c r="D1" s="30" t="s">
        <v>257</v>
      </c>
      <c r="E1" s="30" t="s">
        <v>258</v>
      </c>
      <c r="F1" s="45"/>
    </row>
    <row r="2" spans="1:6" ht="15" x14ac:dyDescent="0.25">
      <c r="A2" s="30" t="s">
        <v>238</v>
      </c>
      <c r="B2" s="30" t="s">
        <v>239</v>
      </c>
      <c r="C2" s="30">
        <v>10</v>
      </c>
      <c r="D2" s="30">
        <v>763</v>
      </c>
      <c r="E2" s="30">
        <v>7630</v>
      </c>
      <c r="F2" s="30">
        <v>2517</v>
      </c>
    </row>
    <row r="3" spans="1:6" ht="15" x14ac:dyDescent="0.25">
      <c r="A3" s="30" t="s">
        <v>298</v>
      </c>
      <c r="B3" s="30" t="s">
        <v>299</v>
      </c>
      <c r="C3" s="30">
        <v>1</v>
      </c>
      <c r="D3" s="30">
        <v>995</v>
      </c>
      <c r="E3" s="30">
        <v>995</v>
      </c>
      <c r="F3" s="30">
        <v>2517</v>
      </c>
    </row>
    <row r="4" spans="1:6" ht="15" x14ac:dyDescent="0.25">
      <c r="A4" s="30" t="s">
        <v>300</v>
      </c>
      <c r="B4" s="30" t="s">
        <v>301</v>
      </c>
      <c r="C4" s="30">
        <v>4</v>
      </c>
      <c r="D4" s="30">
        <v>995</v>
      </c>
      <c r="E4" s="30">
        <v>3980</v>
      </c>
      <c r="F4" s="30">
        <v>2517</v>
      </c>
    </row>
    <row r="5" spans="1:6" ht="15" x14ac:dyDescent="0.25">
      <c r="A5" s="30" t="s">
        <v>461</v>
      </c>
      <c r="B5" s="30" t="s">
        <v>462</v>
      </c>
      <c r="C5" s="30">
        <v>3</v>
      </c>
      <c r="D5" s="30">
        <v>925</v>
      </c>
      <c r="E5" s="30">
        <v>2775</v>
      </c>
      <c r="F5" s="30">
        <v>2517</v>
      </c>
    </row>
    <row r="6" spans="1:6" ht="15" x14ac:dyDescent="0.25">
      <c r="A6" s="30" t="s">
        <v>439</v>
      </c>
      <c r="B6" s="30" t="s">
        <v>440</v>
      </c>
      <c r="C6" s="30">
        <v>2</v>
      </c>
      <c r="D6" s="30">
        <v>3254</v>
      </c>
      <c r="E6" s="30">
        <v>6508</v>
      </c>
      <c r="F6" s="30">
        <v>2517</v>
      </c>
    </row>
    <row r="7" spans="1:6" ht="15" x14ac:dyDescent="0.25">
      <c r="A7" s="30" t="s">
        <v>542</v>
      </c>
      <c r="B7" s="30" t="s">
        <v>543</v>
      </c>
      <c r="C7" s="30">
        <v>1</v>
      </c>
      <c r="D7" s="30">
        <v>1450</v>
      </c>
      <c r="E7" s="30">
        <v>1450</v>
      </c>
      <c r="F7" s="30">
        <v>2517</v>
      </c>
    </row>
    <row r="8" spans="1:6" ht="15" x14ac:dyDescent="0.25">
      <c r="A8" s="30" t="s">
        <v>150</v>
      </c>
      <c r="B8" s="30" t="s">
        <v>151</v>
      </c>
      <c r="C8" s="30">
        <v>2</v>
      </c>
      <c r="D8" s="30">
        <v>3129</v>
      </c>
      <c r="E8" s="30">
        <v>6258</v>
      </c>
      <c r="F8" s="30">
        <v>2517</v>
      </c>
    </row>
    <row r="9" spans="1:6" ht="15" x14ac:dyDescent="0.25">
      <c r="A9" s="30" t="s">
        <v>240</v>
      </c>
      <c r="B9" s="30" t="s">
        <v>241</v>
      </c>
      <c r="C9" s="30">
        <v>2</v>
      </c>
      <c r="D9" s="30">
        <v>1742</v>
      </c>
      <c r="E9" s="30">
        <v>3484</v>
      </c>
      <c r="F9" s="30">
        <v>2517</v>
      </c>
    </row>
    <row r="10" spans="1:6" ht="15" x14ac:dyDescent="0.25">
      <c r="A10" s="30" t="s">
        <v>463</v>
      </c>
      <c r="B10" s="30" t="s">
        <v>464</v>
      </c>
      <c r="C10" s="30">
        <v>2</v>
      </c>
      <c r="D10" s="30">
        <v>1069</v>
      </c>
      <c r="E10" s="30">
        <v>2138</v>
      </c>
      <c r="F10" s="30">
        <v>2517</v>
      </c>
    </row>
    <row r="11" spans="1:6" ht="15" x14ac:dyDescent="0.25">
      <c r="A11" s="30" t="s">
        <v>465</v>
      </c>
      <c r="B11" s="30" t="s">
        <v>466</v>
      </c>
      <c r="C11" s="30">
        <v>1</v>
      </c>
      <c r="D11" s="30">
        <v>6557</v>
      </c>
      <c r="E11" s="30">
        <v>6557</v>
      </c>
      <c r="F11" s="30">
        <v>2517</v>
      </c>
    </row>
    <row r="12" spans="1:6" ht="15" x14ac:dyDescent="0.25">
      <c r="A12" s="30" t="s">
        <v>303</v>
      </c>
      <c r="B12" s="30" t="s">
        <v>467</v>
      </c>
      <c r="C12" s="30">
        <v>1</v>
      </c>
      <c r="D12" s="30">
        <v>6557</v>
      </c>
      <c r="E12" s="30">
        <v>6557</v>
      </c>
      <c r="F12" s="30">
        <v>2517</v>
      </c>
    </row>
    <row r="13" spans="1:6" ht="15" x14ac:dyDescent="0.25">
      <c r="A13" s="30" t="s">
        <v>305</v>
      </c>
      <c r="B13" s="30" t="s">
        <v>306</v>
      </c>
      <c r="C13" s="30">
        <v>4</v>
      </c>
      <c r="D13" s="30">
        <v>660</v>
      </c>
      <c r="E13" s="30">
        <v>2640</v>
      </c>
      <c r="F13" s="30">
        <v>2517</v>
      </c>
    </row>
    <row r="14" spans="1:6" ht="15" x14ac:dyDescent="0.25">
      <c r="A14" s="30" t="s">
        <v>307</v>
      </c>
      <c r="B14" s="30" t="s">
        <v>308</v>
      </c>
      <c r="C14" s="30">
        <v>7</v>
      </c>
      <c r="D14" s="30">
        <v>2768</v>
      </c>
      <c r="E14" s="30">
        <v>19376</v>
      </c>
      <c r="F14" s="30">
        <v>2517</v>
      </c>
    </row>
    <row r="15" spans="1:6" ht="15" x14ac:dyDescent="0.25">
      <c r="A15" s="30" t="s">
        <v>242</v>
      </c>
      <c r="B15" s="30" t="s">
        <v>243</v>
      </c>
      <c r="C15" s="30">
        <v>5</v>
      </c>
      <c r="D15" s="30">
        <v>640</v>
      </c>
      <c r="E15" s="30">
        <v>3200</v>
      </c>
      <c r="F15" s="30">
        <v>2517</v>
      </c>
    </row>
    <row r="16" spans="1:6" ht="15" x14ac:dyDescent="0.25">
      <c r="A16" s="30" t="s">
        <v>244</v>
      </c>
      <c r="B16" s="30" t="s">
        <v>245</v>
      </c>
      <c r="C16" s="30">
        <v>2</v>
      </c>
      <c r="D16" s="30">
        <v>1291</v>
      </c>
      <c r="E16" s="30">
        <v>2582</v>
      </c>
      <c r="F16" s="30">
        <v>2517</v>
      </c>
    </row>
    <row r="17" spans="1:6" ht="15" x14ac:dyDescent="0.25">
      <c r="A17" s="30" t="s">
        <v>468</v>
      </c>
      <c r="B17" s="30" t="s">
        <v>469</v>
      </c>
      <c r="C17" s="30">
        <v>1</v>
      </c>
      <c r="D17" s="30">
        <v>3717</v>
      </c>
      <c r="E17" s="30">
        <v>3717</v>
      </c>
      <c r="F17" s="30">
        <v>2517</v>
      </c>
    </row>
    <row r="18" spans="1:6" ht="15" x14ac:dyDescent="0.25">
      <c r="A18" s="30" t="s">
        <v>246</v>
      </c>
      <c r="B18" s="30" t="s">
        <v>247</v>
      </c>
      <c r="C18" s="30">
        <v>9</v>
      </c>
      <c r="D18" s="30">
        <v>1633</v>
      </c>
      <c r="E18" s="30">
        <v>14697</v>
      </c>
      <c r="F18" s="30">
        <v>2517</v>
      </c>
    </row>
    <row r="19" spans="1:6" ht="15" x14ac:dyDescent="0.25">
      <c r="A19" s="30" t="s">
        <v>313</v>
      </c>
      <c r="B19" s="30" t="s">
        <v>314</v>
      </c>
      <c r="C19" s="30">
        <v>4</v>
      </c>
      <c r="D19" s="30">
        <v>2092</v>
      </c>
      <c r="E19" s="30">
        <v>8368</v>
      </c>
      <c r="F19" s="30">
        <v>2517</v>
      </c>
    </row>
    <row r="20" spans="1:6" ht="15" x14ac:dyDescent="0.25">
      <c r="A20" s="30" t="s">
        <v>470</v>
      </c>
      <c r="B20" s="30" t="s">
        <v>471</v>
      </c>
      <c r="C20" s="30">
        <v>7</v>
      </c>
      <c r="D20" s="30">
        <v>1646</v>
      </c>
      <c r="E20" s="30">
        <v>11522</v>
      </c>
      <c r="F20" s="30">
        <v>2517</v>
      </c>
    </row>
    <row r="21" spans="1:6" ht="15" x14ac:dyDescent="0.25">
      <c r="A21" s="30" t="s">
        <v>470</v>
      </c>
      <c r="B21" s="30" t="s">
        <v>472</v>
      </c>
      <c r="C21" s="30">
        <v>1</v>
      </c>
      <c r="D21" s="30">
        <v>1690</v>
      </c>
      <c r="E21" s="30">
        <v>1690</v>
      </c>
      <c r="F21" s="30">
        <v>2517</v>
      </c>
    </row>
    <row r="22" spans="1:6" ht="15" x14ac:dyDescent="0.25">
      <c r="A22" s="30" t="s">
        <v>248</v>
      </c>
      <c r="B22" s="30" t="s">
        <v>315</v>
      </c>
      <c r="C22" s="30">
        <v>2</v>
      </c>
      <c r="D22" s="30">
        <v>1724</v>
      </c>
      <c r="E22" s="30">
        <v>3448</v>
      </c>
      <c r="F22" s="30">
        <v>2517</v>
      </c>
    </row>
    <row r="23" spans="1:6" ht="15" x14ac:dyDescent="0.25">
      <c r="A23" s="30" t="s">
        <v>544</v>
      </c>
      <c r="B23" s="30" t="s">
        <v>545</v>
      </c>
      <c r="C23" s="30">
        <v>1</v>
      </c>
      <c r="D23" s="30">
        <v>660</v>
      </c>
      <c r="E23" s="30">
        <v>660</v>
      </c>
      <c r="F23" s="30">
        <v>2517</v>
      </c>
    </row>
    <row r="24" spans="1:6" ht="15" x14ac:dyDescent="0.25">
      <c r="A24" s="30" t="s">
        <v>473</v>
      </c>
      <c r="B24" s="30" t="s">
        <v>474</v>
      </c>
      <c r="C24" s="30">
        <v>1</v>
      </c>
      <c r="D24" s="30">
        <v>660</v>
      </c>
      <c r="E24" s="30">
        <v>660</v>
      </c>
      <c r="F24" s="30">
        <v>2517</v>
      </c>
    </row>
    <row r="25" spans="1:6" ht="15" x14ac:dyDescent="0.25">
      <c r="A25" s="30" t="s">
        <v>316</v>
      </c>
      <c r="B25" s="30" t="s">
        <v>317</v>
      </c>
      <c r="C25" s="30">
        <v>2</v>
      </c>
      <c r="D25" s="30">
        <v>575</v>
      </c>
      <c r="E25" s="30">
        <v>1150</v>
      </c>
      <c r="F25" s="30">
        <v>2517</v>
      </c>
    </row>
    <row r="26" spans="1:6" ht="15" x14ac:dyDescent="0.25">
      <c r="A26" s="30" t="s">
        <v>477</v>
      </c>
      <c r="B26" s="30" t="s">
        <v>478</v>
      </c>
      <c r="C26" s="30">
        <v>5</v>
      </c>
      <c r="D26" s="30">
        <v>5511</v>
      </c>
      <c r="E26" s="30">
        <v>27555</v>
      </c>
      <c r="F26" s="30">
        <v>2517</v>
      </c>
    </row>
    <row r="27" spans="1:6" ht="15" x14ac:dyDescent="0.25">
      <c r="A27" s="30" t="s">
        <v>249</v>
      </c>
      <c r="B27" s="30" t="s">
        <v>250</v>
      </c>
      <c r="C27" s="30">
        <v>15</v>
      </c>
      <c r="D27" s="30">
        <v>1165</v>
      </c>
      <c r="E27" s="30">
        <v>17475</v>
      </c>
      <c r="F27" s="30">
        <v>2518</v>
      </c>
    </row>
    <row r="28" spans="1:6" ht="15" x14ac:dyDescent="0.25">
      <c r="A28" s="30" t="s">
        <v>152</v>
      </c>
      <c r="B28" s="30" t="s">
        <v>318</v>
      </c>
      <c r="C28" s="30">
        <v>3</v>
      </c>
      <c r="D28" s="30">
        <v>2770</v>
      </c>
      <c r="E28" s="30">
        <v>8310</v>
      </c>
      <c r="F28" s="30">
        <v>2518</v>
      </c>
    </row>
    <row r="29" spans="1:6" ht="15" x14ac:dyDescent="0.25">
      <c r="A29" s="30" t="s">
        <v>321</v>
      </c>
      <c r="B29" s="30" t="s">
        <v>322</v>
      </c>
      <c r="C29" s="30">
        <v>13</v>
      </c>
      <c r="D29" s="30">
        <v>475</v>
      </c>
      <c r="E29" s="30">
        <v>6175</v>
      </c>
      <c r="F29" s="30">
        <v>2518</v>
      </c>
    </row>
    <row r="30" spans="1:6" ht="15" x14ac:dyDescent="0.25">
      <c r="A30" s="30" t="s">
        <v>546</v>
      </c>
      <c r="B30" s="30" t="s">
        <v>547</v>
      </c>
      <c r="C30" s="30">
        <v>1</v>
      </c>
      <c r="D30" s="30">
        <v>5651</v>
      </c>
      <c r="E30" s="30">
        <v>5651</v>
      </c>
      <c r="F30" s="30">
        <v>2518</v>
      </c>
    </row>
    <row r="31" spans="1:6" ht="15" x14ac:dyDescent="0.25">
      <c r="A31" s="30" t="s">
        <v>323</v>
      </c>
      <c r="B31" s="30" t="s">
        <v>324</v>
      </c>
      <c r="C31" s="30">
        <v>4</v>
      </c>
      <c r="D31" s="30">
        <v>471</v>
      </c>
      <c r="E31" s="30">
        <v>1884</v>
      </c>
      <c r="F31" s="30">
        <v>2518</v>
      </c>
    </row>
    <row r="32" spans="1:6" ht="15" x14ac:dyDescent="0.25">
      <c r="A32" s="30" t="s">
        <v>251</v>
      </c>
      <c r="B32" s="30" t="s">
        <v>325</v>
      </c>
      <c r="C32" s="30">
        <v>8</v>
      </c>
      <c r="D32" s="30">
        <v>2756</v>
      </c>
      <c r="E32" s="30">
        <v>22048</v>
      </c>
      <c r="F32" s="30">
        <v>2518</v>
      </c>
    </row>
    <row r="33" spans="1:6" ht="15" x14ac:dyDescent="0.25">
      <c r="A33" s="30" t="s">
        <v>252</v>
      </c>
      <c r="B33" s="30" t="s">
        <v>326</v>
      </c>
      <c r="C33" s="30">
        <v>1</v>
      </c>
      <c r="D33" s="30">
        <v>1962</v>
      </c>
      <c r="E33" s="30">
        <v>1962</v>
      </c>
      <c r="F33" s="30">
        <v>2518</v>
      </c>
    </row>
    <row r="34" spans="1:6" ht="15" x14ac:dyDescent="0.25">
      <c r="A34" s="30" t="s">
        <v>131</v>
      </c>
      <c r="B34" s="30" t="s">
        <v>132</v>
      </c>
      <c r="C34" s="30">
        <v>10</v>
      </c>
      <c r="D34" s="30">
        <v>1094</v>
      </c>
      <c r="E34" s="30">
        <v>10940</v>
      </c>
      <c r="F34" s="30">
        <v>2518</v>
      </c>
    </row>
    <row r="35" spans="1:6" ht="15" x14ac:dyDescent="0.25">
      <c r="A35" s="30" t="s">
        <v>329</v>
      </c>
      <c r="B35" s="30" t="s">
        <v>330</v>
      </c>
      <c r="C35" s="30">
        <v>2</v>
      </c>
      <c r="D35" s="30">
        <v>462</v>
      </c>
      <c r="E35" s="30">
        <v>924</v>
      </c>
      <c r="F35" s="30">
        <v>2518</v>
      </c>
    </row>
    <row r="36" spans="1:6" ht="15" x14ac:dyDescent="0.25">
      <c r="A36" s="30" t="s">
        <v>253</v>
      </c>
      <c r="B36" s="30" t="s">
        <v>331</v>
      </c>
      <c r="C36" s="30">
        <v>15</v>
      </c>
      <c r="D36" s="30">
        <v>1613</v>
      </c>
      <c r="E36" s="30">
        <v>24195</v>
      </c>
      <c r="F36" s="30">
        <v>2518</v>
      </c>
    </row>
    <row r="37" spans="1:6" ht="15" x14ac:dyDescent="0.25">
      <c r="A37" s="30" t="s">
        <v>254</v>
      </c>
      <c r="B37" s="30" t="s">
        <v>332</v>
      </c>
      <c r="C37" s="30">
        <v>4</v>
      </c>
      <c r="D37" s="30">
        <v>3303</v>
      </c>
      <c r="E37" s="30">
        <v>13212</v>
      </c>
      <c r="F37" s="30">
        <v>2518</v>
      </c>
    </row>
    <row r="38" spans="1:6" ht="15" x14ac:dyDescent="0.25">
      <c r="A38" s="30" t="s">
        <v>333</v>
      </c>
      <c r="B38" s="30" t="s">
        <v>334</v>
      </c>
      <c r="C38" s="30">
        <v>1</v>
      </c>
      <c r="D38" s="30">
        <v>2040</v>
      </c>
      <c r="E38" s="30">
        <v>2040</v>
      </c>
      <c r="F38" s="30">
        <v>2518</v>
      </c>
    </row>
    <row r="39" spans="1:6" ht="15" x14ac:dyDescent="0.25">
      <c r="A39" s="30" t="s">
        <v>548</v>
      </c>
      <c r="B39" s="30" t="s">
        <v>549</v>
      </c>
      <c r="C39" s="30">
        <v>1</v>
      </c>
      <c r="D39" s="30">
        <v>440</v>
      </c>
      <c r="E39" s="30">
        <v>440</v>
      </c>
      <c r="F39" s="30">
        <v>2518</v>
      </c>
    </row>
    <row r="40" spans="1:6" ht="15" x14ac:dyDescent="0.25">
      <c r="A40" s="30" t="s">
        <v>153</v>
      </c>
      <c r="B40" s="30" t="s">
        <v>154</v>
      </c>
      <c r="C40" s="30">
        <v>2</v>
      </c>
      <c r="D40" s="30">
        <v>1348</v>
      </c>
      <c r="E40" s="30">
        <v>2696</v>
      </c>
      <c r="F40" s="30">
        <v>2518</v>
      </c>
    </row>
    <row r="41" spans="1:6" ht="15" x14ac:dyDescent="0.25">
      <c r="A41" s="30" t="s">
        <v>155</v>
      </c>
      <c r="B41" s="30" t="s">
        <v>156</v>
      </c>
      <c r="C41" s="30">
        <v>5</v>
      </c>
      <c r="D41" s="30">
        <v>1274</v>
      </c>
      <c r="E41" s="30">
        <v>6370</v>
      </c>
      <c r="F41" s="30">
        <v>2518</v>
      </c>
    </row>
    <row r="42" spans="1:6" ht="15" x14ac:dyDescent="0.25">
      <c r="A42" s="30" t="s">
        <v>335</v>
      </c>
      <c r="B42" s="30" t="s">
        <v>336</v>
      </c>
      <c r="C42" s="30">
        <v>2</v>
      </c>
      <c r="D42" s="30">
        <v>1278</v>
      </c>
      <c r="E42" s="30">
        <v>2556</v>
      </c>
      <c r="F42" s="30">
        <v>2518</v>
      </c>
    </row>
    <row r="43" spans="1:6" ht="15" x14ac:dyDescent="0.25">
      <c r="A43" s="30" t="s">
        <v>157</v>
      </c>
      <c r="B43" s="30" t="s">
        <v>158</v>
      </c>
      <c r="C43" s="30">
        <v>15</v>
      </c>
      <c r="D43" s="30">
        <v>1468</v>
      </c>
      <c r="E43" s="30">
        <v>22020</v>
      </c>
      <c r="F43" s="30">
        <v>2518</v>
      </c>
    </row>
    <row r="44" spans="1:6" ht="15" x14ac:dyDescent="0.25">
      <c r="A44" s="30" t="s">
        <v>337</v>
      </c>
      <c r="B44" s="30" t="s">
        <v>338</v>
      </c>
      <c r="C44" s="30">
        <v>27</v>
      </c>
      <c r="D44" s="30">
        <v>834</v>
      </c>
      <c r="E44" s="30">
        <v>22518</v>
      </c>
      <c r="F44" s="30">
        <v>2518</v>
      </c>
    </row>
    <row r="45" spans="1:6" ht="15" x14ac:dyDescent="0.25">
      <c r="A45" s="30" t="s">
        <v>133</v>
      </c>
      <c r="B45" s="30" t="s">
        <v>159</v>
      </c>
      <c r="C45" s="30">
        <v>1</v>
      </c>
      <c r="D45" s="30">
        <v>1147</v>
      </c>
      <c r="E45" s="30">
        <v>1147</v>
      </c>
      <c r="F45" s="30">
        <v>2518</v>
      </c>
    </row>
    <row r="46" spans="1:6" ht="15" x14ac:dyDescent="0.25">
      <c r="A46" s="30" t="s">
        <v>482</v>
      </c>
      <c r="B46" s="30" t="s">
        <v>483</v>
      </c>
      <c r="C46" s="30">
        <v>5</v>
      </c>
      <c r="D46" s="30">
        <v>7320</v>
      </c>
      <c r="E46" s="30">
        <v>36600</v>
      </c>
      <c r="F46" s="30">
        <v>2518</v>
      </c>
    </row>
    <row r="47" spans="1:6" ht="15" x14ac:dyDescent="0.25">
      <c r="A47" s="30" t="s">
        <v>341</v>
      </c>
      <c r="B47" s="30" t="s">
        <v>484</v>
      </c>
      <c r="C47" s="30">
        <v>5</v>
      </c>
      <c r="D47" s="30">
        <v>8748</v>
      </c>
      <c r="E47" s="30">
        <v>43740</v>
      </c>
      <c r="F47" s="30">
        <v>2518</v>
      </c>
    </row>
    <row r="48" spans="1:6" ht="15" x14ac:dyDescent="0.25">
      <c r="A48" s="30" t="s">
        <v>172</v>
      </c>
      <c r="B48" s="30" t="s">
        <v>173</v>
      </c>
      <c r="C48" s="30">
        <v>18</v>
      </c>
      <c r="D48" s="30">
        <v>710</v>
      </c>
      <c r="E48" s="30">
        <v>12780</v>
      </c>
      <c r="F48" s="30">
        <v>2518</v>
      </c>
    </row>
    <row r="49" spans="1:6" ht="15" x14ac:dyDescent="0.25">
      <c r="A49" s="30" t="s">
        <v>485</v>
      </c>
      <c r="B49" s="30" t="s">
        <v>174</v>
      </c>
      <c r="C49" s="30">
        <v>5</v>
      </c>
      <c r="D49" s="30">
        <v>2699</v>
      </c>
      <c r="E49" s="30">
        <v>13495</v>
      </c>
      <c r="F49" s="30">
        <v>2518</v>
      </c>
    </row>
    <row r="50" spans="1:6" ht="15" x14ac:dyDescent="0.25">
      <c r="A50" s="30" t="s">
        <v>343</v>
      </c>
      <c r="B50" s="30" t="s">
        <v>344</v>
      </c>
      <c r="C50" s="30">
        <v>8</v>
      </c>
      <c r="D50" s="30">
        <v>710</v>
      </c>
      <c r="E50" s="30">
        <v>5680</v>
      </c>
      <c r="F50" s="30">
        <v>2518</v>
      </c>
    </row>
    <row r="51" spans="1:6" ht="15" x14ac:dyDescent="0.25">
      <c r="A51" s="30" t="s">
        <v>176</v>
      </c>
      <c r="B51" s="30" t="s">
        <v>177</v>
      </c>
      <c r="C51" s="30">
        <v>1</v>
      </c>
      <c r="D51" s="30">
        <v>2018</v>
      </c>
      <c r="E51" s="30">
        <v>2018</v>
      </c>
      <c r="F51" s="30">
        <v>2518</v>
      </c>
    </row>
    <row r="52" spans="1:6" ht="15" x14ac:dyDescent="0.25">
      <c r="A52" s="30" t="s">
        <v>175</v>
      </c>
      <c r="B52" s="30" t="s">
        <v>486</v>
      </c>
      <c r="C52" s="30">
        <v>4</v>
      </c>
      <c r="D52" s="30">
        <v>2018</v>
      </c>
      <c r="E52" s="30">
        <v>8072</v>
      </c>
      <c r="F52" s="30">
        <v>2519</v>
      </c>
    </row>
    <row r="53" spans="1:6" ht="15" x14ac:dyDescent="0.25">
      <c r="A53" s="30" t="s">
        <v>180</v>
      </c>
      <c r="B53" s="30" t="s">
        <v>550</v>
      </c>
      <c r="C53" s="30">
        <v>6</v>
      </c>
      <c r="D53" s="30">
        <v>735</v>
      </c>
      <c r="E53" s="30">
        <v>4410</v>
      </c>
      <c r="F53" s="30">
        <v>2519</v>
      </c>
    </row>
    <row r="54" spans="1:6" ht="15" x14ac:dyDescent="0.25">
      <c r="A54" s="30" t="s">
        <v>178</v>
      </c>
      <c r="B54" s="30" t="s">
        <v>551</v>
      </c>
      <c r="C54" s="30">
        <v>11</v>
      </c>
      <c r="D54" s="30">
        <v>735</v>
      </c>
      <c r="E54" s="30">
        <v>8085</v>
      </c>
      <c r="F54" s="30">
        <v>2519</v>
      </c>
    </row>
    <row r="55" spans="1:6" ht="15" x14ac:dyDescent="0.25">
      <c r="A55" s="30" t="s">
        <v>345</v>
      </c>
      <c r="B55" s="30" t="s">
        <v>346</v>
      </c>
      <c r="C55" s="30">
        <v>3</v>
      </c>
      <c r="D55" s="30">
        <v>3479</v>
      </c>
      <c r="E55" s="30">
        <v>10437</v>
      </c>
      <c r="F55" s="30">
        <v>2519</v>
      </c>
    </row>
    <row r="56" spans="1:6" ht="15" x14ac:dyDescent="0.25">
      <c r="A56" s="30" t="s">
        <v>493</v>
      </c>
      <c r="B56" s="30" t="s">
        <v>494</v>
      </c>
      <c r="C56" s="30">
        <v>1</v>
      </c>
      <c r="D56" s="30">
        <v>3033</v>
      </c>
      <c r="E56" s="30">
        <v>3033</v>
      </c>
      <c r="F56" s="30">
        <v>2519</v>
      </c>
    </row>
    <row r="57" spans="1:6" ht="15" x14ac:dyDescent="0.25">
      <c r="A57" s="30" t="s">
        <v>347</v>
      </c>
      <c r="B57" s="30" t="s">
        <v>348</v>
      </c>
      <c r="C57" s="30">
        <v>5</v>
      </c>
      <c r="D57" s="30">
        <v>727</v>
      </c>
      <c r="E57" s="30">
        <v>3635</v>
      </c>
      <c r="F57" s="30">
        <v>2519</v>
      </c>
    </row>
    <row r="58" spans="1:6" ht="15" x14ac:dyDescent="0.25">
      <c r="A58" s="30" t="s">
        <v>349</v>
      </c>
      <c r="B58" s="30" t="s">
        <v>350</v>
      </c>
      <c r="C58" s="30">
        <v>6</v>
      </c>
      <c r="D58" s="30">
        <v>654</v>
      </c>
      <c r="E58" s="30">
        <v>3924</v>
      </c>
      <c r="F58" s="30">
        <v>2519</v>
      </c>
    </row>
    <row r="59" spans="1:6" ht="15" x14ac:dyDescent="0.25">
      <c r="A59" s="30" t="s">
        <v>351</v>
      </c>
      <c r="B59" s="30" t="s">
        <v>352</v>
      </c>
      <c r="C59" s="30">
        <v>1</v>
      </c>
      <c r="D59" s="30">
        <v>1188</v>
      </c>
      <c r="E59" s="30">
        <v>1188</v>
      </c>
      <c r="F59" s="30">
        <v>2519</v>
      </c>
    </row>
    <row r="60" spans="1:6" ht="15" x14ac:dyDescent="0.25">
      <c r="A60" s="30" t="s">
        <v>160</v>
      </c>
      <c r="B60" s="30" t="s">
        <v>355</v>
      </c>
      <c r="C60" s="30">
        <v>4</v>
      </c>
      <c r="D60" s="30">
        <v>3982</v>
      </c>
      <c r="E60" s="30">
        <v>15928</v>
      </c>
      <c r="F60" s="30">
        <v>2519</v>
      </c>
    </row>
    <row r="61" spans="1:6" ht="15" x14ac:dyDescent="0.25">
      <c r="A61" s="30" t="s">
        <v>182</v>
      </c>
      <c r="B61" s="30" t="s">
        <v>183</v>
      </c>
      <c r="C61" s="30">
        <v>4</v>
      </c>
      <c r="D61" s="30">
        <v>1634</v>
      </c>
      <c r="E61" s="30">
        <v>6536</v>
      </c>
      <c r="F61" s="30">
        <v>2519</v>
      </c>
    </row>
    <row r="62" spans="1:6" ht="15" x14ac:dyDescent="0.25">
      <c r="A62" s="30" t="s">
        <v>495</v>
      </c>
      <c r="B62" s="30" t="s">
        <v>496</v>
      </c>
      <c r="C62" s="30">
        <v>7</v>
      </c>
      <c r="D62" s="30">
        <v>1869</v>
      </c>
      <c r="E62" s="30">
        <v>13083</v>
      </c>
      <c r="F62" s="30">
        <v>2519</v>
      </c>
    </row>
    <row r="63" spans="1:6" ht="15" x14ac:dyDescent="0.25">
      <c r="A63" s="30" t="s">
        <v>552</v>
      </c>
      <c r="B63" s="30" t="s">
        <v>553</v>
      </c>
      <c r="C63" s="30">
        <v>2</v>
      </c>
      <c r="D63" s="30">
        <v>2810</v>
      </c>
      <c r="E63" s="30">
        <v>5620</v>
      </c>
      <c r="F63" s="30">
        <v>2519</v>
      </c>
    </row>
    <row r="64" spans="1:6" ht="15" x14ac:dyDescent="0.25">
      <c r="A64" s="30" t="s">
        <v>356</v>
      </c>
      <c r="B64" s="30" t="s">
        <v>357</v>
      </c>
      <c r="C64" s="30">
        <v>1</v>
      </c>
      <c r="D64" s="30">
        <v>2059</v>
      </c>
      <c r="E64" s="30">
        <v>2059</v>
      </c>
      <c r="F64" s="30">
        <v>2519</v>
      </c>
    </row>
    <row r="65" spans="1:6" ht="15" x14ac:dyDescent="0.25">
      <c r="A65" s="30" t="s">
        <v>186</v>
      </c>
      <c r="B65" s="30" t="s">
        <v>187</v>
      </c>
      <c r="C65" s="30">
        <v>11</v>
      </c>
      <c r="D65" s="30">
        <v>910</v>
      </c>
      <c r="E65" s="30">
        <v>10010</v>
      </c>
      <c r="F65" s="30">
        <v>2519</v>
      </c>
    </row>
    <row r="66" spans="1:6" ht="15" x14ac:dyDescent="0.25">
      <c r="A66" s="30" t="s">
        <v>359</v>
      </c>
      <c r="B66" s="30" t="s">
        <v>360</v>
      </c>
      <c r="C66" s="30">
        <v>2</v>
      </c>
      <c r="D66" s="30">
        <v>4590</v>
      </c>
      <c r="E66" s="30">
        <v>9180</v>
      </c>
      <c r="F66" s="30">
        <v>2519</v>
      </c>
    </row>
    <row r="67" spans="1:6" ht="15" x14ac:dyDescent="0.25">
      <c r="A67" s="30" t="s">
        <v>161</v>
      </c>
      <c r="B67" s="30" t="s">
        <v>361</v>
      </c>
      <c r="C67" s="30">
        <v>3</v>
      </c>
      <c r="D67" s="30">
        <v>4590</v>
      </c>
      <c r="E67" s="30">
        <v>13770</v>
      </c>
      <c r="F67" s="30">
        <v>2519</v>
      </c>
    </row>
    <row r="68" spans="1:6" ht="15" x14ac:dyDescent="0.25">
      <c r="A68" s="30" t="s">
        <v>362</v>
      </c>
      <c r="B68" s="30" t="s">
        <v>363</v>
      </c>
      <c r="C68" s="30">
        <v>1</v>
      </c>
      <c r="D68" s="30">
        <v>3425</v>
      </c>
      <c r="E68" s="30">
        <v>3425</v>
      </c>
      <c r="F68" s="30">
        <v>2519</v>
      </c>
    </row>
    <row r="69" spans="1:6" ht="15" x14ac:dyDescent="0.25">
      <c r="A69" s="30" t="s">
        <v>188</v>
      </c>
      <c r="B69" s="30" t="s">
        <v>189</v>
      </c>
      <c r="C69" s="30">
        <v>15</v>
      </c>
      <c r="D69" s="30">
        <v>601</v>
      </c>
      <c r="E69" s="30">
        <v>9015</v>
      </c>
      <c r="F69" s="30">
        <v>2519</v>
      </c>
    </row>
    <row r="70" spans="1:6" ht="15" x14ac:dyDescent="0.25">
      <c r="A70" s="30" t="s">
        <v>500</v>
      </c>
      <c r="B70" s="30" t="s">
        <v>501</v>
      </c>
      <c r="C70" s="30">
        <v>3</v>
      </c>
      <c r="D70" s="30">
        <v>833</v>
      </c>
      <c r="E70" s="30">
        <v>2499</v>
      </c>
      <c r="F70" s="30">
        <v>2519</v>
      </c>
    </row>
    <row r="71" spans="1:6" ht="15" x14ac:dyDescent="0.25">
      <c r="A71" s="30" t="s">
        <v>366</v>
      </c>
      <c r="B71" s="30" t="s">
        <v>367</v>
      </c>
      <c r="C71" s="30">
        <v>5</v>
      </c>
      <c r="D71" s="30">
        <v>833</v>
      </c>
      <c r="E71" s="30">
        <v>4165</v>
      </c>
      <c r="F71" s="30">
        <v>2519</v>
      </c>
    </row>
    <row r="72" spans="1:6" ht="15" x14ac:dyDescent="0.25">
      <c r="A72" s="30" t="s">
        <v>502</v>
      </c>
      <c r="B72" s="30" t="s">
        <v>503</v>
      </c>
      <c r="C72" s="30">
        <v>6</v>
      </c>
      <c r="D72" s="30">
        <v>495</v>
      </c>
      <c r="E72" s="30">
        <v>2970</v>
      </c>
      <c r="F72" s="30">
        <v>2519</v>
      </c>
    </row>
    <row r="73" spans="1:6" ht="15" x14ac:dyDescent="0.25">
      <c r="A73" s="30" t="s">
        <v>554</v>
      </c>
      <c r="B73" s="30" t="s">
        <v>555</v>
      </c>
      <c r="C73" s="30">
        <v>1</v>
      </c>
      <c r="D73" s="30">
        <v>440</v>
      </c>
      <c r="E73" s="30">
        <v>440</v>
      </c>
      <c r="F73" s="30">
        <v>2519</v>
      </c>
    </row>
    <row r="74" spans="1:6" ht="15" x14ac:dyDescent="0.25">
      <c r="A74" s="30" t="s">
        <v>190</v>
      </c>
      <c r="B74" s="30" t="s">
        <v>191</v>
      </c>
      <c r="C74" s="30">
        <v>3</v>
      </c>
      <c r="D74" s="30">
        <v>1236</v>
      </c>
      <c r="E74" s="30">
        <v>3708</v>
      </c>
      <c r="F74" s="30">
        <v>2519</v>
      </c>
    </row>
    <row r="75" spans="1:6" ht="15" x14ac:dyDescent="0.25">
      <c r="A75" s="30" t="s">
        <v>194</v>
      </c>
      <c r="B75" s="30" t="s">
        <v>368</v>
      </c>
      <c r="C75" s="30">
        <v>7</v>
      </c>
      <c r="D75" s="30">
        <v>1236</v>
      </c>
      <c r="E75" s="30">
        <v>8652</v>
      </c>
      <c r="F75" s="30">
        <v>2519</v>
      </c>
    </row>
    <row r="76" spans="1:6" ht="15" x14ac:dyDescent="0.25">
      <c r="A76" s="30" t="s">
        <v>192</v>
      </c>
      <c r="B76" s="30" t="s">
        <v>193</v>
      </c>
      <c r="C76" s="30">
        <v>11</v>
      </c>
      <c r="D76" s="30">
        <v>1283</v>
      </c>
      <c r="E76" s="30">
        <v>14113</v>
      </c>
      <c r="F76" s="30">
        <v>2519</v>
      </c>
    </row>
    <row r="77" spans="1:6" ht="15" x14ac:dyDescent="0.25">
      <c r="A77" s="30" t="s">
        <v>195</v>
      </c>
      <c r="B77" s="30" t="s">
        <v>371</v>
      </c>
      <c r="C77" s="30">
        <v>4</v>
      </c>
      <c r="D77" s="30">
        <v>1599</v>
      </c>
      <c r="E77" s="30">
        <v>6396</v>
      </c>
      <c r="F77" s="30">
        <v>2520</v>
      </c>
    </row>
    <row r="78" spans="1:6" ht="15" x14ac:dyDescent="0.25">
      <c r="A78" s="30" t="s">
        <v>197</v>
      </c>
      <c r="B78" s="30" t="s">
        <v>556</v>
      </c>
      <c r="C78" s="30">
        <v>7</v>
      </c>
      <c r="D78" s="30">
        <v>1577</v>
      </c>
      <c r="E78" s="30">
        <v>11039</v>
      </c>
      <c r="F78" s="30">
        <v>2520</v>
      </c>
    </row>
    <row r="79" spans="1:6" ht="15" x14ac:dyDescent="0.25">
      <c r="A79" s="30" t="s">
        <v>134</v>
      </c>
      <c r="B79" s="30" t="s">
        <v>372</v>
      </c>
      <c r="C79" s="30">
        <v>3</v>
      </c>
      <c r="D79" s="30">
        <v>1028</v>
      </c>
      <c r="E79" s="30">
        <v>3084</v>
      </c>
      <c r="F79" s="30">
        <v>2520</v>
      </c>
    </row>
    <row r="80" spans="1:6" ht="15" x14ac:dyDescent="0.25">
      <c r="A80" s="30" t="s">
        <v>162</v>
      </c>
      <c r="B80" s="30" t="s">
        <v>373</v>
      </c>
      <c r="C80" s="30">
        <v>4</v>
      </c>
      <c r="D80" s="30">
        <v>1028</v>
      </c>
      <c r="E80" s="30">
        <v>4112</v>
      </c>
      <c r="F80" s="30">
        <v>2520</v>
      </c>
    </row>
    <row r="81" spans="1:6" ht="15" x14ac:dyDescent="0.25">
      <c r="A81" s="30" t="s">
        <v>199</v>
      </c>
      <c r="B81" s="30" t="s">
        <v>200</v>
      </c>
      <c r="C81" s="30">
        <v>3</v>
      </c>
      <c r="D81" s="30">
        <v>1990</v>
      </c>
      <c r="E81" s="30">
        <v>5970</v>
      </c>
      <c r="F81" s="30">
        <v>2520</v>
      </c>
    </row>
    <row r="82" spans="1:6" ht="15" x14ac:dyDescent="0.25">
      <c r="A82" s="30" t="s">
        <v>196</v>
      </c>
      <c r="B82" s="30" t="s">
        <v>557</v>
      </c>
      <c r="C82" s="30">
        <v>5</v>
      </c>
      <c r="D82" s="30">
        <v>1957</v>
      </c>
      <c r="E82" s="30">
        <v>9785</v>
      </c>
      <c r="F82" s="30">
        <v>2520</v>
      </c>
    </row>
    <row r="83" spans="1:6" ht="15" x14ac:dyDescent="0.25">
      <c r="A83" s="30" t="s">
        <v>558</v>
      </c>
      <c r="B83" s="30" t="s">
        <v>559</v>
      </c>
      <c r="C83" s="30">
        <v>2</v>
      </c>
      <c r="D83" s="30">
        <v>440</v>
      </c>
      <c r="E83" s="30">
        <v>880</v>
      </c>
      <c r="F83" s="30">
        <v>2520</v>
      </c>
    </row>
    <row r="84" spans="1:6" ht="15" x14ac:dyDescent="0.25">
      <c r="A84" s="30" t="s">
        <v>508</v>
      </c>
      <c r="B84" s="30" t="s">
        <v>509</v>
      </c>
      <c r="C84" s="30">
        <v>11</v>
      </c>
      <c r="D84" s="30">
        <v>797</v>
      </c>
      <c r="E84" s="30">
        <v>8767</v>
      </c>
      <c r="F84" s="30">
        <v>2520</v>
      </c>
    </row>
    <row r="85" spans="1:6" ht="15" x14ac:dyDescent="0.25">
      <c r="A85" s="30" t="s">
        <v>374</v>
      </c>
      <c r="B85" s="30" t="s">
        <v>375</v>
      </c>
      <c r="C85" s="30">
        <v>2</v>
      </c>
      <c r="D85" s="30">
        <v>1117</v>
      </c>
      <c r="E85" s="30">
        <v>2234</v>
      </c>
      <c r="F85" s="30">
        <v>2520</v>
      </c>
    </row>
    <row r="86" spans="1:6" ht="15" x14ac:dyDescent="0.25">
      <c r="A86" s="30" t="s">
        <v>376</v>
      </c>
      <c r="B86" s="30" t="s">
        <v>377</v>
      </c>
      <c r="C86" s="30">
        <v>10</v>
      </c>
      <c r="D86" s="30">
        <v>2103</v>
      </c>
      <c r="E86" s="30">
        <v>21030</v>
      </c>
      <c r="F86" s="30">
        <v>2520</v>
      </c>
    </row>
    <row r="87" spans="1:6" ht="15" x14ac:dyDescent="0.25">
      <c r="A87" s="30" t="s">
        <v>203</v>
      </c>
      <c r="B87" s="30" t="s">
        <v>204</v>
      </c>
      <c r="C87" s="30">
        <v>2</v>
      </c>
      <c r="D87" s="30">
        <v>1123</v>
      </c>
      <c r="E87" s="30">
        <v>2246</v>
      </c>
      <c r="F87" s="30">
        <v>2520</v>
      </c>
    </row>
    <row r="88" spans="1:6" ht="15" x14ac:dyDescent="0.25">
      <c r="A88" s="30" t="s">
        <v>205</v>
      </c>
      <c r="B88" s="30" t="s">
        <v>206</v>
      </c>
      <c r="C88" s="30">
        <v>1</v>
      </c>
      <c r="D88" s="30">
        <v>1123</v>
      </c>
      <c r="E88" s="30">
        <v>1123</v>
      </c>
      <c r="F88" s="30">
        <v>2520</v>
      </c>
    </row>
    <row r="89" spans="1:6" ht="15" x14ac:dyDescent="0.25">
      <c r="A89" s="30" t="s">
        <v>208</v>
      </c>
      <c r="B89" s="30" t="s">
        <v>209</v>
      </c>
      <c r="C89" s="30">
        <v>28</v>
      </c>
      <c r="D89" s="30">
        <v>632</v>
      </c>
      <c r="E89" s="30">
        <v>17696</v>
      </c>
      <c r="F89" s="30">
        <v>2520</v>
      </c>
    </row>
    <row r="90" spans="1:6" ht="15" x14ac:dyDescent="0.25">
      <c r="A90" s="30" t="s">
        <v>510</v>
      </c>
      <c r="B90" s="30" t="s">
        <v>511</v>
      </c>
      <c r="C90" s="30">
        <v>7</v>
      </c>
      <c r="D90" s="30">
        <v>1558</v>
      </c>
      <c r="E90" s="30">
        <v>10906</v>
      </c>
      <c r="F90" s="30">
        <v>2520</v>
      </c>
    </row>
    <row r="91" spans="1:6" ht="15" x14ac:dyDescent="0.25">
      <c r="A91" s="30" t="s">
        <v>378</v>
      </c>
      <c r="B91" s="30" t="s">
        <v>379</v>
      </c>
      <c r="C91" s="30">
        <v>5</v>
      </c>
      <c r="D91" s="30">
        <v>4055</v>
      </c>
      <c r="E91" s="30">
        <v>20275</v>
      </c>
      <c r="F91" s="30">
        <v>2520</v>
      </c>
    </row>
    <row r="92" spans="1:6" ht="15" x14ac:dyDescent="0.25">
      <c r="A92" s="30" t="s">
        <v>210</v>
      </c>
      <c r="B92" s="30" t="s">
        <v>380</v>
      </c>
      <c r="C92" s="30">
        <v>8</v>
      </c>
      <c r="D92" s="30">
        <v>1734</v>
      </c>
      <c r="E92" s="30">
        <v>13872</v>
      </c>
      <c r="F92" s="30">
        <v>2520</v>
      </c>
    </row>
    <row r="93" spans="1:6" ht="15" x14ac:dyDescent="0.25">
      <c r="A93" s="30" t="s">
        <v>211</v>
      </c>
      <c r="B93" s="30" t="s">
        <v>212</v>
      </c>
      <c r="C93" s="30">
        <v>1</v>
      </c>
      <c r="D93" s="30">
        <v>1261</v>
      </c>
      <c r="E93" s="30">
        <v>1261</v>
      </c>
      <c r="F93" s="30">
        <v>2520</v>
      </c>
    </row>
    <row r="94" spans="1:6" ht="15" x14ac:dyDescent="0.25">
      <c r="A94" s="30" t="s">
        <v>381</v>
      </c>
      <c r="B94" s="30" t="s">
        <v>382</v>
      </c>
      <c r="C94" s="30">
        <v>1</v>
      </c>
      <c r="D94" s="30">
        <v>1677</v>
      </c>
      <c r="E94" s="30">
        <v>1677</v>
      </c>
      <c r="F94" s="30">
        <v>2520</v>
      </c>
    </row>
    <row r="95" spans="1:6" ht="15" x14ac:dyDescent="0.25">
      <c r="A95" s="30" t="s">
        <v>163</v>
      </c>
      <c r="B95" s="30" t="s">
        <v>164</v>
      </c>
      <c r="C95" s="30">
        <v>1</v>
      </c>
      <c r="D95" s="30">
        <v>2562</v>
      </c>
      <c r="E95" s="30">
        <v>2562</v>
      </c>
      <c r="F95" s="30">
        <v>2520</v>
      </c>
    </row>
    <row r="96" spans="1:6" ht="15" x14ac:dyDescent="0.25">
      <c r="A96" s="30" t="s">
        <v>516</v>
      </c>
      <c r="B96" s="30" t="s">
        <v>517</v>
      </c>
      <c r="C96" s="30">
        <v>9</v>
      </c>
      <c r="D96" s="30">
        <v>1397</v>
      </c>
      <c r="E96" s="30">
        <v>12573</v>
      </c>
      <c r="F96" s="30">
        <v>2520</v>
      </c>
    </row>
    <row r="97" spans="1:6" ht="15" x14ac:dyDescent="0.25">
      <c r="A97" s="30" t="s">
        <v>213</v>
      </c>
      <c r="B97" s="30" t="s">
        <v>560</v>
      </c>
      <c r="C97" s="30">
        <v>6</v>
      </c>
      <c r="D97" s="30">
        <v>640</v>
      </c>
      <c r="E97" s="30">
        <v>3840</v>
      </c>
      <c r="F97" s="30">
        <v>2520</v>
      </c>
    </row>
    <row r="98" spans="1:6" ht="15" x14ac:dyDescent="0.25">
      <c r="A98" s="30" t="s">
        <v>514</v>
      </c>
      <c r="B98" s="30" t="s">
        <v>515</v>
      </c>
      <c r="C98" s="30">
        <v>3</v>
      </c>
      <c r="D98" s="30">
        <v>1045</v>
      </c>
      <c r="E98" s="30">
        <v>3135</v>
      </c>
      <c r="F98" s="30">
        <v>2520</v>
      </c>
    </row>
    <row r="99" spans="1:6" ht="15" x14ac:dyDescent="0.25">
      <c r="A99" s="30" t="s">
        <v>207</v>
      </c>
      <c r="B99" s="30" t="s">
        <v>385</v>
      </c>
      <c r="C99" s="30">
        <v>4</v>
      </c>
      <c r="D99" s="30">
        <v>1339</v>
      </c>
      <c r="E99" s="30">
        <v>5356</v>
      </c>
      <c r="F99" s="30">
        <v>2520</v>
      </c>
    </row>
    <row r="100" spans="1:6" ht="15" x14ac:dyDescent="0.25">
      <c r="A100" s="30" t="s">
        <v>388</v>
      </c>
      <c r="B100" s="30" t="s">
        <v>389</v>
      </c>
      <c r="C100" s="30">
        <v>8</v>
      </c>
      <c r="D100" s="30">
        <v>1183</v>
      </c>
      <c r="E100" s="30">
        <v>9464</v>
      </c>
      <c r="F100" s="30">
        <v>2520</v>
      </c>
    </row>
    <row r="101" spans="1:6" ht="15" x14ac:dyDescent="0.25">
      <c r="A101" s="30" t="s">
        <v>518</v>
      </c>
      <c r="B101" s="30" t="s">
        <v>519</v>
      </c>
      <c r="C101" s="30">
        <v>8</v>
      </c>
      <c r="D101" s="30">
        <v>1164</v>
      </c>
      <c r="E101" s="30">
        <v>9312</v>
      </c>
      <c r="F101" s="30">
        <v>2521</v>
      </c>
    </row>
    <row r="102" spans="1:6" ht="15" x14ac:dyDescent="0.25">
      <c r="A102" s="30" t="s">
        <v>520</v>
      </c>
      <c r="B102" s="30" t="s">
        <v>521</v>
      </c>
      <c r="C102" s="30">
        <v>3</v>
      </c>
      <c r="D102" s="30">
        <v>1145</v>
      </c>
      <c r="E102" s="30">
        <v>3435</v>
      </c>
      <c r="F102" s="30">
        <v>2521</v>
      </c>
    </row>
    <row r="103" spans="1:6" ht="15" x14ac:dyDescent="0.25">
      <c r="A103" s="30" t="s">
        <v>561</v>
      </c>
      <c r="B103" s="30" t="s">
        <v>562</v>
      </c>
      <c r="C103" s="30">
        <v>3</v>
      </c>
      <c r="D103" s="30">
        <v>2426</v>
      </c>
      <c r="E103" s="30">
        <v>7278</v>
      </c>
      <c r="F103" s="30">
        <v>2521</v>
      </c>
    </row>
    <row r="104" spans="1:6" ht="15" x14ac:dyDescent="0.25">
      <c r="A104" s="30" t="s">
        <v>563</v>
      </c>
      <c r="B104" s="30" t="s">
        <v>564</v>
      </c>
      <c r="C104" s="30">
        <v>8</v>
      </c>
      <c r="D104" s="30">
        <v>1573</v>
      </c>
      <c r="E104" s="30">
        <v>12584</v>
      </c>
      <c r="F104" s="30">
        <v>2521</v>
      </c>
    </row>
    <row r="105" spans="1:6" ht="15" x14ac:dyDescent="0.25">
      <c r="A105" s="30" t="s">
        <v>565</v>
      </c>
      <c r="B105" s="30" t="s">
        <v>566</v>
      </c>
      <c r="C105" s="30">
        <v>6</v>
      </c>
      <c r="D105" s="30">
        <v>3695</v>
      </c>
      <c r="E105" s="30">
        <v>22170</v>
      </c>
      <c r="F105" s="30">
        <v>2521</v>
      </c>
    </row>
    <row r="106" spans="1:6" ht="15" x14ac:dyDescent="0.25">
      <c r="A106" s="30" t="s">
        <v>390</v>
      </c>
      <c r="B106" s="30" t="s">
        <v>391</v>
      </c>
      <c r="C106" s="30">
        <v>1</v>
      </c>
      <c r="D106" s="30">
        <v>12319</v>
      </c>
      <c r="E106" s="30">
        <v>12319</v>
      </c>
      <c r="F106" s="30">
        <v>2521</v>
      </c>
    </row>
    <row r="107" spans="1:6" ht="15" x14ac:dyDescent="0.25">
      <c r="A107" s="30" t="s">
        <v>165</v>
      </c>
      <c r="B107" s="30" t="s">
        <v>166</v>
      </c>
      <c r="C107" s="30">
        <v>3</v>
      </c>
      <c r="D107" s="30">
        <v>3066</v>
      </c>
      <c r="E107" s="30">
        <v>9198</v>
      </c>
      <c r="F107" s="30">
        <v>2521</v>
      </c>
    </row>
    <row r="108" spans="1:6" ht="15" x14ac:dyDescent="0.25">
      <c r="A108" s="30" t="s">
        <v>396</v>
      </c>
      <c r="B108" s="30" t="s">
        <v>397</v>
      </c>
      <c r="C108" s="30">
        <v>2</v>
      </c>
      <c r="D108" s="30">
        <v>471</v>
      </c>
      <c r="E108" s="30">
        <v>942</v>
      </c>
      <c r="F108" s="30">
        <v>2521</v>
      </c>
    </row>
    <row r="109" spans="1:6" ht="15" x14ac:dyDescent="0.25">
      <c r="A109" s="30" t="s">
        <v>398</v>
      </c>
      <c r="B109" s="30" t="s">
        <v>399</v>
      </c>
      <c r="C109" s="30">
        <v>12</v>
      </c>
      <c r="D109" s="30">
        <v>2305</v>
      </c>
      <c r="E109" s="30">
        <v>27660</v>
      </c>
      <c r="F109" s="30">
        <v>2521</v>
      </c>
    </row>
    <row r="110" spans="1:6" ht="15" x14ac:dyDescent="0.25">
      <c r="A110" s="30" t="s">
        <v>522</v>
      </c>
      <c r="B110" s="30" t="s">
        <v>523</v>
      </c>
      <c r="C110" s="30">
        <v>4</v>
      </c>
      <c r="D110" s="30">
        <v>4265</v>
      </c>
      <c r="E110" s="30">
        <v>17060</v>
      </c>
      <c r="F110" s="30">
        <v>2521</v>
      </c>
    </row>
    <row r="111" spans="1:6" ht="15" x14ac:dyDescent="0.25">
      <c r="A111" s="30" t="s">
        <v>524</v>
      </c>
      <c r="B111" s="30" t="s">
        <v>525</v>
      </c>
      <c r="C111" s="30">
        <v>5</v>
      </c>
      <c r="D111" s="30">
        <v>4265</v>
      </c>
      <c r="E111" s="30">
        <v>21325</v>
      </c>
      <c r="F111" s="30">
        <v>2521</v>
      </c>
    </row>
    <row r="112" spans="1:6" ht="15" x14ac:dyDescent="0.25">
      <c r="A112" s="30" t="s">
        <v>404</v>
      </c>
      <c r="B112" s="30" t="s">
        <v>567</v>
      </c>
      <c r="C112" s="30">
        <v>1</v>
      </c>
      <c r="D112" s="30">
        <v>640</v>
      </c>
      <c r="E112" s="30">
        <v>640</v>
      </c>
      <c r="F112" s="30">
        <v>2521</v>
      </c>
    </row>
    <row r="113" spans="1:6" ht="15" x14ac:dyDescent="0.25">
      <c r="A113" s="30" t="s">
        <v>135</v>
      </c>
      <c r="B113" s="30" t="s">
        <v>136</v>
      </c>
      <c r="C113" s="30">
        <v>9</v>
      </c>
      <c r="D113" s="30">
        <v>795</v>
      </c>
      <c r="E113" s="30">
        <v>7155</v>
      </c>
      <c r="F113" s="30">
        <v>2521</v>
      </c>
    </row>
    <row r="114" spans="1:6" ht="15" x14ac:dyDescent="0.25">
      <c r="A114" s="30" t="s">
        <v>137</v>
      </c>
      <c r="B114" s="30" t="s">
        <v>138</v>
      </c>
      <c r="C114" s="30">
        <v>22</v>
      </c>
      <c r="D114" s="30">
        <v>795</v>
      </c>
      <c r="E114" s="30">
        <v>17490</v>
      </c>
      <c r="F114" s="30">
        <v>2521</v>
      </c>
    </row>
    <row r="115" spans="1:6" ht="15" x14ac:dyDescent="0.25">
      <c r="A115" s="30" t="s">
        <v>217</v>
      </c>
      <c r="B115" s="30" t="s">
        <v>218</v>
      </c>
      <c r="C115" s="30">
        <v>6</v>
      </c>
      <c r="D115" s="30">
        <v>850</v>
      </c>
      <c r="E115" s="30">
        <v>5100</v>
      </c>
      <c r="F115" s="30">
        <v>2521</v>
      </c>
    </row>
    <row r="116" spans="1:6" ht="15" x14ac:dyDescent="0.25">
      <c r="A116" s="30" t="s">
        <v>219</v>
      </c>
      <c r="B116" s="30" t="s">
        <v>220</v>
      </c>
      <c r="C116" s="30">
        <v>4</v>
      </c>
      <c r="D116" s="30">
        <v>850</v>
      </c>
      <c r="E116" s="30">
        <v>3400</v>
      </c>
      <c r="F116" s="30">
        <v>2521</v>
      </c>
    </row>
    <row r="117" spans="1:6" ht="15" x14ac:dyDescent="0.25">
      <c r="A117" s="30" t="s">
        <v>408</v>
      </c>
      <c r="B117" s="30" t="s">
        <v>409</v>
      </c>
      <c r="C117" s="30">
        <v>6</v>
      </c>
      <c r="D117" s="30">
        <v>1482</v>
      </c>
      <c r="E117" s="30">
        <v>8892</v>
      </c>
      <c r="F117" s="30">
        <v>2521</v>
      </c>
    </row>
    <row r="118" spans="1:6" ht="15" x14ac:dyDescent="0.25">
      <c r="A118" s="30" t="s">
        <v>410</v>
      </c>
      <c r="B118" s="30" t="s">
        <v>411</v>
      </c>
      <c r="C118" s="30">
        <v>13</v>
      </c>
      <c r="D118" s="30">
        <v>1222</v>
      </c>
      <c r="E118" s="30">
        <v>15886</v>
      </c>
      <c r="F118" s="30">
        <v>2521</v>
      </c>
    </row>
    <row r="119" spans="1:6" ht="15" x14ac:dyDescent="0.25">
      <c r="A119" s="30" t="s">
        <v>412</v>
      </c>
      <c r="B119" s="30" t="s">
        <v>413</v>
      </c>
      <c r="C119" s="30">
        <v>23</v>
      </c>
      <c r="D119" s="30">
        <v>1313</v>
      </c>
      <c r="E119" s="30">
        <v>30199</v>
      </c>
      <c r="F119" s="30">
        <v>2521</v>
      </c>
    </row>
    <row r="120" spans="1:6" ht="15" x14ac:dyDescent="0.25">
      <c r="A120" s="30" t="s">
        <v>416</v>
      </c>
      <c r="B120" s="30" t="s">
        <v>417</v>
      </c>
      <c r="C120" s="30">
        <v>1</v>
      </c>
      <c r="D120" s="30">
        <v>3978</v>
      </c>
      <c r="E120" s="30">
        <v>3978</v>
      </c>
      <c r="F120" s="30">
        <v>2521</v>
      </c>
    </row>
    <row r="121" spans="1:6" ht="15" x14ac:dyDescent="0.25">
      <c r="A121" s="30" t="s">
        <v>418</v>
      </c>
      <c r="B121" s="30" t="s">
        <v>419</v>
      </c>
      <c r="C121" s="30">
        <v>1</v>
      </c>
      <c r="D121" s="30">
        <v>3978</v>
      </c>
      <c r="E121" s="30">
        <v>3978</v>
      </c>
      <c r="F121" s="30">
        <v>2521</v>
      </c>
    </row>
    <row r="122" spans="1:6" ht="15" x14ac:dyDescent="0.25">
      <c r="A122" s="30" t="s">
        <v>527</v>
      </c>
      <c r="B122" s="30" t="s">
        <v>528</v>
      </c>
      <c r="C122" s="30">
        <v>2</v>
      </c>
      <c r="D122" s="30">
        <v>5566</v>
      </c>
      <c r="E122" s="30">
        <v>11132</v>
      </c>
      <c r="F122" s="30">
        <v>2521</v>
      </c>
    </row>
    <row r="123" spans="1:6" ht="15" x14ac:dyDescent="0.25">
      <c r="A123" s="30" t="s">
        <v>121</v>
      </c>
      <c r="B123" s="30" t="s">
        <v>529</v>
      </c>
      <c r="C123" s="30">
        <v>11</v>
      </c>
      <c r="D123" s="30">
        <v>1114</v>
      </c>
      <c r="E123" s="30">
        <v>12254</v>
      </c>
      <c r="F123" s="30">
        <v>2521</v>
      </c>
    </row>
    <row r="124" spans="1:6" ht="15" x14ac:dyDescent="0.25">
      <c r="A124" s="30" t="s">
        <v>568</v>
      </c>
      <c r="B124" s="30" t="s">
        <v>569</v>
      </c>
      <c r="C124" s="30">
        <v>1</v>
      </c>
      <c r="D124" s="30">
        <v>440</v>
      </c>
      <c r="E124" s="30">
        <v>440</v>
      </c>
      <c r="F124" s="30">
        <v>2521</v>
      </c>
    </row>
    <row r="125" spans="1:6" ht="15" x14ac:dyDescent="0.25">
      <c r="A125" s="30" t="s">
        <v>224</v>
      </c>
      <c r="B125" s="30" t="s">
        <v>438</v>
      </c>
      <c r="C125" s="30">
        <v>13</v>
      </c>
      <c r="D125" s="30">
        <v>1124</v>
      </c>
      <c r="E125" s="30">
        <v>14612</v>
      </c>
      <c r="F125" s="30">
        <v>2522</v>
      </c>
    </row>
    <row r="126" spans="1:6" ht="15" x14ac:dyDescent="0.25">
      <c r="A126" s="30" t="s">
        <v>168</v>
      </c>
      <c r="B126" s="30" t="s">
        <v>169</v>
      </c>
      <c r="C126" s="30">
        <v>5</v>
      </c>
      <c r="D126" s="30">
        <v>1696</v>
      </c>
      <c r="E126" s="30">
        <v>8480</v>
      </c>
      <c r="F126" s="30">
        <v>2522</v>
      </c>
    </row>
    <row r="127" spans="1:6" ht="15" x14ac:dyDescent="0.25">
      <c r="A127" s="30" t="s">
        <v>225</v>
      </c>
      <c r="B127" s="30" t="s">
        <v>570</v>
      </c>
      <c r="C127" s="30">
        <v>12</v>
      </c>
      <c r="D127" s="30">
        <v>717</v>
      </c>
      <c r="E127" s="30">
        <v>8604</v>
      </c>
      <c r="F127" s="30">
        <v>2522</v>
      </c>
    </row>
    <row r="128" spans="1:6" ht="15" x14ac:dyDescent="0.25">
      <c r="A128" s="30" t="s">
        <v>227</v>
      </c>
      <c r="B128" s="30" t="s">
        <v>228</v>
      </c>
      <c r="C128" s="30">
        <v>4</v>
      </c>
      <c r="D128" s="30">
        <v>717</v>
      </c>
      <c r="E128" s="30">
        <v>2868</v>
      </c>
      <c r="F128" s="30">
        <v>2522</v>
      </c>
    </row>
    <row r="129" spans="1:6" ht="15" x14ac:dyDescent="0.25">
      <c r="A129" s="30" t="s">
        <v>446</v>
      </c>
      <c r="B129" s="30" t="s">
        <v>447</v>
      </c>
      <c r="C129" s="30">
        <v>22</v>
      </c>
      <c r="D129" s="30">
        <v>1051</v>
      </c>
      <c r="E129" s="30">
        <v>23122</v>
      </c>
      <c r="F129" s="30">
        <v>2522</v>
      </c>
    </row>
    <row r="130" spans="1:6" ht="15" x14ac:dyDescent="0.25">
      <c r="A130" s="30" t="s">
        <v>273</v>
      </c>
      <c r="B130" s="30" t="s">
        <v>274</v>
      </c>
      <c r="C130" s="30">
        <v>12</v>
      </c>
      <c r="D130" s="30">
        <v>1924</v>
      </c>
      <c r="E130" s="30">
        <v>23088</v>
      </c>
      <c r="F130" s="30">
        <v>2522</v>
      </c>
    </row>
    <row r="131" spans="1:6" ht="15" x14ac:dyDescent="0.25">
      <c r="A131" s="30" t="s">
        <v>571</v>
      </c>
      <c r="B131" s="30" t="s">
        <v>572</v>
      </c>
      <c r="C131" s="30">
        <v>1</v>
      </c>
      <c r="D131" s="30">
        <v>3595</v>
      </c>
      <c r="E131" s="30">
        <v>3595</v>
      </c>
      <c r="F131" s="30">
        <v>2522</v>
      </c>
    </row>
    <row r="132" spans="1:6" ht="15" x14ac:dyDescent="0.25">
      <c r="A132" s="30" t="s">
        <v>442</v>
      </c>
      <c r="B132" s="30" t="s">
        <v>443</v>
      </c>
      <c r="C132" s="30">
        <v>2</v>
      </c>
      <c r="D132" s="30">
        <v>4322</v>
      </c>
      <c r="E132" s="30">
        <v>8644</v>
      </c>
      <c r="F132" s="30">
        <v>2522</v>
      </c>
    </row>
    <row r="133" spans="1:6" ht="15" x14ac:dyDescent="0.25">
      <c r="A133" s="30" t="s">
        <v>229</v>
      </c>
      <c r="B133" s="30" t="s">
        <v>230</v>
      </c>
      <c r="C133" s="30">
        <v>39</v>
      </c>
      <c r="D133" s="30">
        <v>1323</v>
      </c>
      <c r="E133" s="30">
        <v>51597</v>
      </c>
      <c r="F133" s="30">
        <v>2522</v>
      </c>
    </row>
    <row r="134" spans="1:6" ht="15" x14ac:dyDescent="0.25">
      <c r="A134" s="30" t="s">
        <v>167</v>
      </c>
      <c r="B134" s="30" t="s">
        <v>441</v>
      </c>
      <c r="C134" s="30">
        <v>4</v>
      </c>
      <c r="D134" s="30">
        <v>2390</v>
      </c>
      <c r="E134" s="30">
        <v>9560</v>
      </c>
      <c r="F134" s="30">
        <v>2522</v>
      </c>
    </row>
    <row r="135" spans="1:6" ht="15" x14ac:dyDescent="0.25">
      <c r="A135" s="30" t="s">
        <v>444</v>
      </c>
      <c r="B135" s="30" t="s">
        <v>445</v>
      </c>
      <c r="C135" s="30">
        <v>3</v>
      </c>
      <c r="D135" s="30">
        <v>6877</v>
      </c>
      <c r="E135" s="30">
        <v>20631</v>
      </c>
      <c r="F135" s="30">
        <v>2522</v>
      </c>
    </row>
    <row r="136" spans="1:6" ht="15" x14ac:dyDescent="0.25">
      <c r="A136" s="30" t="s">
        <v>448</v>
      </c>
      <c r="B136" s="30" t="s">
        <v>449</v>
      </c>
      <c r="C136" s="30">
        <v>12</v>
      </c>
      <c r="D136" s="30">
        <v>1118</v>
      </c>
      <c r="E136" s="30">
        <v>13416</v>
      </c>
      <c r="F136" s="30">
        <v>2522</v>
      </c>
    </row>
    <row r="137" spans="1:6" ht="15" x14ac:dyDescent="0.25">
      <c r="A137" s="30" t="s">
        <v>530</v>
      </c>
      <c r="B137" s="30" t="s">
        <v>531</v>
      </c>
      <c r="C137" s="30">
        <v>6</v>
      </c>
      <c r="D137" s="30">
        <v>1118</v>
      </c>
      <c r="E137" s="30">
        <v>6708</v>
      </c>
      <c r="F137" s="30">
        <v>2522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workbookViewId="0">
      <selection activeCell="B62" sqref="B62"/>
    </sheetView>
  </sheetViews>
  <sheetFormatPr baseColWidth="10" defaultRowHeight="15" x14ac:dyDescent="0.25"/>
  <cols>
    <col min="2" max="2" width="36.28515625" customWidth="1"/>
  </cols>
  <sheetData>
    <row r="1" spans="1:3" x14ac:dyDescent="0.25">
      <c r="A1" s="30" t="s">
        <v>122</v>
      </c>
    </row>
    <row r="2" spans="1:3" x14ac:dyDescent="0.25">
      <c r="A2">
        <v>3</v>
      </c>
      <c r="B2" s="30" t="s">
        <v>123</v>
      </c>
    </row>
    <row r="3" spans="1:3" s="30" customFormat="1" x14ac:dyDescent="0.25">
      <c r="A3" s="30">
        <v>4</v>
      </c>
      <c r="B3" s="30" t="s">
        <v>124</v>
      </c>
    </row>
    <row r="4" spans="1:3" s="30" customFormat="1" x14ac:dyDescent="0.25"/>
    <row r="5" spans="1:3" s="30" customFormat="1" x14ac:dyDescent="0.25"/>
    <row r="6" spans="1:3" s="30" customFormat="1" x14ac:dyDescent="0.25"/>
    <row r="7" spans="1:3" s="30" customFormat="1" x14ac:dyDescent="0.25"/>
    <row r="8" spans="1:3" s="30" customFormat="1" x14ac:dyDescent="0.25"/>
    <row r="9" spans="1:3" x14ac:dyDescent="0.25">
      <c r="A9" t="s">
        <v>29</v>
      </c>
    </row>
    <row r="10" spans="1:3" x14ac:dyDescent="0.25">
      <c r="A10">
        <v>1</v>
      </c>
      <c r="B10" t="s">
        <v>28</v>
      </c>
    </row>
    <row r="11" spans="1:3" x14ac:dyDescent="0.25">
      <c r="A11">
        <v>2</v>
      </c>
      <c r="B11" s="30" t="s">
        <v>129</v>
      </c>
    </row>
    <row r="12" spans="1:3" x14ac:dyDescent="0.25">
      <c r="A12">
        <v>3</v>
      </c>
      <c r="B12" s="30" t="s">
        <v>126</v>
      </c>
      <c r="C12" s="30" t="s">
        <v>127</v>
      </c>
    </row>
    <row r="13" spans="1:3" x14ac:dyDescent="0.25">
      <c r="A13">
        <v>4</v>
      </c>
      <c r="B13" t="s">
        <v>30</v>
      </c>
    </row>
    <row r="14" spans="1:3" x14ac:dyDescent="0.25">
      <c r="A14">
        <v>5</v>
      </c>
      <c r="B14" s="30" t="s">
        <v>128</v>
      </c>
    </row>
    <row r="16" spans="1:3" x14ac:dyDescent="0.25">
      <c r="A16" s="26" t="s">
        <v>43</v>
      </c>
    </row>
    <row r="17" spans="1:3" x14ac:dyDescent="0.25">
      <c r="A17" s="28">
        <v>16</v>
      </c>
      <c r="B17" s="29" t="s">
        <v>44</v>
      </c>
      <c r="C17" s="26" t="s">
        <v>47</v>
      </c>
    </row>
    <row r="18" spans="1:3" x14ac:dyDescent="0.25">
      <c r="A18" s="28">
        <v>17</v>
      </c>
      <c r="B18" s="29" t="s">
        <v>31</v>
      </c>
      <c r="C18" s="26" t="s">
        <v>47</v>
      </c>
    </row>
    <row r="19" spans="1:3" x14ac:dyDescent="0.25">
      <c r="A19" s="28">
        <v>18</v>
      </c>
      <c r="B19" s="29" t="s">
        <v>32</v>
      </c>
      <c r="C19" s="26" t="s">
        <v>48</v>
      </c>
    </row>
    <row r="20" spans="1:3" x14ac:dyDescent="0.25">
      <c r="A20" s="28">
        <v>19</v>
      </c>
      <c r="B20" s="29" t="s">
        <v>33</v>
      </c>
      <c r="C20" s="27" t="s">
        <v>48</v>
      </c>
    </row>
    <row r="21" spans="1:3" x14ac:dyDescent="0.25">
      <c r="A21" s="28">
        <v>20</v>
      </c>
      <c r="B21" s="29" t="s">
        <v>34</v>
      </c>
      <c r="C21" s="26" t="s">
        <v>49</v>
      </c>
    </row>
    <row r="22" spans="1:3" x14ac:dyDescent="0.25">
      <c r="A22" s="28">
        <v>21</v>
      </c>
      <c r="B22" s="29" t="s">
        <v>35</v>
      </c>
      <c r="C22" s="26" t="s">
        <v>49</v>
      </c>
    </row>
    <row r="23" spans="1:3" x14ac:dyDescent="0.25">
      <c r="A23" s="28">
        <v>22</v>
      </c>
      <c r="B23" s="29" t="s">
        <v>36</v>
      </c>
      <c r="C23" s="26" t="s">
        <v>49</v>
      </c>
    </row>
    <row r="24" spans="1:3" x14ac:dyDescent="0.25">
      <c r="A24" s="28">
        <v>23</v>
      </c>
      <c r="B24" s="29" t="s">
        <v>50</v>
      </c>
    </row>
    <row r="25" spans="1:3" x14ac:dyDescent="0.25">
      <c r="A25" s="28">
        <v>24</v>
      </c>
      <c r="B25" s="29" t="s">
        <v>51</v>
      </c>
    </row>
    <row r="26" spans="1:3" x14ac:dyDescent="0.25">
      <c r="A26" s="28">
        <v>25</v>
      </c>
      <c r="B26" s="29" t="s">
        <v>37</v>
      </c>
    </row>
    <row r="27" spans="1:3" x14ac:dyDescent="0.25">
      <c r="A27" s="28">
        <v>26</v>
      </c>
      <c r="B27" s="29" t="s">
        <v>38</v>
      </c>
    </row>
    <row r="28" spans="1:3" x14ac:dyDescent="0.25">
      <c r="A28" s="28">
        <v>27</v>
      </c>
      <c r="B28" s="29" t="s">
        <v>39</v>
      </c>
    </row>
    <row r="29" spans="1:3" x14ac:dyDescent="0.25">
      <c r="A29" s="28">
        <v>28</v>
      </c>
      <c r="B29" s="29" t="s">
        <v>40</v>
      </c>
    </row>
    <row r="30" spans="1:3" x14ac:dyDescent="0.25">
      <c r="A30" s="28">
        <v>29</v>
      </c>
      <c r="B30" s="29" t="s">
        <v>45</v>
      </c>
    </row>
    <row r="31" spans="1:3" x14ac:dyDescent="0.25">
      <c r="A31" s="28">
        <v>31</v>
      </c>
      <c r="B31" s="29" t="s">
        <v>46</v>
      </c>
    </row>
    <row r="32" spans="1:3" x14ac:dyDescent="0.25">
      <c r="A32" s="28">
        <v>33</v>
      </c>
      <c r="B32" s="29" t="s">
        <v>41</v>
      </c>
    </row>
    <row r="33" spans="1:2" x14ac:dyDescent="0.25">
      <c r="A33" s="28">
        <v>34</v>
      </c>
      <c r="B33" s="29" t="s">
        <v>42</v>
      </c>
    </row>
    <row r="36" spans="1:2" x14ac:dyDescent="0.25">
      <c r="A36" s="27" t="s">
        <v>53</v>
      </c>
    </row>
    <row r="37" spans="1:2" x14ac:dyDescent="0.25">
      <c r="A37" s="30">
        <v>1</v>
      </c>
      <c r="B37" s="27" t="s">
        <v>54</v>
      </c>
    </row>
    <row r="38" spans="1:2" x14ac:dyDescent="0.25">
      <c r="A38" s="30">
        <v>2</v>
      </c>
      <c r="B38" s="27" t="s">
        <v>55</v>
      </c>
    </row>
    <row r="39" spans="1:2" x14ac:dyDescent="0.25">
      <c r="A39" s="30">
        <v>3</v>
      </c>
      <c r="B39" s="27" t="s">
        <v>56</v>
      </c>
    </row>
    <row r="40" spans="1:2" x14ac:dyDescent="0.25">
      <c r="A40" s="30">
        <v>4</v>
      </c>
      <c r="B40" s="27" t="s">
        <v>57</v>
      </c>
    </row>
    <row r="41" spans="1:2" x14ac:dyDescent="0.25">
      <c r="A41" s="30">
        <v>5</v>
      </c>
      <c r="B41" s="27" t="s">
        <v>58</v>
      </c>
    </row>
    <row r="42" spans="1:2" x14ac:dyDescent="0.25">
      <c r="A42" s="30">
        <v>6</v>
      </c>
      <c r="B42" s="27" t="s">
        <v>59</v>
      </c>
    </row>
    <row r="43" spans="1:2" x14ac:dyDescent="0.25">
      <c r="A43" s="30">
        <v>7</v>
      </c>
      <c r="B43" s="27" t="s">
        <v>60</v>
      </c>
    </row>
    <row r="44" spans="1:2" x14ac:dyDescent="0.25">
      <c r="A44">
        <v>8</v>
      </c>
      <c r="B44" s="27" t="s">
        <v>61</v>
      </c>
    </row>
    <row r="45" spans="1:2" s="30" customFormat="1" x14ac:dyDescent="0.25">
      <c r="A45" s="30">
        <v>9</v>
      </c>
      <c r="B45" s="30" t="s">
        <v>125</v>
      </c>
    </row>
    <row r="46" spans="1:2" s="30" customFormat="1" x14ac:dyDescent="0.25"/>
    <row r="47" spans="1:2" s="30" customFormat="1" x14ac:dyDescent="0.25"/>
    <row r="49" spans="1:4" x14ac:dyDescent="0.25">
      <c r="A49" s="31" t="s">
        <v>62</v>
      </c>
      <c r="B49" s="31" t="s">
        <v>63</v>
      </c>
      <c r="C49" s="31" t="s">
        <v>64</v>
      </c>
      <c r="D49" s="31" t="s">
        <v>65</v>
      </c>
    </row>
    <row r="50" spans="1:4" x14ac:dyDescent="0.25">
      <c r="A50" s="32" t="s">
        <v>66</v>
      </c>
      <c r="B50" s="32" t="s">
        <v>67</v>
      </c>
      <c r="C50" s="32" t="s">
        <v>68</v>
      </c>
      <c r="D50" s="32" t="s">
        <v>69</v>
      </c>
    </row>
    <row r="51" spans="1:4" x14ac:dyDescent="0.25">
      <c r="A51" s="32" t="s">
        <v>70</v>
      </c>
      <c r="B51" s="32" t="s">
        <v>26</v>
      </c>
      <c r="C51" s="32" t="s">
        <v>68</v>
      </c>
      <c r="D51" s="32" t="s">
        <v>69</v>
      </c>
    </row>
    <row r="52" spans="1:4" x14ac:dyDescent="0.25">
      <c r="A52" s="32" t="s">
        <v>71</v>
      </c>
      <c r="B52" s="32" t="s">
        <v>72</v>
      </c>
      <c r="C52" s="32" t="s">
        <v>68</v>
      </c>
      <c r="D52" s="32" t="s">
        <v>69</v>
      </c>
    </row>
    <row r="53" spans="1:4" x14ac:dyDescent="0.25">
      <c r="A53" s="32" t="s">
        <v>73</v>
      </c>
      <c r="B53" s="32" t="s">
        <v>74</v>
      </c>
      <c r="C53" s="32" t="s">
        <v>68</v>
      </c>
      <c r="D53" s="32" t="s">
        <v>69</v>
      </c>
    </row>
    <row r="54" spans="1:4" x14ac:dyDescent="0.25">
      <c r="A54" s="32" t="s">
        <v>75</v>
      </c>
      <c r="B54" s="32" t="s">
        <v>76</v>
      </c>
      <c r="C54" s="32" t="s">
        <v>68</v>
      </c>
      <c r="D54" s="32" t="s">
        <v>69</v>
      </c>
    </row>
    <row r="55" spans="1:4" x14ac:dyDescent="0.25">
      <c r="A55" s="32" t="s">
        <v>77</v>
      </c>
      <c r="B55" s="32" t="s">
        <v>78</v>
      </c>
      <c r="C55" s="32" t="s">
        <v>68</v>
      </c>
      <c r="D55" s="32" t="s">
        <v>69</v>
      </c>
    </row>
    <row r="56" spans="1:4" x14ac:dyDescent="0.25">
      <c r="A56" s="32" t="s">
        <v>79</v>
      </c>
      <c r="B56" s="32" t="s">
        <v>80</v>
      </c>
      <c r="C56" s="32" t="s">
        <v>68</v>
      </c>
      <c r="D56" s="32" t="s">
        <v>69</v>
      </c>
    </row>
    <row r="57" spans="1:4" x14ac:dyDescent="0.25">
      <c r="A57" s="32" t="s">
        <v>81</v>
      </c>
      <c r="B57" s="32" t="s">
        <v>82</v>
      </c>
      <c r="C57" s="32" t="s">
        <v>68</v>
      </c>
      <c r="D57" s="32" t="s">
        <v>69</v>
      </c>
    </row>
    <row r="58" spans="1:4" x14ac:dyDescent="0.25">
      <c r="A58" s="32" t="s">
        <v>83</v>
      </c>
      <c r="B58" s="32" t="s">
        <v>84</v>
      </c>
      <c r="C58" s="32" t="s">
        <v>68</v>
      </c>
      <c r="D58" s="32" t="s">
        <v>69</v>
      </c>
    </row>
    <row r="59" spans="1:4" x14ac:dyDescent="0.25">
      <c r="A59" s="32" t="s">
        <v>85</v>
      </c>
      <c r="B59" s="32" t="s">
        <v>86</v>
      </c>
      <c r="C59" s="32" t="s">
        <v>68</v>
      </c>
      <c r="D59" s="32" t="s">
        <v>69</v>
      </c>
    </row>
    <row r="60" spans="1:4" x14ac:dyDescent="0.25">
      <c r="A60" s="32" t="s">
        <v>87</v>
      </c>
      <c r="B60" s="32" t="s">
        <v>88</v>
      </c>
      <c r="C60" s="32" t="s">
        <v>68</v>
      </c>
      <c r="D60" s="32" t="s">
        <v>69</v>
      </c>
    </row>
    <row r="61" spans="1:4" x14ac:dyDescent="0.25">
      <c r="A61" s="32" t="s">
        <v>89</v>
      </c>
      <c r="B61" s="32" t="s">
        <v>90</v>
      </c>
      <c r="C61" s="32" t="s">
        <v>68</v>
      </c>
      <c r="D61" s="32" t="s">
        <v>69</v>
      </c>
    </row>
    <row r="62" spans="1:4" x14ac:dyDescent="0.25">
      <c r="A62" s="32" t="s">
        <v>91</v>
      </c>
      <c r="B62" s="32" t="s">
        <v>92</v>
      </c>
      <c r="C62" s="32" t="s">
        <v>68</v>
      </c>
      <c r="D62" s="32" t="s">
        <v>69</v>
      </c>
    </row>
    <row r="63" spans="1:4" x14ac:dyDescent="0.25">
      <c r="A63" s="32" t="s">
        <v>93</v>
      </c>
      <c r="B63" s="32" t="s">
        <v>94</v>
      </c>
      <c r="C63" s="32" t="s">
        <v>68</v>
      </c>
      <c r="D63" s="32" t="s">
        <v>69</v>
      </c>
    </row>
    <row r="64" spans="1:4" x14ac:dyDescent="0.25">
      <c r="A64" s="32" t="s">
        <v>95</v>
      </c>
      <c r="B64" s="32" t="s">
        <v>96</v>
      </c>
      <c r="C64" s="32" t="s">
        <v>68</v>
      </c>
      <c r="D64" s="32" t="s">
        <v>69</v>
      </c>
    </row>
    <row r="65" spans="1:4" x14ac:dyDescent="0.25">
      <c r="A65" s="32" t="s">
        <v>97</v>
      </c>
      <c r="B65" s="32" t="s">
        <v>98</v>
      </c>
      <c r="C65" s="32" t="s">
        <v>68</v>
      </c>
      <c r="D65" s="32" t="s">
        <v>69</v>
      </c>
    </row>
    <row r="66" spans="1:4" x14ac:dyDescent="0.25">
      <c r="A66" s="32" t="s">
        <v>99</v>
      </c>
      <c r="B66" s="32" t="s">
        <v>100</v>
      </c>
      <c r="C66" s="32" t="s">
        <v>68</v>
      </c>
      <c r="D66" s="32" t="s">
        <v>69</v>
      </c>
    </row>
    <row r="67" spans="1:4" x14ac:dyDescent="0.25">
      <c r="A67" s="32" t="s">
        <v>101</v>
      </c>
      <c r="B67" s="32" t="s">
        <v>102</v>
      </c>
      <c r="C67" s="32" t="s">
        <v>68</v>
      </c>
      <c r="D67" s="32" t="s">
        <v>69</v>
      </c>
    </row>
    <row r="68" spans="1:4" x14ac:dyDescent="0.25">
      <c r="A68" s="32" t="s">
        <v>103</v>
      </c>
      <c r="B68" s="32" t="s">
        <v>104</v>
      </c>
      <c r="C68" s="32" t="s">
        <v>68</v>
      </c>
      <c r="D68" s="32" t="s">
        <v>69</v>
      </c>
    </row>
    <row r="69" spans="1:4" x14ac:dyDescent="0.25">
      <c r="A69" s="32" t="s">
        <v>105</v>
      </c>
      <c r="B69" s="32" t="s">
        <v>106</v>
      </c>
      <c r="C69" s="32" t="s">
        <v>68</v>
      </c>
      <c r="D69" s="32" t="s">
        <v>69</v>
      </c>
    </row>
    <row r="70" spans="1:4" x14ac:dyDescent="0.25">
      <c r="A70" s="32" t="s">
        <v>107</v>
      </c>
      <c r="B70" s="32" t="s">
        <v>108</v>
      </c>
      <c r="C70" s="32" t="s">
        <v>68</v>
      </c>
      <c r="D70" s="32" t="s">
        <v>69</v>
      </c>
    </row>
    <row r="71" spans="1:4" x14ac:dyDescent="0.25">
      <c r="A71" s="32" t="s">
        <v>109</v>
      </c>
      <c r="B71" s="32" t="s">
        <v>110</v>
      </c>
      <c r="C71" s="32" t="s">
        <v>68</v>
      </c>
      <c r="D71" s="32" t="s">
        <v>69</v>
      </c>
    </row>
    <row r="72" spans="1:4" x14ac:dyDescent="0.25">
      <c r="A72" s="32" t="s">
        <v>111</v>
      </c>
      <c r="B72" s="32" t="s">
        <v>112</v>
      </c>
      <c r="C72" s="32" t="s">
        <v>68</v>
      </c>
      <c r="D72" s="32" t="s">
        <v>69</v>
      </c>
    </row>
    <row r="73" spans="1:4" x14ac:dyDescent="0.25">
      <c r="A73" s="32" t="s">
        <v>113</v>
      </c>
      <c r="B73" s="32" t="s">
        <v>114</v>
      </c>
      <c r="C73" s="32" t="s">
        <v>68</v>
      </c>
      <c r="D73" s="32" t="s">
        <v>69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1"/>
  <sheetViews>
    <sheetView workbookViewId="0">
      <selection activeCell="A2" sqref="A2:F191"/>
    </sheetView>
  </sheetViews>
  <sheetFormatPr baseColWidth="10" defaultRowHeight="15" x14ac:dyDescent="0.25"/>
  <cols>
    <col min="1" max="1" width="11.5703125" style="30"/>
    <col min="2" max="2" width="48.85546875" style="30" bestFit="1" customWidth="1"/>
    <col min="3" max="9" width="11.5703125" style="30"/>
    <col min="10" max="257" width="11.5703125" style="35"/>
    <col min="258" max="258" width="48.85546875" style="35" bestFit="1" customWidth="1"/>
    <col min="259" max="513" width="11.5703125" style="35"/>
    <col min="514" max="514" width="48.85546875" style="35" bestFit="1" customWidth="1"/>
    <col min="515" max="769" width="11.5703125" style="35"/>
    <col min="770" max="770" width="48.85546875" style="35" bestFit="1" customWidth="1"/>
    <col min="771" max="1025" width="11.5703125" style="35"/>
    <col min="1026" max="1026" width="48.85546875" style="35" bestFit="1" customWidth="1"/>
    <col min="1027" max="1281" width="11.5703125" style="35"/>
    <col min="1282" max="1282" width="48.85546875" style="35" bestFit="1" customWidth="1"/>
    <col min="1283" max="1537" width="11.5703125" style="35"/>
    <col min="1538" max="1538" width="48.85546875" style="35" bestFit="1" customWidth="1"/>
    <col min="1539" max="1793" width="11.5703125" style="35"/>
    <col min="1794" max="1794" width="48.85546875" style="35" bestFit="1" customWidth="1"/>
    <col min="1795" max="2049" width="11.5703125" style="35"/>
    <col min="2050" max="2050" width="48.85546875" style="35" bestFit="1" customWidth="1"/>
    <col min="2051" max="2305" width="11.5703125" style="35"/>
    <col min="2306" max="2306" width="48.85546875" style="35" bestFit="1" customWidth="1"/>
    <col min="2307" max="2561" width="11.5703125" style="35"/>
    <col min="2562" max="2562" width="48.85546875" style="35" bestFit="1" customWidth="1"/>
    <col min="2563" max="2817" width="11.5703125" style="35"/>
    <col min="2818" max="2818" width="48.85546875" style="35" bestFit="1" customWidth="1"/>
    <col min="2819" max="3073" width="11.5703125" style="35"/>
    <col min="3074" max="3074" width="48.85546875" style="35" bestFit="1" customWidth="1"/>
    <col min="3075" max="3329" width="11.5703125" style="35"/>
    <col min="3330" max="3330" width="48.85546875" style="35" bestFit="1" customWidth="1"/>
    <col min="3331" max="3585" width="11.5703125" style="35"/>
    <col min="3586" max="3586" width="48.85546875" style="35" bestFit="1" customWidth="1"/>
    <col min="3587" max="3841" width="11.5703125" style="35"/>
    <col min="3842" max="3842" width="48.85546875" style="35" bestFit="1" customWidth="1"/>
    <col min="3843" max="4097" width="11.5703125" style="35"/>
    <col min="4098" max="4098" width="48.85546875" style="35" bestFit="1" customWidth="1"/>
    <col min="4099" max="4353" width="11.5703125" style="35"/>
    <col min="4354" max="4354" width="48.85546875" style="35" bestFit="1" customWidth="1"/>
    <col min="4355" max="4609" width="11.5703125" style="35"/>
    <col min="4610" max="4610" width="48.85546875" style="35" bestFit="1" customWidth="1"/>
    <col min="4611" max="4865" width="11.5703125" style="35"/>
    <col min="4866" max="4866" width="48.85546875" style="35" bestFit="1" customWidth="1"/>
    <col min="4867" max="5121" width="11.5703125" style="35"/>
    <col min="5122" max="5122" width="48.85546875" style="35" bestFit="1" customWidth="1"/>
    <col min="5123" max="5377" width="11.5703125" style="35"/>
    <col min="5378" max="5378" width="48.85546875" style="35" bestFit="1" customWidth="1"/>
    <col min="5379" max="5633" width="11.5703125" style="35"/>
    <col min="5634" max="5634" width="48.85546875" style="35" bestFit="1" customWidth="1"/>
    <col min="5635" max="5889" width="11.5703125" style="35"/>
    <col min="5890" max="5890" width="48.85546875" style="35" bestFit="1" customWidth="1"/>
    <col min="5891" max="6145" width="11.5703125" style="35"/>
    <col min="6146" max="6146" width="48.85546875" style="35" bestFit="1" customWidth="1"/>
    <col min="6147" max="6401" width="11.5703125" style="35"/>
    <col min="6402" max="6402" width="48.85546875" style="35" bestFit="1" customWidth="1"/>
    <col min="6403" max="6657" width="11.5703125" style="35"/>
    <col min="6658" max="6658" width="48.85546875" style="35" bestFit="1" customWidth="1"/>
    <col min="6659" max="6913" width="11.5703125" style="35"/>
    <col min="6914" max="6914" width="48.85546875" style="35" bestFit="1" customWidth="1"/>
    <col min="6915" max="7169" width="11.5703125" style="35"/>
    <col min="7170" max="7170" width="48.85546875" style="35" bestFit="1" customWidth="1"/>
    <col min="7171" max="7425" width="11.5703125" style="35"/>
    <col min="7426" max="7426" width="48.85546875" style="35" bestFit="1" customWidth="1"/>
    <col min="7427" max="7681" width="11.5703125" style="35"/>
    <col min="7682" max="7682" width="48.85546875" style="35" bestFit="1" customWidth="1"/>
    <col min="7683" max="7937" width="11.5703125" style="35"/>
    <col min="7938" max="7938" width="48.85546875" style="35" bestFit="1" customWidth="1"/>
    <col min="7939" max="8193" width="11.5703125" style="35"/>
    <col min="8194" max="8194" width="48.85546875" style="35" bestFit="1" customWidth="1"/>
    <col min="8195" max="8449" width="11.5703125" style="35"/>
    <col min="8450" max="8450" width="48.85546875" style="35" bestFit="1" customWidth="1"/>
    <col min="8451" max="8705" width="11.5703125" style="35"/>
    <col min="8706" max="8706" width="48.85546875" style="35" bestFit="1" customWidth="1"/>
    <col min="8707" max="8961" width="11.5703125" style="35"/>
    <col min="8962" max="8962" width="48.85546875" style="35" bestFit="1" customWidth="1"/>
    <col min="8963" max="9217" width="11.5703125" style="35"/>
    <col min="9218" max="9218" width="48.85546875" style="35" bestFit="1" customWidth="1"/>
    <col min="9219" max="9473" width="11.5703125" style="35"/>
    <col min="9474" max="9474" width="48.85546875" style="35" bestFit="1" customWidth="1"/>
    <col min="9475" max="9729" width="11.5703125" style="35"/>
    <col min="9730" max="9730" width="48.85546875" style="35" bestFit="1" customWidth="1"/>
    <col min="9731" max="9985" width="11.5703125" style="35"/>
    <col min="9986" max="9986" width="48.85546875" style="35" bestFit="1" customWidth="1"/>
    <col min="9987" max="10241" width="11.5703125" style="35"/>
    <col min="10242" max="10242" width="48.85546875" style="35" bestFit="1" customWidth="1"/>
    <col min="10243" max="10497" width="11.5703125" style="35"/>
    <col min="10498" max="10498" width="48.85546875" style="35" bestFit="1" customWidth="1"/>
    <col min="10499" max="10753" width="11.5703125" style="35"/>
    <col min="10754" max="10754" width="48.85546875" style="35" bestFit="1" customWidth="1"/>
    <col min="10755" max="11009" width="11.5703125" style="35"/>
    <col min="11010" max="11010" width="48.85546875" style="35" bestFit="1" customWidth="1"/>
    <col min="11011" max="11265" width="11.5703125" style="35"/>
    <col min="11266" max="11266" width="48.85546875" style="35" bestFit="1" customWidth="1"/>
    <col min="11267" max="11521" width="11.5703125" style="35"/>
    <col min="11522" max="11522" width="48.85546875" style="35" bestFit="1" customWidth="1"/>
    <col min="11523" max="11777" width="11.5703125" style="35"/>
    <col min="11778" max="11778" width="48.85546875" style="35" bestFit="1" customWidth="1"/>
    <col min="11779" max="12033" width="11.5703125" style="35"/>
    <col min="12034" max="12034" width="48.85546875" style="35" bestFit="1" customWidth="1"/>
    <col min="12035" max="12289" width="11.5703125" style="35"/>
    <col min="12290" max="12290" width="48.85546875" style="35" bestFit="1" customWidth="1"/>
    <col min="12291" max="12545" width="11.5703125" style="35"/>
    <col min="12546" max="12546" width="48.85546875" style="35" bestFit="1" customWidth="1"/>
    <col min="12547" max="12801" width="11.5703125" style="35"/>
    <col min="12802" max="12802" width="48.85546875" style="35" bestFit="1" customWidth="1"/>
    <col min="12803" max="13057" width="11.5703125" style="35"/>
    <col min="13058" max="13058" width="48.85546875" style="35" bestFit="1" customWidth="1"/>
    <col min="13059" max="13313" width="11.5703125" style="35"/>
    <col min="13314" max="13314" width="48.85546875" style="35" bestFit="1" customWidth="1"/>
    <col min="13315" max="13569" width="11.5703125" style="35"/>
    <col min="13570" max="13570" width="48.85546875" style="35" bestFit="1" customWidth="1"/>
    <col min="13571" max="13825" width="11.5703125" style="35"/>
    <col min="13826" max="13826" width="48.85546875" style="35" bestFit="1" customWidth="1"/>
    <col min="13827" max="14081" width="11.5703125" style="35"/>
    <col min="14082" max="14082" width="48.85546875" style="35" bestFit="1" customWidth="1"/>
    <col min="14083" max="14337" width="11.5703125" style="35"/>
    <col min="14338" max="14338" width="48.85546875" style="35" bestFit="1" customWidth="1"/>
    <col min="14339" max="14593" width="11.5703125" style="35"/>
    <col min="14594" max="14594" width="48.85546875" style="35" bestFit="1" customWidth="1"/>
    <col min="14595" max="14849" width="11.5703125" style="35"/>
    <col min="14850" max="14850" width="48.85546875" style="35" bestFit="1" customWidth="1"/>
    <col min="14851" max="15105" width="11.5703125" style="35"/>
    <col min="15106" max="15106" width="48.85546875" style="35" bestFit="1" customWidth="1"/>
    <col min="15107" max="15361" width="11.5703125" style="35"/>
    <col min="15362" max="15362" width="48.85546875" style="35" bestFit="1" customWidth="1"/>
    <col min="15363" max="15617" width="11.5703125" style="35"/>
    <col min="15618" max="15618" width="48.85546875" style="35" bestFit="1" customWidth="1"/>
    <col min="15619" max="15873" width="11.5703125" style="35"/>
    <col min="15874" max="15874" width="48.85546875" style="35" bestFit="1" customWidth="1"/>
    <col min="15875" max="16129" width="11.5703125" style="35"/>
    <col min="16130" max="16130" width="48.85546875" style="35" bestFit="1" customWidth="1"/>
    <col min="16131" max="16384" width="11.5703125" style="35"/>
  </cols>
  <sheetData>
    <row r="1" spans="1:7" x14ac:dyDescent="0.25">
      <c r="A1" s="30" t="s">
        <v>255</v>
      </c>
      <c r="B1" s="30" t="s">
        <v>231</v>
      </c>
      <c r="C1" s="30" t="s">
        <v>450</v>
      </c>
      <c r="D1" s="30" t="s">
        <v>451</v>
      </c>
      <c r="E1" s="30" t="s">
        <v>452</v>
      </c>
    </row>
    <row r="2" spans="1:7" x14ac:dyDescent="0.25">
      <c r="A2" s="30" t="s">
        <v>259</v>
      </c>
      <c r="B2" s="30" t="s">
        <v>260</v>
      </c>
      <c r="C2" s="30">
        <v>1</v>
      </c>
      <c r="D2" s="30">
        <v>2460</v>
      </c>
      <c r="E2" s="30">
        <v>2460</v>
      </c>
      <c r="F2" s="30">
        <v>2466</v>
      </c>
    </row>
    <row r="3" spans="1:7" x14ac:dyDescent="0.25">
      <c r="A3" s="30" t="s">
        <v>232</v>
      </c>
      <c r="B3" s="30" t="s">
        <v>233</v>
      </c>
      <c r="C3" s="30">
        <v>3</v>
      </c>
      <c r="D3" s="30">
        <v>1857</v>
      </c>
      <c r="E3" s="30">
        <v>5571</v>
      </c>
      <c r="F3" s="30">
        <v>2466</v>
      </c>
    </row>
    <row r="4" spans="1:7" x14ac:dyDescent="0.25">
      <c r="A4" s="30" t="s">
        <v>140</v>
      </c>
      <c r="B4" s="30" t="s">
        <v>141</v>
      </c>
      <c r="C4" s="30">
        <v>6</v>
      </c>
      <c r="D4" s="30">
        <v>1356</v>
      </c>
      <c r="E4" s="30">
        <v>8136</v>
      </c>
      <c r="F4" s="30">
        <v>2466</v>
      </c>
    </row>
    <row r="5" spans="1:7" x14ac:dyDescent="0.25">
      <c r="A5" s="30" t="s">
        <v>261</v>
      </c>
      <c r="B5" s="30" t="s">
        <v>262</v>
      </c>
      <c r="C5" s="30">
        <v>2</v>
      </c>
      <c r="D5" s="30">
        <v>1390</v>
      </c>
      <c r="E5" s="30">
        <v>2780</v>
      </c>
      <c r="F5" s="30">
        <v>2466</v>
      </c>
    </row>
    <row r="6" spans="1:7" x14ac:dyDescent="0.25">
      <c r="A6" s="30" t="s">
        <v>263</v>
      </c>
      <c r="B6" s="30" t="s">
        <v>264</v>
      </c>
      <c r="C6" s="30">
        <v>1</v>
      </c>
      <c r="D6" s="30">
        <v>3455</v>
      </c>
      <c r="E6" s="30">
        <v>3455</v>
      </c>
      <c r="F6" s="30">
        <v>2466</v>
      </c>
    </row>
    <row r="7" spans="1:7" x14ac:dyDescent="0.25">
      <c r="A7" s="30" t="s">
        <v>265</v>
      </c>
      <c r="B7" s="30" t="s">
        <v>266</v>
      </c>
      <c r="C7" s="30">
        <v>2</v>
      </c>
      <c r="D7" s="30">
        <v>7844</v>
      </c>
      <c r="E7" s="30">
        <v>15688</v>
      </c>
      <c r="F7" s="30">
        <v>2466</v>
      </c>
    </row>
    <row r="8" spans="1:7" x14ac:dyDescent="0.25">
      <c r="A8" s="30" t="s">
        <v>142</v>
      </c>
      <c r="B8" s="30" t="s">
        <v>143</v>
      </c>
      <c r="C8" s="30">
        <v>6</v>
      </c>
      <c r="D8" s="30">
        <v>2083</v>
      </c>
      <c r="E8" s="30">
        <v>12498</v>
      </c>
      <c r="F8" s="30">
        <v>2466</v>
      </c>
    </row>
    <row r="9" spans="1:7" x14ac:dyDescent="0.25">
      <c r="A9" s="30" t="s">
        <v>267</v>
      </c>
      <c r="B9" s="30" t="s">
        <v>268</v>
      </c>
      <c r="C9" s="30">
        <v>10</v>
      </c>
      <c r="D9" s="30">
        <v>868</v>
      </c>
      <c r="E9" s="30">
        <v>8680</v>
      </c>
      <c r="F9" s="30">
        <v>2466</v>
      </c>
    </row>
    <row r="10" spans="1:7" x14ac:dyDescent="0.25">
      <c r="A10" s="30" t="s">
        <v>269</v>
      </c>
      <c r="B10" s="30" t="s">
        <v>270</v>
      </c>
      <c r="C10" s="30">
        <v>8</v>
      </c>
      <c r="D10" s="30">
        <v>1000</v>
      </c>
      <c r="E10" s="30">
        <v>8000</v>
      </c>
      <c r="F10" s="30">
        <v>2466</v>
      </c>
    </row>
    <row r="11" spans="1:7" x14ac:dyDescent="0.25">
      <c r="A11" s="30" t="s">
        <v>271</v>
      </c>
      <c r="B11" s="30" t="s">
        <v>272</v>
      </c>
      <c r="C11" s="30">
        <v>1</v>
      </c>
      <c r="D11" s="30">
        <v>963</v>
      </c>
      <c r="E11" s="30">
        <v>963</v>
      </c>
      <c r="F11" s="30">
        <v>2466</v>
      </c>
      <c r="G11" s="30">
        <f>SUM(E2:E2:E13)</f>
        <v>80659</v>
      </c>
    </row>
    <row r="12" spans="1:7" x14ac:dyDescent="0.25">
      <c r="A12" s="30" t="s">
        <v>234</v>
      </c>
      <c r="B12" s="30" t="s">
        <v>280</v>
      </c>
      <c r="C12" s="30">
        <v>4</v>
      </c>
      <c r="D12" s="30">
        <v>1597</v>
      </c>
      <c r="E12" s="30">
        <v>6388</v>
      </c>
      <c r="F12" s="30">
        <v>2466</v>
      </c>
    </row>
    <row r="13" spans="1:7" x14ac:dyDescent="0.25">
      <c r="A13" s="30" t="s">
        <v>117</v>
      </c>
      <c r="B13" s="30" t="s">
        <v>118</v>
      </c>
      <c r="C13" s="30">
        <v>4</v>
      </c>
      <c r="D13" s="30">
        <v>1510</v>
      </c>
      <c r="E13" s="30">
        <v>6040</v>
      </c>
      <c r="F13" s="30">
        <v>2466</v>
      </c>
    </row>
    <row r="14" spans="1:7" x14ac:dyDescent="0.25">
      <c r="A14" s="30" t="s">
        <v>271</v>
      </c>
      <c r="B14" s="30" t="s">
        <v>272</v>
      </c>
      <c r="C14" s="30">
        <v>12</v>
      </c>
      <c r="D14" s="30">
        <v>1260</v>
      </c>
      <c r="E14" s="30">
        <v>15120</v>
      </c>
      <c r="F14" s="30">
        <v>2467</v>
      </c>
    </row>
    <row r="15" spans="1:7" x14ac:dyDescent="0.25">
      <c r="A15" s="30" t="s">
        <v>276</v>
      </c>
      <c r="B15" s="30" t="s">
        <v>277</v>
      </c>
      <c r="C15" s="30">
        <v>4</v>
      </c>
      <c r="D15" s="30">
        <v>868</v>
      </c>
      <c r="E15" s="30">
        <v>3472</v>
      </c>
      <c r="F15" s="30">
        <v>2467</v>
      </c>
    </row>
    <row r="16" spans="1:7" x14ac:dyDescent="0.25">
      <c r="A16" s="30" t="s">
        <v>278</v>
      </c>
      <c r="B16" s="30" t="s">
        <v>279</v>
      </c>
      <c r="C16" s="30">
        <v>4</v>
      </c>
      <c r="D16" s="30">
        <v>868</v>
      </c>
      <c r="E16" s="30">
        <v>3472</v>
      </c>
      <c r="F16" s="30">
        <v>2467</v>
      </c>
    </row>
    <row r="17" spans="1:7" x14ac:dyDescent="0.25">
      <c r="A17" s="30" t="s">
        <v>144</v>
      </c>
      <c r="B17" s="30" t="s">
        <v>145</v>
      </c>
      <c r="C17" s="30">
        <v>6</v>
      </c>
      <c r="D17" s="30">
        <v>2521</v>
      </c>
      <c r="E17" s="30">
        <v>15126</v>
      </c>
      <c r="F17" s="30">
        <v>2467</v>
      </c>
    </row>
    <row r="18" spans="1:7" x14ac:dyDescent="0.25">
      <c r="A18" s="30" t="s">
        <v>453</v>
      </c>
      <c r="B18" s="30" t="s">
        <v>454</v>
      </c>
      <c r="C18" s="30">
        <v>10</v>
      </c>
      <c r="D18" s="30">
        <v>3640</v>
      </c>
      <c r="E18" s="30">
        <v>36400</v>
      </c>
      <c r="F18" s="30">
        <v>2467</v>
      </c>
    </row>
    <row r="19" spans="1:7" x14ac:dyDescent="0.25">
      <c r="A19" s="30" t="s">
        <v>455</v>
      </c>
      <c r="B19" s="30" t="s">
        <v>456</v>
      </c>
      <c r="C19" s="30">
        <v>2</v>
      </c>
      <c r="D19" s="30">
        <v>1349</v>
      </c>
      <c r="E19" s="30">
        <v>2698</v>
      </c>
      <c r="F19" s="30">
        <v>2467</v>
      </c>
    </row>
    <row r="20" spans="1:7" x14ac:dyDescent="0.25">
      <c r="A20" s="30" t="s">
        <v>285</v>
      </c>
      <c r="B20" s="30" t="s">
        <v>286</v>
      </c>
      <c r="C20" s="30">
        <v>1</v>
      </c>
      <c r="D20" s="30">
        <v>805</v>
      </c>
      <c r="E20" s="30">
        <v>805</v>
      </c>
      <c r="F20" s="30">
        <v>2467</v>
      </c>
    </row>
    <row r="21" spans="1:7" x14ac:dyDescent="0.25">
      <c r="A21" s="30" t="s">
        <v>457</v>
      </c>
      <c r="B21" s="30" t="s">
        <v>458</v>
      </c>
      <c r="C21" s="30">
        <v>3</v>
      </c>
      <c r="D21" s="30">
        <v>805</v>
      </c>
      <c r="E21" s="30">
        <v>2415</v>
      </c>
      <c r="F21" s="30">
        <v>2467</v>
      </c>
    </row>
    <row r="22" spans="1:7" x14ac:dyDescent="0.25">
      <c r="A22" s="30" t="s">
        <v>287</v>
      </c>
      <c r="B22" s="30" t="s">
        <v>288</v>
      </c>
      <c r="C22" s="30">
        <v>1</v>
      </c>
      <c r="D22" s="30">
        <v>1865</v>
      </c>
      <c r="E22" s="30">
        <v>1865</v>
      </c>
      <c r="F22" s="30">
        <v>2467</v>
      </c>
      <c r="G22" s="30">
        <f>SUM(E14:E22)</f>
        <v>81373</v>
      </c>
    </row>
    <row r="23" spans="1:7" x14ac:dyDescent="0.25">
      <c r="A23" s="30" t="s">
        <v>235</v>
      </c>
      <c r="B23" s="30" t="s">
        <v>236</v>
      </c>
      <c r="C23" s="30">
        <v>1</v>
      </c>
      <c r="D23" s="30">
        <v>7973</v>
      </c>
      <c r="E23" s="30">
        <v>7973</v>
      </c>
      <c r="F23" s="30">
        <v>2468</v>
      </c>
    </row>
    <row r="24" spans="1:7" x14ac:dyDescent="0.25">
      <c r="A24" s="30" t="s">
        <v>146</v>
      </c>
      <c r="B24" s="30" t="s">
        <v>147</v>
      </c>
      <c r="C24" s="30">
        <v>3</v>
      </c>
      <c r="D24" s="30">
        <v>889</v>
      </c>
      <c r="E24" s="30">
        <v>2667</v>
      </c>
      <c r="F24" s="30">
        <v>2468</v>
      </c>
    </row>
    <row r="25" spans="1:7" x14ac:dyDescent="0.25">
      <c r="A25" s="30" t="s">
        <v>148</v>
      </c>
      <c r="B25" s="30" t="s">
        <v>149</v>
      </c>
      <c r="C25" s="30">
        <v>1</v>
      </c>
      <c r="D25" s="30">
        <v>889</v>
      </c>
      <c r="E25" s="30">
        <v>889</v>
      </c>
      <c r="F25" s="30">
        <v>2468</v>
      </c>
    </row>
    <row r="26" spans="1:7" x14ac:dyDescent="0.25">
      <c r="A26" s="30" t="s">
        <v>459</v>
      </c>
      <c r="B26" s="30" t="s">
        <v>460</v>
      </c>
      <c r="C26" s="30">
        <v>2</v>
      </c>
      <c r="D26" s="30">
        <v>1941</v>
      </c>
      <c r="E26" s="30">
        <v>3882</v>
      </c>
      <c r="F26" s="30">
        <v>2468</v>
      </c>
    </row>
    <row r="27" spans="1:7" x14ac:dyDescent="0.25">
      <c r="A27" s="30" t="s">
        <v>289</v>
      </c>
      <c r="B27" s="30" t="s">
        <v>290</v>
      </c>
      <c r="C27" s="30">
        <v>2</v>
      </c>
      <c r="D27" s="30">
        <v>2055</v>
      </c>
      <c r="E27" s="30">
        <v>4110</v>
      </c>
      <c r="F27" s="30">
        <v>2468</v>
      </c>
    </row>
    <row r="28" spans="1:7" x14ac:dyDescent="0.25">
      <c r="A28" s="30" t="s">
        <v>291</v>
      </c>
      <c r="B28" s="30" t="s">
        <v>292</v>
      </c>
      <c r="C28" s="30">
        <v>3</v>
      </c>
      <c r="D28" s="30">
        <v>2241</v>
      </c>
      <c r="E28" s="30">
        <v>6723</v>
      </c>
      <c r="F28" s="30">
        <v>2468</v>
      </c>
    </row>
    <row r="29" spans="1:7" x14ac:dyDescent="0.25">
      <c r="A29" s="30" t="s">
        <v>237</v>
      </c>
      <c r="B29" s="30" t="s">
        <v>293</v>
      </c>
      <c r="C29" s="30">
        <v>2</v>
      </c>
      <c r="D29" s="30">
        <v>763</v>
      </c>
      <c r="E29" s="30">
        <v>1526</v>
      </c>
      <c r="F29" s="30">
        <v>2468</v>
      </c>
    </row>
    <row r="30" spans="1:7" x14ac:dyDescent="0.25">
      <c r="A30" s="30" t="s">
        <v>298</v>
      </c>
      <c r="B30" s="30" t="s">
        <v>299</v>
      </c>
      <c r="C30" s="30">
        <v>1</v>
      </c>
      <c r="D30" s="30">
        <v>881</v>
      </c>
      <c r="E30" s="30">
        <v>881</v>
      </c>
      <c r="F30" s="30">
        <v>2468</v>
      </c>
    </row>
    <row r="31" spans="1:7" x14ac:dyDescent="0.25">
      <c r="A31" s="30" t="s">
        <v>298</v>
      </c>
      <c r="B31" s="30" t="s">
        <v>299</v>
      </c>
      <c r="C31" s="30">
        <v>1</v>
      </c>
      <c r="D31" s="30">
        <v>995</v>
      </c>
      <c r="E31" s="30">
        <v>995</v>
      </c>
      <c r="F31" s="30">
        <v>2468</v>
      </c>
    </row>
    <row r="32" spans="1:7" x14ac:dyDescent="0.25">
      <c r="A32" s="30" t="s">
        <v>461</v>
      </c>
      <c r="B32" s="30" t="s">
        <v>462</v>
      </c>
      <c r="C32" s="30">
        <v>4</v>
      </c>
      <c r="D32" s="30">
        <v>925</v>
      </c>
      <c r="E32" s="30">
        <v>3700</v>
      </c>
      <c r="F32" s="30">
        <v>2468</v>
      </c>
    </row>
    <row r="33" spans="1:7" x14ac:dyDescent="0.25">
      <c r="A33" s="30" t="s">
        <v>439</v>
      </c>
      <c r="B33" s="30" t="s">
        <v>440</v>
      </c>
      <c r="C33" s="30">
        <v>3</v>
      </c>
      <c r="D33" s="30">
        <v>3254</v>
      </c>
      <c r="E33" s="30">
        <v>9762</v>
      </c>
      <c r="F33" s="30">
        <v>2468</v>
      </c>
    </row>
    <row r="34" spans="1:7" x14ac:dyDescent="0.25">
      <c r="A34" s="30" t="s">
        <v>150</v>
      </c>
      <c r="B34" s="30" t="s">
        <v>151</v>
      </c>
      <c r="C34" s="30">
        <v>5</v>
      </c>
      <c r="D34" s="30">
        <v>3129</v>
      </c>
      <c r="E34" s="30">
        <v>15645</v>
      </c>
      <c r="F34" s="30">
        <v>2468</v>
      </c>
    </row>
    <row r="35" spans="1:7" x14ac:dyDescent="0.25">
      <c r="A35" s="30" t="s">
        <v>240</v>
      </c>
      <c r="B35" s="30" t="s">
        <v>241</v>
      </c>
      <c r="C35" s="30">
        <v>2</v>
      </c>
      <c r="D35" s="30">
        <v>1742</v>
      </c>
      <c r="E35" s="30">
        <v>3484</v>
      </c>
      <c r="F35" s="30">
        <v>2468</v>
      </c>
    </row>
    <row r="36" spans="1:7" x14ac:dyDescent="0.25">
      <c r="A36" s="30" t="s">
        <v>463</v>
      </c>
      <c r="B36" s="30" t="s">
        <v>464</v>
      </c>
      <c r="C36" s="30">
        <v>16</v>
      </c>
      <c r="D36" s="30">
        <v>1069</v>
      </c>
      <c r="E36" s="30">
        <v>17104</v>
      </c>
      <c r="F36" s="30">
        <v>2468</v>
      </c>
      <c r="G36" s="30">
        <f>SUM(E23:E36)</f>
        <v>79341</v>
      </c>
    </row>
    <row r="37" spans="1:7" x14ac:dyDescent="0.25">
      <c r="A37" s="30" t="s">
        <v>303</v>
      </c>
      <c r="B37" s="30" t="s">
        <v>304</v>
      </c>
      <c r="C37" s="30">
        <v>1</v>
      </c>
      <c r="D37" s="30">
        <v>5895</v>
      </c>
      <c r="E37" s="30">
        <v>5895</v>
      </c>
      <c r="F37" s="30">
        <v>2469</v>
      </c>
    </row>
    <row r="38" spans="1:7" x14ac:dyDescent="0.25">
      <c r="A38" s="30" t="s">
        <v>465</v>
      </c>
      <c r="B38" s="30" t="s">
        <v>466</v>
      </c>
      <c r="C38" s="30">
        <v>1</v>
      </c>
      <c r="D38" s="30">
        <v>5895</v>
      </c>
      <c r="E38" s="30">
        <v>5895</v>
      </c>
      <c r="F38" s="30">
        <v>2469</v>
      </c>
    </row>
    <row r="39" spans="1:7" x14ac:dyDescent="0.25">
      <c r="A39" s="30" t="s">
        <v>303</v>
      </c>
      <c r="B39" s="30" t="s">
        <v>467</v>
      </c>
      <c r="C39" s="30">
        <v>1</v>
      </c>
      <c r="D39" s="30">
        <v>6557</v>
      </c>
      <c r="E39" s="30">
        <v>6557</v>
      </c>
      <c r="F39" s="30">
        <v>2469</v>
      </c>
    </row>
    <row r="40" spans="1:7" x14ac:dyDescent="0.25">
      <c r="A40" s="30" t="s">
        <v>305</v>
      </c>
      <c r="B40" s="30" t="s">
        <v>306</v>
      </c>
      <c r="C40" s="30">
        <v>1</v>
      </c>
      <c r="D40" s="30">
        <v>595</v>
      </c>
      <c r="E40" s="30">
        <v>595</v>
      </c>
      <c r="F40" s="30">
        <v>2469</v>
      </c>
    </row>
    <row r="41" spans="1:7" x14ac:dyDescent="0.25">
      <c r="A41" s="30" t="s">
        <v>305</v>
      </c>
      <c r="B41" s="30" t="s">
        <v>306</v>
      </c>
      <c r="C41" s="30">
        <v>7</v>
      </c>
      <c r="D41" s="30">
        <v>660</v>
      </c>
      <c r="E41" s="30">
        <v>4620</v>
      </c>
      <c r="F41" s="30">
        <v>2469</v>
      </c>
    </row>
    <row r="42" spans="1:7" x14ac:dyDescent="0.25">
      <c r="A42" s="30" t="s">
        <v>307</v>
      </c>
      <c r="B42" s="30" t="s">
        <v>308</v>
      </c>
      <c r="C42" s="30">
        <v>7</v>
      </c>
      <c r="D42" s="30">
        <v>2768</v>
      </c>
      <c r="E42" s="30">
        <v>19376</v>
      </c>
      <c r="F42" s="30">
        <v>2469</v>
      </c>
    </row>
    <row r="43" spans="1:7" x14ac:dyDescent="0.25">
      <c r="A43" s="30" t="s">
        <v>242</v>
      </c>
      <c r="B43" s="30" t="s">
        <v>243</v>
      </c>
      <c r="C43" s="30">
        <v>10</v>
      </c>
      <c r="D43" s="30">
        <v>640</v>
      </c>
      <c r="E43" s="30">
        <v>6400</v>
      </c>
      <c r="F43" s="30">
        <v>2469</v>
      </c>
    </row>
    <row r="44" spans="1:7" x14ac:dyDescent="0.25">
      <c r="A44" s="30" t="s">
        <v>244</v>
      </c>
      <c r="B44" s="30" t="s">
        <v>245</v>
      </c>
      <c r="C44" s="30">
        <v>3</v>
      </c>
      <c r="D44" s="30">
        <v>1291</v>
      </c>
      <c r="E44" s="30">
        <v>3873</v>
      </c>
      <c r="F44" s="30">
        <v>2469</v>
      </c>
    </row>
    <row r="45" spans="1:7" x14ac:dyDescent="0.25">
      <c r="A45" s="30" t="s">
        <v>468</v>
      </c>
      <c r="B45" s="30" t="s">
        <v>469</v>
      </c>
      <c r="C45" s="30">
        <v>1</v>
      </c>
      <c r="D45" s="30">
        <v>3717</v>
      </c>
      <c r="E45" s="30">
        <v>3717</v>
      </c>
      <c r="F45" s="30">
        <v>2469</v>
      </c>
    </row>
    <row r="46" spans="1:7" x14ac:dyDescent="0.25">
      <c r="A46" s="30" t="s">
        <v>246</v>
      </c>
      <c r="B46" s="30" t="s">
        <v>247</v>
      </c>
      <c r="C46" s="30">
        <v>13</v>
      </c>
      <c r="D46" s="30">
        <v>1633</v>
      </c>
      <c r="E46" s="30">
        <v>21229</v>
      </c>
      <c r="F46" s="30">
        <v>2469</v>
      </c>
    </row>
    <row r="47" spans="1:7" x14ac:dyDescent="0.25">
      <c r="A47" s="30" t="s">
        <v>311</v>
      </c>
      <c r="B47" s="30" t="s">
        <v>312</v>
      </c>
      <c r="C47" s="30">
        <v>1</v>
      </c>
      <c r="D47" s="30">
        <v>885</v>
      </c>
      <c r="E47" s="30">
        <v>885</v>
      </c>
      <c r="F47" s="30">
        <v>2469</v>
      </c>
    </row>
    <row r="48" spans="1:7" x14ac:dyDescent="0.25">
      <c r="A48" s="30" t="s">
        <v>313</v>
      </c>
      <c r="B48" s="30" t="s">
        <v>314</v>
      </c>
      <c r="C48" s="30">
        <v>1</v>
      </c>
      <c r="D48" s="30">
        <v>1545</v>
      </c>
      <c r="E48" s="30">
        <v>1545</v>
      </c>
      <c r="F48" s="30">
        <v>2469</v>
      </c>
      <c r="G48" s="30">
        <f>SUM(E37:E48)</f>
        <v>80587</v>
      </c>
    </row>
    <row r="49" spans="1:6" x14ac:dyDescent="0.25">
      <c r="A49" s="30" t="s">
        <v>313</v>
      </c>
      <c r="B49" s="30" t="s">
        <v>314</v>
      </c>
      <c r="C49" s="30">
        <v>1</v>
      </c>
      <c r="D49" s="30">
        <v>2092</v>
      </c>
      <c r="E49" s="30">
        <v>2092</v>
      </c>
      <c r="F49" s="30">
        <v>2470</v>
      </c>
    </row>
    <row r="50" spans="1:6" x14ac:dyDescent="0.25">
      <c r="A50" s="30" t="s">
        <v>470</v>
      </c>
      <c r="B50" s="30" t="s">
        <v>471</v>
      </c>
      <c r="C50" s="30">
        <v>3</v>
      </c>
      <c r="D50" s="30">
        <v>1646</v>
      </c>
      <c r="E50" s="30">
        <v>4938</v>
      </c>
      <c r="F50" s="30">
        <v>2470</v>
      </c>
    </row>
    <row r="51" spans="1:6" x14ac:dyDescent="0.25">
      <c r="A51" s="30" t="s">
        <v>470</v>
      </c>
      <c r="B51" s="30" t="s">
        <v>472</v>
      </c>
      <c r="C51" s="30">
        <v>1</v>
      </c>
      <c r="D51" s="30">
        <v>1690</v>
      </c>
      <c r="E51" s="30">
        <v>1690</v>
      </c>
      <c r="F51" s="30">
        <v>2470</v>
      </c>
    </row>
    <row r="52" spans="1:6" x14ac:dyDescent="0.25">
      <c r="A52" s="30" t="s">
        <v>248</v>
      </c>
      <c r="B52" s="30" t="s">
        <v>315</v>
      </c>
      <c r="C52" s="30">
        <v>2</v>
      </c>
      <c r="D52" s="30">
        <v>1724</v>
      </c>
      <c r="E52" s="30">
        <v>3448</v>
      </c>
      <c r="F52" s="30">
        <v>2470</v>
      </c>
    </row>
    <row r="53" spans="1:6" x14ac:dyDescent="0.25">
      <c r="A53" s="30" t="s">
        <v>473</v>
      </c>
      <c r="B53" s="30" t="s">
        <v>474</v>
      </c>
      <c r="C53" s="30">
        <v>2</v>
      </c>
      <c r="D53" s="30">
        <v>660</v>
      </c>
      <c r="E53" s="30">
        <v>1320</v>
      </c>
      <c r="F53" s="30">
        <v>2470</v>
      </c>
    </row>
    <row r="54" spans="1:6" x14ac:dyDescent="0.25">
      <c r="A54" s="30" t="s">
        <v>316</v>
      </c>
      <c r="B54" s="30" t="s">
        <v>317</v>
      </c>
      <c r="C54" s="30">
        <v>1</v>
      </c>
      <c r="D54" s="30">
        <v>575</v>
      </c>
      <c r="E54" s="30">
        <v>575</v>
      </c>
      <c r="F54" s="30">
        <v>2470</v>
      </c>
    </row>
    <row r="55" spans="1:6" x14ac:dyDescent="0.25">
      <c r="A55" s="30" t="s">
        <v>475</v>
      </c>
      <c r="B55" s="30" t="s">
        <v>476</v>
      </c>
      <c r="C55" s="30">
        <v>1</v>
      </c>
      <c r="D55" s="30">
        <v>8950</v>
      </c>
      <c r="E55" s="30">
        <v>8950</v>
      </c>
      <c r="F55" s="30">
        <v>2470</v>
      </c>
    </row>
    <row r="56" spans="1:6" x14ac:dyDescent="0.25">
      <c r="A56" s="30" t="s">
        <v>477</v>
      </c>
      <c r="B56" s="30" t="s">
        <v>478</v>
      </c>
      <c r="C56" s="30">
        <v>4</v>
      </c>
      <c r="D56" s="30">
        <v>5511</v>
      </c>
      <c r="E56" s="30">
        <v>22044</v>
      </c>
      <c r="F56" s="30">
        <v>2470</v>
      </c>
    </row>
    <row r="57" spans="1:6" x14ac:dyDescent="0.25">
      <c r="A57" s="30" t="s">
        <v>119</v>
      </c>
      <c r="B57" s="30" t="s">
        <v>120</v>
      </c>
      <c r="C57" s="30">
        <v>1</v>
      </c>
      <c r="D57" s="30">
        <v>724</v>
      </c>
      <c r="E57" s="30">
        <v>724</v>
      </c>
      <c r="F57" s="30">
        <v>2470</v>
      </c>
    </row>
    <row r="58" spans="1:6" x14ac:dyDescent="0.25">
      <c r="A58" s="30" t="s">
        <v>119</v>
      </c>
      <c r="B58" s="30" t="s">
        <v>120</v>
      </c>
      <c r="C58" s="30">
        <v>1</v>
      </c>
      <c r="D58" s="30">
        <v>749</v>
      </c>
      <c r="E58" s="30">
        <v>749</v>
      </c>
      <c r="F58" s="30">
        <v>2470</v>
      </c>
    </row>
    <row r="59" spans="1:6" x14ac:dyDescent="0.25">
      <c r="A59" s="30" t="s">
        <v>479</v>
      </c>
      <c r="B59" s="30" t="s">
        <v>480</v>
      </c>
      <c r="C59" s="30">
        <v>1</v>
      </c>
      <c r="D59" s="30">
        <v>670</v>
      </c>
      <c r="E59" s="30">
        <v>670</v>
      </c>
      <c r="F59" s="30">
        <v>2470</v>
      </c>
    </row>
    <row r="60" spans="1:6" x14ac:dyDescent="0.25">
      <c r="A60" s="30" t="s">
        <v>249</v>
      </c>
      <c r="B60" s="30" t="s">
        <v>250</v>
      </c>
      <c r="C60" s="30">
        <v>11</v>
      </c>
      <c r="D60" s="30">
        <v>1165</v>
      </c>
      <c r="E60" s="30">
        <v>12815</v>
      </c>
      <c r="F60" s="30">
        <v>2470</v>
      </c>
    </row>
    <row r="61" spans="1:6" x14ac:dyDescent="0.25">
      <c r="A61" s="30" t="s">
        <v>152</v>
      </c>
      <c r="B61" s="30" t="s">
        <v>318</v>
      </c>
      <c r="C61" s="30">
        <v>2</v>
      </c>
      <c r="D61" s="30">
        <v>2770</v>
      </c>
      <c r="E61" s="30">
        <v>5540</v>
      </c>
      <c r="F61" s="30">
        <v>2470</v>
      </c>
    </row>
    <row r="62" spans="1:6" x14ac:dyDescent="0.25">
      <c r="A62" s="30" t="s">
        <v>319</v>
      </c>
      <c r="B62" s="30" t="s">
        <v>320</v>
      </c>
      <c r="C62" s="30">
        <v>1</v>
      </c>
      <c r="D62" s="30">
        <v>1952</v>
      </c>
      <c r="E62" s="30">
        <v>1952</v>
      </c>
      <c r="F62" s="30">
        <v>2470</v>
      </c>
    </row>
    <row r="63" spans="1:6" x14ac:dyDescent="0.25">
      <c r="A63" s="30" t="s">
        <v>321</v>
      </c>
      <c r="B63" s="30" t="s">
        <v>322</v>
      </c>
      <c r="C63" s="30">
        <v>9</v>
      </c>
      <c r="D63" s="30">
        <v>475</v>
      </c>
      <c r="E63" s="30">
        <v>4275</v>
      </c>
      <c r="F63" s="30">
        <v>2470</v>
      </c>
    </row>
    <row r="64" spans="1:6" x14ac:dyDescent="0.25">
      <c r="A64" s="30" t="s">
        <v>323</v>
      </c>
      <c r="B64" s="30" t="s">
        <v>324</v>
      </c>
      <c r="C64" s="30">
        <v>2</v>
      </c>
      <c r="D64" s="30">
        <v>471</v>
      </c>
      <c r="E64" s="30">
        <v>942</v>
      </c>
      <c r="F64" s="30">
        <v>2470</v>
      </c>
    </row>
    <row r="65" spans="1:7" x14ac:dyDescent="0.25">
      <c r="A65" s="30" t="s">
        <v>251</v>
      </c>
      <c r="B65" s="30" t="s">
        <v>325</v>
      </c>
      <c r="C65" s="30">
        <v>3</v>
      </c>
      <c r="D65" s="30">
        <v>2756</v>
      </c>
      <c r="E65" s="30">
        <v>8268</v>
      </c>
      <c r="F65" s="30">
        <v>2470</v>
      </c>
    </row>
    <row r="66" spans="1:7" x14ac:dyDescent="0.25">
      <c r="A66" s="30" t="s">
        <v>205</v>
      </c>
      <c r="B66" s="30" t="s">
        <v>481</v>
      </c>
      <c r="C66" s="30">
        <v>1</v>
      </c>
      <c r="D66" s="30">
        <v>809</v>
      </c>
      <c r="E66" s="30">
        <v>809</v>
      </c>
      <c r="F66" s="30">
        <v>2470</v>
      </c>
      <c r="G66" s="30">
        <f>SUM(E49:E66)</f>
        <v>81801</v>
      </c>
    </row>
    <row r="67" spans="1:7" x14ac:dyDescent="0.25">
      <c r="A67" s="30" t="s">
        <v>252</v>
      </c>
      <c r="B67" s="30" t="s">
        <v>326</v>
      </c>
      <c r="C67" s="30">
        <v>1</v>
      </c>
      <c r="D67" s="30">
        <v>1569</v>
      </c>
      <c r="E67" s="30">
        <v>1569</v>
      </c>
      <c r="F67" s="30">
        <v>2471</v>
      </c>
    </row>
    <row r="68" spans="1:7" x14ac:dyDescent="0.25">
      <c r="A68" s="30" t="s">
        <v>252</v>
      </c>
      <c r="B68" s="30" t="s">
        <v>326</v>
      </c>
      <c r="C68" s="30">
        <v>3</v>
      </c>
      <c r="D68" s="30">
        <v>1962</v>
      </c>
      <c r="E68" s="30">
        <v>5886</v>
      </c>
      <c r="F68" s="30">
        <v>2471</v>
      </c>
    </row>
    <row r="69" spans="1:7" x14ac:dyDescent="0.25">
      <c r="A69" s="30" t="s">
        <v>131</v>
      </c>
      <c r="B69" s="30" t="s">
        <v>132</v>
      </c>
      <c r="C69" s="30">
        <v>7</v>
      </c>
      <c r="D69" s="30">
        <v>1094</v>
      </c>
      <c r="E69" s="30">
        <v>7658</v>
      </c>
      <c r="F69" s="30">
        <v>2471</v>
      </c>
    </row>
    <row r="70" spans="1:7" x14ac:dyDescent="0.25">
      <c r="A70" s="30" t="s">
        <v>329</v>
      </c>
      <c r="B70" s="30" t="s">
        <v>330</v>
      </c>
      <c r="C70" s="30">
        <v>7</v>
      </c>
      <c r="D70" s="30">
        <v>462</v>
      </c>
      <c r="E70" s="30">
        <v>3234</v>
      </c>
      <c r="F70" s="30">
        <v>2471</v>
      </c>
    </row>
    <row r="71" spans="1:7" x14ac:dyDescent="0.25">
      <c r="A71" s="30" t="s">
        <v>253</v>
      </c>
      <c r="B71" s="30" t="s">
        <v>331</v>
      </c>
      <c r="C71" s="30">
        <v>14</v>
      </c>
      <c r="D71" s="30">
        <v>1613</v>
      </c>
      <c r="E71" s="30">
        <v>22582</v>
      </c>
      <c r="F71" s="30">
        <v>2471</v>
      </c>
    </row>
    <row r="72" spans="1:7" x14ac:dyDescent="0.25">
      <c r="A72" s="30" t="s">
        <v>254</v>
      </c>
      <c r="B72" s="30" t="s">
        <v>332</v>
      </c>
      <c r="C72" s="30">
        <v>1</v>
      </c>
      <c r="D72" s="30">
        <v>3303</v>
      </c>
      <c r="E72" s="30">
        <v>3303</v>
      </c>
      <c r="F72" s="30">
        <v>2471</v>
      </c>
    </row>
    <row r="73" spans="1:7" x14ac:dyDescent="0.25">
      <c r="A73" s="30" t="s">
        <v>333</v>
      </c>
      <c r="B73" s="30" t="s">
        <v>334</v>
      </c>
      <c r="C73" s="30">
        <v>2</v>
      </c>
      <c r="D73" s="30">
        <v>2040</v>
      </c>
      <c r="E73" s="30">
        <v>4080</v>
      </c>
      <c r="F73" s="30">
        <v>2471</v>
      </c>
    </row>
    <row r="74" spans="1:7" x14ac:dyDescent="0.25">
      <c r="A74" s="30" t="s">
        <v>155</v>
      </c>
      <c r="B74" s="30" t="s">
        <v>156</v>
      </c>
      <c r="C74" s="30">
        <v>7</v>
      </c>
      <c r="D74" s="30">
        <v>1274</v>
      </c>
      <c r="E74" s="30">
        <v>8918</v>
      </c>
      <c r="F74" s="30">
        <v>2471</v>
      </c>
    </row>
    <row r="75" spans="1:7" x14ac:dyDescent="0.25">
      <c r="A75" s="30" t="s">
        <v>335</v>
      </c>
      <c r="B75" s="30" t="s">
        <v>336</v>
      </c>
      <c r="C75" s="30">
        <v>3</v>
      </c>
      <c r="D75" s="30">
        <v>1278</v>
      </c>
      <c r="E75" s="30">
        <v>3834</v>
      </c>
      <c r="F75" s="30">
        <v>2471</v>
      </c>
    </row>
    <row r="76" spans="1:7" x14ac:dyDescent="0.25">
      <c r="A76" s="30" t="s">
        <v>157</v>
      </c>
      <c r="B76" s="30" t="s">
        <v>158</v>
      </c>
      <c r="C76" s="30">
        <v>1</v>
      </c>
      <c r="D76" s="30">
        <v>1438</v>
      </c>
      <c r="E76" s="30">
        <v>1438</v>
      </c>
      <c r="F76" s="30">
        <v>2471</v>
      </c>
    </row>
    <row r="77" spans="1:7" x14ac:dyDescent="0.25">
      <c r="A77" s="30" t="s">
        <v>157</v>
      </c>
      <c r="B77" s="30" t="s">
        <v>158</v>
      </c>
      <c r="C77" s="30">
        <v>12</v>
      </c>
      <c r="D77" s="30">
        <v>1468</v>
      </c>
      <c r="E77" s="30">
        <v>17616</v>
      </c>
      <c r="F77" s="30">
        <v>2471</v>
      </c>
      <c r="G77" s="30">
        <f>SUM(E67:E77)</f>
        <v>80118</v>
      </c>
    </row>
    <row r="78" spans="1:7" x14ac:dyDescent="0.25">
      <c r="A78" s="30" t="s">
        <v>337</v>
      </c>
      <c r="B78" s="30" t="s">
        <v>338</v>
      </c>
      <c r="C78" s="30">
        <v>33</v>
      </c>
      <c r="D78" s="30">
        <v>834</v>
      </c>
      <c r="E78" s="30">
        <v>27522</v>
      </c>
      <c r="F78" s="30">
        <v>2472</v>
      </c>
    </row>
    <row r="79" spans="1:7" x14ac:dyDescent="0.25">
      <c r="A79" s="30" t="s">
        <v>339</v>
      </c>
      <c r="B79" s="30" t="s">
        <v>340</v>
      </c>
      <c r="C79" s="30">
        <v>1</v>
      </c>
      <c r="D79" s="30">
        <v>3006</v>
      </c>
      <c r="E79" s="30">
        <v>3006</v>
      </c>
      <c r="F79" s="30">
        <v>2472</v>
      </c>
    </row>
    <row r="80" spans="1:7" x14ac:dyDescent="0.25">
      <c r="A80" s="30" t="s">
        <v>133</v>
      </c>
      <c r="B80" s="30" t="s">
        <v>159</v>
      </c>
      <c r="C80" s="30">
        <v>4</v>
      </c>
      <c r="D80" s="30">
        <v>1147</v>
      </c>
      <c r="E80" s="30">
        <v>4588</v>
      </c>
      <c r="F80" s="30">
        <v>2472</v>
      </c>
    </row>
    <row r="81" spans="1:7" x14ac:dyDescent="0.25">
      <c r="A81" s="30" t="s">
        <v>482</v>
      </c>
      <c r="B81" s="30" t="s">
        <v>483</v>
      </c>
      <c r="C81" s="30">
        <v>4</v>
      </c>
      <c r="D81" s="30">
        <v>7320</v>
      </c>
      <c r="E81" s="30">
        <v>29280</v>
      </c>
      <c r="F81" s="30">
        <v>2472</v>
      </c>
    </row>
    <row r="82" spans="1:7" x14ac:dyDescent="0.25">
      <c r="A82" s="30" t="s">
        <v>341</v>
      </c>
      <c r="B82" s="30" t="s">
        <v>484</v>
      </c>
      <c r="C82" s="30">
        <v>1</v>
      </c>
      <c r="D82" s="30">
        <v>8748</v>
      </c>
      <c r="E82" s="30">
        <v>8748</v>
      </c>
      <c r="F82" s="30">
        <v>2472</v>
      </c>
      <c r="G82" s="30">
        <v>73144</v>
      </c>
    </row>
    <row r="83" spans="1:7" x14ac:dyDescent="0.25">
      <c r="A83" s="30" t="s">
        <v>172</v>
      </c>
      <c r="B83" s="30" t="s">
        <v>173</v>
      </c>
      <c r="C83" s="30">
        <v>16</v>
      </c>
      <c r="D83" s="30">
        <v>710</v>
      </c>
      <c r="E83" s="30">
        <v>11360</v>
      </c>
      <c r="F83" s="30">
        <v>2473</v>
      </c>
    </row>
    <row r="84" spans="1:7" x14ac:dyDescent="0.25">
      <c r="A84" s="30" t="s">
        <v>485</v>
      </c>
      <c r="B84" s="30" t="s">
        <v>174</v>
      </c>
      <c r="C84" s="30">
        <v>2</v>
      </c>
      <c r="D84" s="30">
        <v>2699</v>
      </c>
      <c r="E84" s="30">
        <v>5398</v>
      </c>
      <c r="F84" s="30">
        <v>2473</v>
      </c>
    </row>
    <row r="85" spans="1:7" x14ac:dyDescent="0.25">
      <c r="A85" s="30" t="s">
        <v>343</v>
      </c>
      <c r="B85" s="30" t="s">
        <v>344</v>
      </c>
      <c r="C85" s="30">
        <v>1</v>
      </c>
      <c r="D85" s="30">
        <v>710</v>
      </c>
      <c r="E85" s="30">
        <v>710</v>
      </c>
      <c r="F85" s="30">
        <v>2473</v>
      </c>
    </row>
    <row r="86" spans="1:7" x14ac:dyDescent="0.25">
      <c r="A86" s="30" t="s">
        <v>176</v>
      </c>
      <c r="B86" s="30" t="s">
        <v>177</v>
      </c>
      <c r="C86" s="30">
        <v>3</v>
      </c>
      <c r="D86" s="30">
        <v>2018</v>
      </c>
      <c r="E86" s="30">
        <v>6054</v>
      </c>
      <c r="F86" s="30">
        <v>2473</v>
      </c>
    </row>
    <row r="87" spans="1:7" x14ac:dyDescent="0.25">
      <c r="A87" s="30" t="s">
        <v>175</v>
      </c>
      <c r="B87" s="30" t="s">
        <v>486</v>
      </c>
      <c r="C87" s="30">
        <v>3</v>
      </c>
      <c r="D87" s="30">
        <v>2018</v>
      </c>
      <c r="E87" s="30">
        <v>6054</v>
      </c>
      <c r="F87" s="30">
        <v>2473</v>
      </c>
    </row>
    <row r="88" spans="1:7" x14ac:dyDescent="0.25">
      <c r="A88" s="30" t="s">
        <v>178</v>
      </c>
      <c r="B88" s="30" t="s">
        <v>179</v>
      </c>
      <c r="C88" s="30">
        <v>1</v>
      </c>
      <c r="D88" s="30">
        <v>672</v>
      </c>
      <c r="E88" s="30">
        <v>672</v>
      </c>
      <c r="F88" s="30">
        <v>2473</v>
      </c>
    </row>
    <row r="89" spans="1:7" x14ac:dyDescent="0.25">
      <c r="A89" s="30" t="s">
        <v>178</v>
      </c>
      <c r="B89" s="30" t="s">
        <v>179</v>
      </c>
      <c r="C89" s="30">
        <v>7</v>
      </c>
      <c r="D89" s="30">
        <v>735</v>
      </c>
      <c r="E89" s="30">
        <v>5145</v>
      </c>
      <c r="F89" s="30">
        <v>2473</v>
      </c>
    </row>
    <row r="90" spans="1:7" x14ac:dyDescent="0.25">
      <c r="A90" s="30" t="s">
        <v>180</v>
      </c>
      <c r="B90" s="30" t="s">
        <v>181</v>
      </c>
      <c r="C90" s="30">
        <v>1</v>
      </c>
      <c r="D90" s="30">
        <v>672</v>
      </c>
      <c r="E90" s="30">
        <v>672</v>
      </c>
      <c r="F90" s="30">
        <v>2473</v>
      </c>
    </row>
    <row r="91" spans="1:7" x14ac:dyDescent="0.25">
      <c r="A91" s="30" t="s">
        <v>180</v>
      </c>
      <c r="B91" s="30" t="s">
        <v>181</v>
      </c>
      <c r="C91" s="30">
        <v>17</v>
      </c>
      <c r="D91" s="30">
        <v>735</v>
      </c>
      <c r="E91" s="30">
        <v>12495</v>
      </c>
      <c r="F91" s="30">
        <v>2473</v>
      </c>
    </row>
    <row r="92" spans="1:7" x14ac:dyDescent="0.25">
      <c r="A92" s="30" t="s">
        <v>345</v>
      </c>
      <c r="B92" s="30" t="s">
        <v>346</v>
      </c>
      <c r="C92" s="30">
        <v>1</v>
      </c>
      <c r="D92" s="30">
        <v>3479</v>
      </c>
      <c r="E92" s="30">
        <v>3479</v>
      </c>
      <c r="F92" s="30">
        <v>2473</v>
      </c>
    </row>
    <row r="93" spans="1:7" x14ac:dyDescent="0.25">
      <c r="A93" s="30" t="s">
        <v>489</v>
      </c>
      <c r="B93" s="30" t="s">
        <v>490</v>
      </c>
      <c r="C93" s="30">
        <v>1</v>
      </c>
      <c r="D93" s="30">
        <v>1235</v>
      </c>
      <c r="E93" s="30">
        <v>1235</v>
      </c>
      <c r="F93" s="30">
        <v>2473</v>
      </c>
    </row>
    <row r="94" spans="1:7" x14ac:dyDescent="0.25">
      <c r="A94" s="30" t="s">
        <v>491</v>
      </c>
      <c r="B94" s="30" t="s">
        <v>492</v>
      </c>
      <c r="C94" s="30">
        <v>1</v>
      </c>
      <c r="D94" s="30">
        <v>462</v>
      </c>
      <c r="E94" s="30">
        <v>462</v>
      </c>
      <c r="F94" s="30">
        <v>2473</v>
      </c>
    </row>
    <row r="95" spans="1:7" x14ac:dyDescent="0.25">
      <c r="A95" s="30" t="s">
        <v>493</v>
      </c>
      <c r="B95" s="30" t="s">
        <v>494</v>
      </c>
      <c r="C95" s="30">
        <v>1</v>
      </c>
      <c r="D95" s="30">
        <v>3033</v>
      </c>
      <c r="E95" s="30">
        <v>3033</v>
      </c>
      <c r="F95" s="30">
        <v>2473</v>
      </c>
    </row>
    <row r="96" spans="1:7" x14ac:dyDescent="0.25">
      <c r="A96" s="30" t="s">
        <v>347</v>
      </c>
      <c r="B96" s="30" t="s">
        <v>348</v>
      </c>
      <c r="C96" s="30">
        <v>3</v>
      </c>
      <c r="D96" s="30">
        <v>727</v>
      </c>
      <c r="E96" s="30">
        <v>2181</v>
      </c>
      <c r="F96" s="30">
        <v>2473</v>
      </c>
    </row>
    <row r="97" spans="1:7" x14ac:dyDescent="0.25">
      <c r="A97" s="30" t="s">
        <v>349</v>
      </c>
      <c r="B97" s="30" t="s">
        <v>350</v>
      </c>
      <c r="C97" s="30">
        <v>2</v>
      </c>
      <c r="D97" s="30">
        <v>654</v>
      </c>
      <c r="E97" s="30">
        <v>1308</v>
      </c>
      <c r="F97" s="30">
        <v>2473</v>
      </c>
    </row>
    <row r="98" spans="1:7" x14ac:dyDescent="0.25">
      <c r="A98" s="30" t="s">
        <v>351</v>
      </c>
      <c r="B98" s="30" t="s">
        <v>352</v>
      </c>
      <c r="C98" s="30">
        <v>5</v>
      </c>
      <c r="D98" s="30">
        <v>1188</v>
      </c>
      <c r="E98" s="30">
        <v>5940</v>
      </c>
      <c r="F98" s="30">
        <v>2473</v>
      </c>
    </row>
    <row r="99" spans="1:7" x14ac:dyDescent="0.25">
      <c r="A99" s="30" t="s">
        <v>160</v>
      </c>
      <c r="B99" s="30" t="s">
        <v>355</v>
      </c>
      <c r="C99" s="30">
        <v>2</v>
      </c>
      <c r="D99" s="30">
        <v>3982</v>
      </c>
      <c r="E99" s="30">
        <v>7964</v>
      </c>
      <c r="F99" s="30">
        <v>2473</v>
      </c>
    </row>
    <row r="100" spans="1:7" x14ac:dyDescent="0.25">
      <c r="A100" s="30" t="s">
        <v>182</v>
      </c>
      <c r="B100" s="30" t="s">
        <v>183</v>
      </c>
      <c r="C100" s="30">
        <v>1</v>
      </c>
      <c r="D100" s="30">
        <v>1376</v>
      </c>
      <c r="E100" s="30">
        <v>1376</v>
      </c>
      <c r="F100" s="30">
        <v>2473</v>
      </c>
      <c r="G100" s="30">
        <f>SUM(E83:E100)</f>
        <v>75538</v>
      </c>
    </row>
    <row r="101" spans="1:7" x14ac:dyDescent="0.25">
      <c r="A101" s="30" t="s">
        <v>182</v>
      </c>
      <c r="B101" s="30" t="s">
        <v>183</v>
      </c>
      <c r="C101" s="30">
        <v>11</v>
      </c>
      <c r="D101" s="30">
        <v>1634</v>
      </c>
      <c r="E101" s="30">
        <v>17974</v>
      </c>
      <c r="F101" s="30">
        <v>2474</v>
      </c>
    </row>
    <row r="102" spans="1:7" x14ac:dyDescent="0.25">
      <c r="A102" s="30" t="s">
        <v>495</v>
      </c>
      <c r="B102" s="30" t="s">
        <v>496</v>
      </c>
      <c r="C102" s="30">
        <v>5</v>
      </c>
      <c r="D102" s="30">
        <v>1869</v>
      </c>
      <c r="E102" s="30">
        <v>9345</v>
      </c>
      <c r="F102" s="30">
        <v>2474</v>
      </c>
    </row>
    <row r="103" spans="1:7" x14ac:dyDescent="0.25">
      <c r="A103" s="30" t="s">
        <v>184</v>
      </c>
      <c r="B103" s="30" t="s">
        <v>497</v>
      </c>
      <c r="C103" s="30">
        <v>4</v>
      </c>
      <c r="D103" s="30">
        <v>1649</v>
      </c>
      <c r="E103" s="30">
        <v>6596</v>
      </c>
      <c r="F103" s="30">
        <v>2474</v>
      </c>
    </row>
    <row r="104" spans="1:7" x14ac:dyDescent="0.25">
      <c r="A104" s="30" t="s">
        <v>498</v>
      </c>
      <c r="B104" s="30" t="s">
        <v>499</v>
      </c>
      <c r="C104" s="30">
        <v>10</v>
      </c>
      <c r="D104" s="30">
        <v>1682</v>
      </c>
      <c r="E104" s="30">
        <v>16820</v>
      </c>
      <c r="F104" s="30">
        <v>2474</v>
      </c>
    </row>
    <row r="105" spans="1:7" x14ac:dyDescent="0.25">
      <c r="A105" s="30" t="s">
        <v>356</v>
      </c>
      <c r="B105" s="30" t="s">
        <v>357</v>
      </c>
      <c r="C105" s="30">
        <v>2</v>
      </c>
      <c r="D105" s="30">
        <v>2059</v>
      </c>
      <c r="E105" s="30">
        <v>4118</v>
      </c>
      <c r="F105" s="30">
        <v>2474</v>
      </c>
    </row>
    <row r="106" spans="1:7" x14ac:dyDescent="0.25">
      <c r="A106" s="30" t="s">
        <v>185</v>
      </c>
      <c r="B106" s="30" t="s">
        <v>358</v>
      </c>
      <c r="C106" s="30">
        <v>2</v>
      </c>
      <c r="D106" s="30">
        <v>770</v>
      </c>
      <c r="E106" s="30">
        <v>1540</v>
      </c>
      <c r="F106" s="30">
        <v>2474</v>
      </c>
    </row>
    <row r="107" spans="1:7" x14ac:dyDescent="0.25">
      <c r="A107" s="30" t="s">
        <v>186</v>
      </c>
      <c r="B107" s="30" t="s">
        <v>187</v>
      </c>
      <c r="C107" s="30">
        <v>12</v>
      </c>
      <c r="D107" s="30">
        <v>910</v>
      </c>
      <c r="E107" s="30">
        <v>10920</v>
      </c>
      <c r="F107" s="30">
        <v>2474</v>
      </c>
    </row>
    <row r="108" spans="1:7" x14ac:dyDescent="0.25">
      <c r="A108" s="30" t="s">
        <v>359</v>
      </c>
      <c r="B108" s="30" t="s">
        <v>360</v>
      </c>
      <c r="C108" s="30">
        <v>1</v>
      </c>
      <c r="D108" s="30">
        <v>4590</v>
      </c>
      <c r="E108" s="30">
        <v>4590</v>
      </c>
      <c r="F108" s="30">
        <v>2474</v>
      </c>
    </row>
    <row r="109" spans="1:7" x14ac:dyDescent="0.25">
      <c r="A109" s="30" t="s">
        <v>161</v>
      </c>
      <c r="B109" s="30" t="s">
        <v>361</v>
      </c>
      <c r="C109" s="30">
        <v>2</v>
      </c>
      <c r="D109" s="30">
        <v>4590</v>
      </c>
      <c r="E109" s="30">
        <v>9180</v>
      </c>
      <c r="F109" s="30">
        <v>2474</v>
      </c>
      <c r="G109" s="30">
        <f>SUM(E101:E109)</f>
        <v>81083</v>
      </c>
    </row>
    <row r="110" spans="1:7" x14ac:dyDescent="0.25">
      <c r="A110" s="30" t="s">
        <v>362</v>
      </c>
      <c r="B110" s="30" t="s">
        <v>363</v>
      </c>
      <c r="C110" s="30">
        <v>1</v>
      </c>
      <c r="D110" s="30">
        <v>3425</v>
      </c>
      <c r="E110" s="30">
        <v>3425</v>
      </c>
      <c r="F110" s="30">
        <v>2475</v>
      </c>
    </row>
    <row r="111" spans="1:7" x14ac:dyDescent="0.25">
      <c r="A111" s="30" t="s">
        <v>188</v>
      </c>
      <c r="B111" s="30" t="s">
        <v>189</v>
      </c>
      <c r="C111" s="30">
        <v>1</v>
      </c>
      <c r="D111" s="30">
        <v>531</v>
      </c>
      <c r="E111" s="30">
        <v>531</v>
      </c>
      <c r="F111" s="30">
        <v>2475</v>
      </c>
    </row>
    <row r="112" spans="1:7" x14ac:dyDescent="0.25">
      <c r="A112" s="30" t="s">
        <v>188</v>
      </c>
      <c r="B112" s="30" t="s">
        <v>189</v>
      </c>
      <c r="C112" s="30">
        <v>7</v>
      </c>
      <c r="D112" s="30">
        <v>601</v>
      </c>
      <c r="E112" s="30">
        <v>4207</v>
      </c>
      <c r="F112" s="30">
        <v>2475</v>
      </c>
    </row>
    <row r="113" spans="1:7" x14ac:dyDescent="0.25">
      <c r="A113" s="30" t="s">
        <v>500</v>
      </c>
      <c r="B113" s="30" t="s">
        <v>501</v>
      </c>
      <c r="C113" s="30">
        <v>1</v>
      </c>
      <c r="D113" s="30">
        <v>833</v>
      </c>
      <c r="E113" s="30">
        <v>833</v>
      </c>
      <c r="F113" s="30">
        <v>2475</v>
      </c>
    </row>
    <row r="114" spans="1:7" x14ac:dyDescent="0.25">
      <c r="A114" s="30" t="s">
        <v>366</v>
      </c>
      <c r="B114" s="30" t="s">
        <v>367</v>
      </c>
      <c r="C114" s="30">
        <v>2</v>
      </c>
      <c r="D114" s="30">
        <v>833</v>
      </c>
      <c r="E114" s="30">
        <v>1666</v>
      </c>
      <c r="F114" s="30">
        <v>2475</v>
      </c>
    </row>
    <row r="115" spans="1:7" x14ac:dyDescent="0.25">
      <c r="A115" s="30" t="s">
        <v>502</v>
      </c>
      <c r="B115" s="30" t="s">
        <v>503</v>
      </c>
      <c r="C115" s="30">
        <v>6</v>
      </c>
      <c r="D115" s="30">
        <v>495</v>
      </c>
      <c r="E115" s="30">
        <v>2970</v>
      </c>
      <c r="F115" s="30">
        <v>2475</v>
      </c>
    </row>
    <row r="116" spans="1:7" x14ac:dyDescent="0.25">
      <c r="A116" s="30" t="s">
        <v>194</v>
      </c>
      <c r="B116" s="30" t="s">
        <v>368</v>
      </c>
      <c r="C116" s="30">
        <v>2</v>
      </c>
      <c r="D116" s="30">
        <v>1015</v>
      </c>
      <c r="E116" s="30">
        <v>2030</v>
      </c>
      <c r="F116" s="30">
        <v>2475</v>
      </c>
    </row>
    <row r="117" spans="1:7" x14ac:dyDescent="0.25">
      <c r="A117" s="30" t="s">
        <v>194</v>
      </c>
      <c r="B117" s="30" t="s">
        <v>368</v>
      </c>
      <c r="C117" s="30">
        <v>3</v>
      </c>
      <c r="D117" s="30">
        <v>1236</v>
      </c>
      <c r="E117" s="30">
        <v>3708</v>
      </c>
      <c r="F117" s="30">
        <v>2475</v>
      </c>
    </row>
    <row r="118" spans="1:7" x14ac:dyDescent="0.25">
      <c r="A118" s="30" t="s">
        <v>192</v>
      </c>
      <c r="B118" s="30" t="s">
        <v>193</v>
      </c>
      <c r="C118" s="30">
        <v>10</v>
      </c>
      <c r="D118" s="30">
        <v>1283</v>
      </c>
      <c r="E118" s="30">
        <v>12830</v>
      </c>
      <c r="F118" s="30">
        <v>2475</v>
      </c>
    </row>
    <row r="119" spans="1:7" x14ac:dyDescent="0.25">
      <c r="A119" s="30" t="s">
        <v>197</v>
      </c>
      <c r="B119" s="30" t="s">
        <v>504</v>
      </c>
      <c r="C119" s="30">
        <v>2</v>
      </c>
      <c r="D119" s="30">
        <v>1101</v>
      </c>
      <c r="E119" s="30">
        <v>2202</v>
      </c>
      <c r="F119" s="30">
        <v>2475</v>
      </c>
    </row>
    <row r="120" spans="1:7" x14ac:dyDescent="0.25">
      <c r="A120" s="30" t="s">
        <v>195</v>
      </c>
      <c r="B120" s="30" t="s">
        <v>371</v>
      </c>
      <c r="C120" s="30">
        <v>8</v>
      </c>
      <c r="D120" s="30">
        <v>1599</v>
      </c>
      <c r="E120" s="30">
        <v>12792</v>
      </c>
      <c r="F120" s="30">
        <v>2475</v>
      </c>
    </row>
    <row r="121" spans="1:7" x14ac:dyDescent="0.25">
      <c r="A121" s="30" t="s">
        <v>197</v>
      </c>
      <c r="B121" s="30" t="s">
        <v>505</v>
      </c>
      <c r="C121" s="30">
        <v>6</v>
      </c>
      <c r="D121" s="30">
        <v>1577</v>
      </c>
      <c r="E121" s="30">
        <v>9462</v>
      </c>
      <c r="F121" s="30">
        <v>2475</v>
      </c>
    </row>
    <row r="122" spans="1:7" x14ac:dyDescent="0.25">
      <c r="A122" s="30" t="s">
        <v>134</v>
      </c>
      <c r="B122" s="30" t="s">
        <v>372</v>
      </c>
      <c r="C122" s="30">
        <v>5</v>
      </c>
      <c r="D122" s="30">
        <v>1028</v>
      </c>
      <c r="E122" s="30">
        <v>5140</v>
      </c>
      <c r="F122" s="30">
        <v>2475</v>
      </c>
    </row>
    <row r="123" spans="1:7" x14ac:dyDescent="0.25">
      <c r="A123" s="30" t="s">
        <v>162</v>
      </c>
      <c r="B123" s="30" t="s">
        <v>373</v>
      </c>
      <c r="C123" s="30">
        <v>1</v>
      </c>
      <c r="D123" s="30">
        <v>1028</v>
      </c>
      <c r="E123" s="30">
        <v>1028</v>
      </c>
      <c r="F123" s="30">
        <v>2475</v>
      </c>
    </row>
    <row r="124" spans="1:7" x14ac:dyDescent="0.25">
      <c r="A124" s="30" t="s">
        <v>199</v>
      </c>
      <c r="B124" s="30" t="s">
        <v>200</v>
      </c>
      <c r="C124" s="30">
        <v>2</v>
      </c>
      <c r="D124" s="30">
        <v>1990</v>
      </c>
      <c r="E124" s="30">
        <v>3980</v>
      </c>
      <c r="F124" s="30">
        <v>2475</v>
      </c>
    </row>
    <row r="125" spans="1:7" x14ac:dyDescent="0.25">
      <c r="A125" s="30" t="s">
        <v>196</v>
      </c>
      <c r="B125" s="30" t="s">
        <v>506</v>
      </c>
      <c r="C125" s="30">
        <v>4</v>
      </c>
      <c r="D125" s="30">
        <v>1957</v>
      </c>
      <c r="E125" s="30">
        <v>7828</v>
      </c>
      <c r="F125" s="30">
        <v>2475</v>
      </c>
    </row>
    <row r="126" spans="1:7" x14ac:dyDescent="0.25">
      <c r="A126" s="30" t="s">
        <v>202</v>
      </c>
      <c r="B126" s="30" t="s">
        <v>507</v>
      </c>
      <c r="C126" s="30">
        <v>4</v>
      </c>
      <c r="D126" s="30">
        <v>623</v>
      </c>
      <c r="E126" s="30">
        <v>2492</v>
      </c>
      <c r="F126" s="30">
        <v>2475</v>
      </c>
    </row>
    <row r="127" spans="1:7" x14ac:dyDescent="0.25">
      <c r="A127" s="30" t="s">
        <v>508</v>
      </c>
      <c r="B127" s="30" t="s">
        <v>509</v>
      </c>
      <c r="C127" s="30">
        <v>6</v>
      </c>
      <c r="D127" s="30">
        <v>797</v>
      </c>
      <c r="E127" s="30">
        <v>4782</v>
      </c>
      <c r="F127" s="30">
        <v>2475</v>
      </c>
      <c r="G127" s="30">
        <f>SUM(E110:E127)</f>
        <v>81906</v>
      </c>
    </row>
    <row r="128" spans="1:7" x14ac:dyDescent="0.25">
      <c r="A128" s="30" t="s">
        <v>374</v>
      </c>
      <c r="B128" s="30" t="s">
        <v>375</v>
      </c>
      <c r="C128" s="30">
        <v>4</v>
      </c>
      <c r="D128" s="30">
        <v>1117</v>
      </c>
      <c r="E128" s="30">
        <v>4468</v>
      </c>
      <c r="F128" s="30">
        <v>2476</v>
      </c>
    </row>
    <row r="129" spans="1:7" x14ac:dyDescent="0.25">
      <c r="A129" s="30" t="s">
        <v>376</v>
      </c>
      <c r="B129" s="30" t="s">
        <v>377</v>
      </c>
      <c r="C129" s="30">
        <v>5</v>
      </c>
      <c r="D129" s="30">
        <v>2103</v>
      </c>
      <c r="E129" s="30">
        <v>10515</v>
      </c>
      <c r="F129" s="30">
        <v>2476</v>
      </c>
    </row>
    <row r="130" spans="1:7" x14ac:dyDescent="0.25">
      <c r="A130" s="30" t="s">
        <v>203</v>
      </c>
      <c r="B130" s="30" t="s">
        <v>204</v>
      </c>
      <c r="C130" s="30">
        <v>1</v>
      </c>
      <c r="D130" s="30">
        <v>949</v>
      </c>
      <c r="E130" s="30">
        <v>949</v>
      </c>
      <c r="F130" s="30">
        <v>2476</v>
      </c>
    </row>
    <row r="131" spans="1:7" x14ac:dyDescent="0.25">
      <c r="A131" s="30" t="s">
        <v>203</v>
      </c>
      <c r="B131" s="30" t="s">
        <v>204</v>
      </c>
      <c r="C131" s="30">
        <v>2</v>
      </c>
      <c r="D131" s="30">
        <v>1123</v>
      </c>
      <c r="E131" s="30">
        <v>2246</v>
      </c>
      <c r="F131" s="30">
        <v>2476</v>
      </c>
    </row>
    <row r="132" spans="1:7" x14ac:dyDescent="0.25">
      <c r="A132" s="30" t="s">
        <v>205</v>
      </c>
      <c r="B132" s="30" t="s">
        <v>206</v>
      </c>
      <c r="C132" s="30">
        <v>1</v>
      </c>
      <c r="D132" s="30">
        <v>949</v>
      </c>
      <c r="E132" s="30">
        <v>949</v>
      </c>
      <c r="F132" s="30">
        <v>2476</v>
      </c>
    </row>
    <row r="133" spans="1:7" x14ac:dyDescent="0.25">
      <c r="A133" s="30" t="s">
        <v>205</v>
      </c>
      <c r="B133" s="30" t="s">
        <v>206</v>
      </c>
      <c r="C133" s="30">
        <v>1</v>
      </c>
      <c r="D133" s="30">
        <v>1123</v>
      </c>
      <c r="E133" s="30">
        <v>1123</v>
      </c>
      <c r="F133" s="30">
        <v>2476</v>
      </c>
    </row>
    <row r="134" spans="1:7" x14ac:dyDescent="0.25">
      <c r="A134" s="30" t="s">
        <v>208</v>
      </c>
      <c r="B134" s="30" t="s">
        <v>209</v>
      </c>
      <c r="C134" s="30">
        <v>1</v>
      </c>
      <c r="D134" s="30">
        <v>574</v>
      </c>
      <c r="E134" s="30">
        <v>574</v>
      </c>
      <c r="F134" s="30">
        <v>2476</v>
      </c>
    </row>
    <row r="135" spans="1:7" x14ac:dyDescent="0.25">
      <c r="A135" s="30" t="s">
        <v>208</v>
      </c>
      <c r="B135" s="30" t="s">
        <v>209</v>
      </c>
      <c r="C135" s="30">
        <v>22</v>
      </c>
      <c r="D135" s="30">
        <v>632</v>
      </c>
      <c r="E135" s="30">
        <v>13904</v>
      </c>
      <c r="F135" s="30">
        <v>2476</v>
      </c>
    </row>
    <row r="136" spans="1:7" x14ac:dyDescent="0.25">
      <c r="A136" s="30" t="s">
        <v>510</v>
      </c>
      <c r="B136" s="30" t="s">
        <v>511</v>
      </c>
      <c r="C136" s="30">
        <v>3</v>
      </c>
      <c r="D136" s="30">
        <v>1558</v>
      </c>
      <c r="E136" s="30">
        <v>4674</v>
      </c>
      <c r="F136" s="30">
        <v>2476</v>
      </c>
    </row>
    <row r="137" spans="1:7" x14ac:dyDescent="0.25">
      <c r="A137" s="30" t="s">
        <v>512</v>
      </c>
      <c r="B137" s="30" t="s">
        <v>513</v>
      </c>
      <c r="C137" s="30">
        <v>3</v>
      </c>
      <c r="D137" s="30">
        <v>835</v>
      </c>
      <c r="E137" s="30">
        <v>2505</v>
      </c>
      <c r="F137" s="30">
        <v>2476</v>
      </c>
    </row>
    <row r="138" spans="1:7" x14ac:dyDescent="0.25">
      <c r="A138" s="30" t="s">
        <v>378</v>
      </c>
      <c r="B138" s="30" t="s">
        <v>379</v>
      </c>
      <c r="C138" s="30">
        <v>3</v>
      </c>
      <c r="D138" s="30">
        <v>4055</v>
      </c>
      <c r="E138" s="30">
        <v>12165</v>
      </c>
      <c r="F138" s="30">
        <v>2476</v>
      </c>
    </row>
    <row r="139" spans="1:7" x14ac:dyDescent="0.25">
      <c r="A139" s="30" t="s">
        <v>210</v>
      </c>
      <c r="B139" s="30" t="s">
        <v>380</v>
      </c>
      <c r="C139" s="30">
        <v>7</v>
      </c>
      <c r="D139" s="30">
        <v>1734</v>
      </c>
      <c r="E139" s="30">
        <v>12138</v>
      </c>
      <c r="F139" s="30">
        <v>2476</v>
      </c>
    </row>
    <row r="140" spans="1:7" x14ac:dyDescent="0.25">
      <c r="A140" s="30" t="s">
        <v>211</v>
      </c>
      <c r="B140" s="30" t="s">
        <v>212</v>
      </c>
      <c r="C140" s="30">
        <v>1</v>
      </c>
      <c r="D140" s="30">
        <v>978</v>
      </c>
      <c r="E140" s="30">
        <v>978</v>
      </c>
      <c r="F140" s="30">
        <v>2476</v>
      </c>
    </row>
    <row r="141" spans="1:7" x14ac:dyDescent="0.25">
      <c r="A141" s="30" t="s">
        <v>211</v>
      </c>
      <c r="B141" s="30" t="s">
        <v>212</v>
      </c>
      <c r="C141" s="30">
        <v>4</v>
      </c>
      <c r="D141" s="30">
        <v>1261</v>
      </c>
      <c r="E141" s="30">
        <v>5044</v>
      </c>
      <c r="F141" s="30">
        <v>2476</v>
      </c>
    </row>
    <row r="142" spans="1:7" x14ac:dyDescent="0.25">
      <c r="A142" s="30" t="s">
        <v>163</v>
      </c>
      <c r="B142" s="30" t="s">
        <v>164</v>
      </c>
      <c r="C142" s="30">
        <v>2</v>
      </c>
      <c r="D142" s="30">
        <v>2562</v>
      </c>
      <c r="E142" s="30">
        <v>5124</v>
      </c>
      <c r="F142" s="30">
        <v>2476</v>
      </c>
    </row>
    <row r="143" spans="1:7" x14ac:dyDescent="0.25">
      <c r="A143" s="30" t="s">
        <v>514</v>
      </c>
      <c r="B143" s="30" t="s">
        <v>515</v>
      </c>
      <c r="C143" s="30">
        <v>3</v>
      </c>
      <c r="D143" s="30">
        <v>1045</v>
      </c>
      <c r="E143" s="30">
        <v>3135</v>
      </c>
      <c r="F143" s="30">
        <v>2476</v>
      </c>
      <c r="G143" s="30">
        <f>SUM(E128:E143)</f>
        <v>80491</v>
      </c>
    </row>
    <row r="144" spans="1:7" x14ac:dyDescent="0.25">
      <c r="A144" s="30" t="s">
        <v>516</v>
      </c>
      <c r="B144" s="30" t="s">
        <v>517</v>
      </c>
      <c r="C144" s="30">
        <v>10</v>
      </c>
      <c r="D144" s="30">
        <v>1397</v>
      </c>
      <c r="E144" s="30">
        <v>13970</v>
      </c>
      <c r="F144" s="30">
        <v>2477</v>
      </c>
    </row>
    <row r="145" spans="1:7" x14ac:dyDescent="0.25">
      <c r="A145" s="30" t="s">
        <v>213</v>
      </c>
      <c r="B145" s="30" t="s">
        <v>214</v>
      </c>
      <c r="C145" s="30">
        <v>18</v>
      </c>
      <c r="D145" s="30">
        <v>640</v>
      </c>
      <c r="E145" s="30">
        <v>11520</v>
      </c>
      <c r="F145" s="30">
        <v>2477</v>
      </c>
    </row>
    <row r="146" spans="1:7" x14ac:dyDescent="0.25">
      <c r="A146" s="30" t="s">
        <v>383</v>
      </c>
      <c r="B146" s="30" t="s">
        <v>384</v>
      </c>
      <c r="C146" s="30">
        <v>2</v>
      </c>
      <c r="D146" s="30">
        <v>1490</v>
      </c>
      <c r="E146" s="30">
        <v>2980</v>
      </c>
      <c r="F146" s="30">
        <v>2477</v>
      </c>
    </row>
    <row r="147" spans="1:7" x14ac:dyDescent="0.25">
      <c r="A147" s="30" t="s">
        <v>207</v>
      </c>
      <c r="B147" s="30" t="s">
        <v>385</v>
      </c>
      <c r="C147" s="30">
        <v>10</v>
      </c>
      <c r="D147" s="30">
        <v>1339</v>
      </c>
      <c r="E147" s="30">
        <v>13390</v>
      </c>
      <c r="F147" s="30">
        <v>2477</v>
      </c>
    </row>
    <row r="148" spans="1:7" x14ac:dyDescent="0.25">
      <c r="A148" s="30" t="s">
        <v>388</v>
      </c>
      <c r="B148" s="30" t="s">
        <v>389</v>
      </c>
      <c r="C148" s="30">
        <v>10</v>
      </c>
      <c r="D148" s="30">
        <v>1183</v>
      </c>
      <c r="E148" s="30">
        <v>11830</v>
      </c>
      <c r="F148" s="30">
        <v>2477</v>
      </c>
    </row>
    <row r="149" spans="1:7" x14ac:dyDescent="0.25">
      <c r="A149" s="30" t="s">
        <v>518</v>
      </c>
      <c r="B149" s="30" t="s">
        <v>519</v>
      </c>
      <c r="C149" s="30">
        <v>3</v>
      </c>
      <c r="D149" s="30">
        <v>1164</v>
      </c>
      <c r="E149" s="30">
        <v>3492</v>
      </c>
      <c r="F149" s="30">
        <v>2477</v>
      </c>
    </row>
    <row r="150" spans="1:7" x14ac:dyDescent="0.25">
      <c r="A150" s="30" t="s">
        <v>520</v>
      </c>
      <c r="B150" s="30" t="s">
        <v>521</v>
      </c>
      <c r="C150" s="30">
        <v>2</v>
      </c>
      <c r="D150" s="30">
        <v>1145</v>
      </c>
      <c r="E150" s="30">
        <v>2290</v>
      </c>
      <c r="F150" s="30">
        <v>2477</v>
      </c>
    </row>
    <row r="151" spans="1:7" x14ac:dyDescent="0.25">
      <c r="A151" s="30" t="s">
        <v>165</v>
      </c>
      <c r="B151" s="30" t="s">
        <v>166</v>
      </c>
      <c r="C151" s="30">
        <v>1</v>
      </c>
      <c r="D151" s="30">
        <v>3066</v>
      </c>
      <c r="E151" s="30">
        <v>3066</v>
      </c>
      <c r="F151" s="30">
        <v>2477</v>
      </c>
    </row>
    <row r="152" spans="1:7" x14ac:dyDescent="0.25">
      <c r="A152" s="30" t="s">
        <v>396</v>
      </c>
      <c r="B152" s="30" t="s">
        <v>397</v>
      </c>
      <c r="C152" s="30">
        <v>3</v>
      </c>
      <c r="D152" s="30">
        <v>471</v>
      </c>
      <c r="E152" s="30">
        <v>1413</v>
      </c>
      <c r="F152" s="30">
        <v>2477</v>
      </c>
    </row>
    <row r="153" spans="1:7" x14ac:dyDescent="0.25">
      <c r="A153" s="30" t="s">
        <v>398</v>
      </c>
      <c r="B153" s="30" t="s">
        <v>399</v>
      </c>
      <c r="C153" s="30">
        <v>5</v>
      </c>
      <c r="D153" s="30">
        <v>2305</v>
      </c>
      <c r="E153" s="30">
        <v>11525</v>
      </c>
      <c r="F153" s="30">
        <v>2477</v>
      </c>
      <c r="G153" s="30">
        <f>SUM(E144:E153)</f>
        <v>75476</v>
      </c>
    </row>
    <row r="154" spans="1:7" x14ac:dyDescent="0.25">
      <c r="A154" s="30" t="s">
        <v>522</v>
      </c>
      <c r="B154" s="30" t="s">
        <v>523</v>
      </c>
      <c r="C154" s="30">
        <v>6</v>
      </c>
      <c r="D154" s="30">
        <v>4265</v>
      </c>
      <c r="E154" s="30">
        <v>25590</v>
      </c>
      <c r="F154" s="30">
        <v>2478</v>
      </c>
      <c r="G154" s="30">
        <f>SUM(E154:E156)</f>
        <v>75940</v>
      </c>
    </row>
    <row r="155" spans="1:7" x14ac:dyDescent="0.25">
      <c r="A155" s="30" t="s">
        <v>524</v>
      </c>
      <c r="B155" s="30" t="s">
        <v>525</v>
      </c>
      <c r="C155" s="30">
        <v>11</v>
      </c>
      <c r="D155" s="30">
        <v>4265</v>
      </c>
      <c r="E155" s="30">
        <v>46915</v>
      </c>
      <c r="F155" s="30">
        <v>2478</v>
      </c>
    </row>
    <row r="156" spans="1:7" x14ac:dyDescent="0.25">
      <c r="A156" s="30" t="s">
        <v>402</v>
      </c>
      <c r="B156" s="30" t="s">
        <v>403</v>
      </c>
      <c r="C156" s="30">
        <v>1</v>
      </c>
      <c r="D156" s="30">
        <v>3435</v>
      </c>
      <c r="E156" s="30">
        <v>3435</v>
      </c>
      <c r="F156" s="30">
        <v>2478</v>
      </c>
    </row>
    <row r="157" spans="1:7" x14ac:dyDescent="0.25">
      <c r="A157" s="30" t="s">
        <v>404</v>
      </c>
      <c r="B157" s="30" t="s">
        <v>405</v>
      </c>
      <c r="C157" s="30">
        <v>15</v>
      </c>
      <c r="D157" s="30">
        <v>640</v>
      </c>
      <c r="E157" s="30">
        <v>9600</v>
      </c>
      <c r="F157" s="30">
        <v>2479</v>
      </c>
      <c r="G157" s="30">
        <f>SUM(E157:E166)</f>
        <v>80915</v>
      </c>
    </row>
    <row r="158" spans="1:7" x14ac:dyDescent="0.25">
      <c r="A158" s="30" t="s">
        <v>135</v>
      </c>
      <c r="B158" s="30" t="s">
        <v>136</v>
      </c>
      <c r="C158" s="30">
        <v>13</v>
      </c>
      <c r="D158" s="30">
        <v>795</v>
      </c>
      <c r="E158" s="30">
        <v>10335</v>
      </c>
      <c r="F158" s="30">
        <v>2479</v>
      </c>
    </row>
    <row r="159" spans="1:7" x14ac:dyDescent="0.25">
      <c r="A159" s="30" t="s">
        <v>137</v>
      </c>
      <c r="B159" s="30" t="s">
        <v>138</v>
      </c>
      <c r="C159" s="30">
        <v>24</v>
      </c>
      <c r="D159" s="30">
        <v>795</v>
      </c>
      <c r="E159" s="30">
        <v>19080</v>
      </c>
      <c r="F159" s="30">
        <v>2479</v>
      </c>
    </row>
    <row r="160" spans="1:7" x14ac:dyDescent="0.25">
      <c r="A160" s="30" t="s">
        <v>217</v>
      </c>
      <c r="B160" s="30" t="s">
        <v>218</v>
      </c>
      <c r="C160" s="30">
        <v>5</v>
      </c>
      <c r="D160" s="30">
        <v>850</v>
      </c>
      <c r="E160" s="30">
        <v>4250</v>
      </c>
      <c r="F160" s="30">
        <v>2479</v>
      </c>
    </row>
    <row r="161" spans="1:9" x14ac:dyDescent="0.25">
      <c r="A161" s="30" t="s">
        <v>219</v>
      </c>
      <c r="B161" s="30" t="s">
        <v>220</v>
      </c>
      <c r="C161" s="30">
        <v>10</v>
      </c>
      <c r="D161" s="30">
        <v>850</v>
      </c>
      <c r="E161" s="30">
        <v>8500</v>
      </c>
      <c r="F161" s="30">
        <v>2479</v>
      </c>
    </row>
    <row r="162" spans="1:9" x14ac:dyDescent="0.25">
      <c r="A162" s="30" t="s">
        <v>406</v>
      </c>
      <c r="B162" s="30" t="s">
        <v>407</v>
      </c>
      <c r="C162" s="30">
        <v>1</v>
      </c>
      <c r="D162" s="30">
        <v>462</v>
      </c>
      <c r="E162" s="30">
        <v>462</v>
      </c>
      <c r="F162" s="30">
        <v>2479</v>
      </c>
    </row>
    <row r="163" spans="1:9" x14ac:dyDescent="0.25">
      <c r="A163" s="30" t="s">
        <v>408</v>
      </c>
      <c r="B163" s="30" t="s">
        <v>409</v>
      </c>
      <c r="C163" s="30">
        <v>2</v>
      </c>
      <c r="D163" s="30">
        <v>1225</v>
      </c>
      <c r="E163" s="30">
        <v>2450</v>
      </c>
      <c r="F163" s="30">
        <v>2479</v>
      </c>
    </row>
    <row r="164" spans="1:9" x14ac:dyDescent="0.25">
      <c r="A164" s="30" t="s">
        <v>408</v>
      </c>
      <c r="B164" s="30" t="s">
        <v>409</v>
      </c>
      <c r="C164" s="30">
        <v>4</v>
      </c>
      <c r="D164" s="30">
        <v>1482</v>
      </c>
      <c r="E164" s="30">
        <v>5928</v>
      </c>
      <c r="F164" s="30">
        <v>2479</v>
      </c>
    </row>
    <row r="165" spans="1:9" x14ac:dyDescent="0.25">
      <c r="A165" s="30" t="s">
        <v>410</v>
      </c>
      <c r="B165" s="30" t="s">
        <v>411</v>
      </c>
      <c r="C165" s="30">
        <v>15</v>
      </c>
      <c r="D165" s="30">
        <v>1222</v>
      </c>
      <c r="E165" s="30">
        <v>18330</v>
      </c>
      <c r="F165" s="30">
        <v>2479</v>
      </c>
    </row>
    <row r="166" spans="1:9" s="38" customFormat="1" x14ac:dyDescent="0.25">
      <c r="A166" s="30" t="s">
        <v>526</v>
      </c>
      <c r="B166" s="30" t="s">
        <v>222</v>
      </c>
      <c r="C166" s="30">
        <v>2</v>
      </c>
      <c r="D166" s="30">
        <v>990</v>
      </c>
      <c r="E166" s="30">
        <v>1980</v>
      </c>
      <c r="F166" s="30">
        <v>2479</v>
      </c>
      <c r="G166" s="30"/>
      <c r="H166" s="30"/>
      <c r="I166" s="30"/>
    </row>
    <row r="167" spans="1:9" s="38" customFormat="1" x14ac:dyDescent="0.25">
      <c r="A167" s="30" t="s">
        <v>412</v>
      </c>
      <c r="B167" s="30" t="s">
        <v>413</v>
      </c>
      <c r="C167" s="30">
        <v>22</v>
      </c>
      <c r="D167" s="30">
        <v>1313</v>
      </c>
      <c r="E167" s="30">
        <v>28886</v>
      </c>
      <c r="F167" s="30">
        <v>2480</v>
      </c>
      <c r="G167" s="30">
        <f>SUM(E167:E175)</f>
        <v>78948</v>
      </c>
      <c r="H167" s="30"/>
      <c r="I167" s="30"/>
    </row>
    <row r="168" spans="1:9" s="38" customFormat="1" x14ac:dyDescent="0.25">
      <c r="A168" s="30" t="s">
        <v>416</v>
      </c>
      <c r="B168" s="30" t="s">
        <v>417</v>
      </c>
      <c r="C168" s="30">
        <v>2</v>
      </c>
      <c r="D168" s="30">
        <v>3978</v>
      </c>
      <c r="E168" s="30">
        <v>7956</v>
      </c>
      <c r="F168" s="30">
        <v>2480</v>
      </c>
      <c r="G168" s="30"/>
      <c r="H168" s="30"/>
      <c r="I168" s="30"/>
    </row>
    <row r="169" spans="1:9" s="38" customFormat="1" x14ac:dyDescent="0.25">
      <c r="A169" s="30" t="s">
        <v>418</v>
      </c>
      <c r="B169" s="30" t="s">
        <v>419</v>
      </c>
      <c r="C169" s="30">
        <v>2</v>
      </c>
      <c r="D169" s="30">
        <v>3978</v>
      </c>
      <c r="E169" s="30">
        <v>7956</v>
      </c>
      <c r="F169" s="30">
        <v>2480</v>
      </c>
      <c r="G169" s="30"/>
      <c r="H169" s="30"/>
      <c r="I169" s="30"/>
    </row>
    <row r="170" spans="1:9" s="38" customFormat="1" x14ac:dyDescent="0.25">
      <c r="A170" s="30" t="s">
        <v>422</v>
      </c>
      <c r="B170" s="30" t="s">
        <v>423</v>
      </c>
      <c r="C170" s="30">
        <v>1</v>
      </c>
      <c r="D170" s="30">
        <v>5208</v>
      </c>
      <c r="E170" s="30">
        <v>5208</v>
      </c>
      <c r="F170" s="30">
        <v>2480</v>
      </c>
      <c r="G170" s="30"/>
      <c r="H170" s="30"/>
      <c r="I170" s="30"/>
    </row>
    <row r="171" spans="1:9" s="38" customFormat="1" x14ac:dyDescent="0.25">
      <c r="A171" s="30" t="s">
        <v>527</v>
      </c>
      <c r="B171" s="30" t="s">
        <v>528</v>
      </c>
      <c r="C171" s="30">
        <v>1</v>
      </c>
      <c r="D171" s="30">
        <v>5566</v>
      </c>
      <c r="E171" s="30">
        <v>5566</v>
      </c>
      <c r="F171" s="30">
        <v>2480</v>
      </c>
      <c r="G171" s="30"/>
      <c r="H171" s="30"/>
      <c r="I171" s="30"/>
    </row>
    <row r="172" spans="1:9" s="38" customFormat="1" x14ac:dyDescent="0.25">
      <c r="A172" s="30" t="s">
        <v>424</v>
      </c>
      <c r="B172" s="30" t="s">
        <v>425</v>
      </c>
      <c r="C172" s="30">
        <v>2</v>
      </c>
      <c r="D172" s="30">
        <v>3799</v>
      </c>
      <c r="E172" s="30">
        <v>7598</v>
      </c>
      <c r="F172" s="30">
        <v>2480</v>
      </c>
      <c r="G172" s="30"/>
      <c r="H172" s="30"/>
      <c r="I172" s="30"/>
    </row>
    <row r="173" spans="1:9" s="38" customFormat="1" x14ac:dyDescent="0.25">
      <c r="A173" s="30" t="s">
        <v>223</v>
      </c>
      <c r="B173" s="30" t="s">
        <v>426</v>
      </c>
      <c r="C173" s="30">
        <v>3</v>
      </c>
      <c r="D173" s="30">
        <v>3102</v>
      </c>
      <c r="E173" s="30">
        <v>9306</v>
      </c>
      <c r="F173" s="30">
        <v>2480</v>
      </c>
      <c r="G173" s="30"/>
      <c r="H173" s="30"/>
      <c r="I173" s="30"/>
    </row>
    <row r="174" spans="1:9" s="38" customFormat="1" x14ac:dyDescent="0.25">
      <c r="A174" s="30" t="s">
        <v>121</v>
      </c>
      <c r="B174" s="30" t="s">
        <v>529</v>
      </c>
      <c r="C174" s="30">
        <v>5</v>
      </c>
      <c r="D174" s="30">
        <v>1114</v>
      </c>
      <c r="E174" s="30">
        <v>5570</v>
      </c>
      <c r="F174" s="30">
        <v>2480</v>
      </c>
      <c r="G174" s="30"/>
      <c r="H174" s="30"/>
      <c r="I174" s="30"/>
    </row>
    <row r="175" spans="1:9" s="38" customFormat="1" x14ac:dyDescent="0.25">
      <c r="A175" s="30" t="s">
        <v>121</v>
      </c>
      <c r="B175" s="30" t="s">
        <v>139</v>
      </c>
      <c r="C175" s="30">
        <v>1</v>
      </c>
      <c r="D175" s="30">
        <v>902</v>
      </c>
      <c r="E175" s="30">
        <v>902</v>
      </c>
      <c r="F175" s="30">
        <v>2480</v>
      </c>
      <c r="G175" s="30"/>
      <c r="H175" s="30"/>
      <c r="I175" s="30"/>
    </row>
    <row r="176" spans="1:9" x14ac:dyDescent="0.25">
      <c r="A176" s="47" t="s">
        <v>273</v>
      </c>
      <c r="B176" s="47" t="s">
        <v>274</v>
      </c>
      <c r="C176" s="47">
        <v>8</v>
      </c>
      <c r="D176" s="47">
        <v>1924</v>
      </c>
      <c r="E176" s="47">
        <v>15392</v>
      </c>
      <c r="F176" s="47">
        <v>2481</v>
      </c>
    </row>
    <row r="177" spans="1:9" x14ac:dyDescent="0.25">
      <c r="A177" s="47" t="s">
        <v>224</v>
      </c>
      <c r="B177" s="47" t="s">
        <v>438</v>
      </c>
      <c r="C177" s="47">
        <v>6</v>
      </c>
      <c r="D177" s="47">
        <v>1124</v>
      </c>
      <c r="E177" s="47">
        <v>6744</v>
      </c>
      <c r="F177" s="47">
        <v>2481</v>
      </c>
    </row>
    <row r="178" spans="1:9" x14ac:dyDescent="0.25">
      <c r="A178" s="47" t="s">
        <v>167</v>
      </c>
      <c r="B178" s="47" t="s">
        <v>441</v>
      </c>
      <c r="C178" s="47">
        <v>3</v>
      </c>
      <c r="D178" s="47">
        <v>2390</v>
      </c>
      <c r="E178" s="47">
        <v>7170</v>
      </c>
      <c r="F178" s="47">
        <v>2481</v>
      </c>
    </row>
    <row r="179" spans="1:9" x14ac:dyDescent="0.25">
      <c r="A179" s="47" t="s">
        <v>168</v>
      </c>
      <c r="B179" s="47" t="s">
        <v>169</v>
      </c>
      <c r="C179" s="47">
        <v>6</v>
      </c>
      <c r="D179" s="47">
        <v>1696</v>
      </c>
      <c r="E179" s="47">
        <v>10176</v>
      </c>
      <c r="F179" s="47">
        <v>2481</v>
      </c>
    </row>
    <row r="180" spans="1:9" x14ac:dyDescent="0.25">
      <c r="A180" s="47" t="s">
        <v>442</v>
      </c>
      <c r="B180" s="47" t="s">
        <v>443</v>
      </c>
      <c r="C180" s="47">
        <v>1</v>
      </c>
      <c r="D180" s="47">
        <v>3735</v>
      </c>
      <c r="E180" s="47">
        <v>3735</v>
      </c>
      <c r="F180" s="47">
        <v>2481</v>
      </c>
    </row>
    <row r="181" spans="1:9" x14ac:dyDescent="0.25">
      <c r="A181" s="47" t="s">
        <v>442</v>
      </c>
      <c r="B181" s="47" t="s">
        <v>443</v>
      </c>
      <c r="C181" s="47">
        <v>2</v>
      </c>
      <c r="D181" s="47">
        <v>4322</v>
      </c>
      <c r="E181" s="47">
        <v>8644</v>
      </c>
      <c r="F181" s="47">
        <v>2481</v>
      </c>
    </row>
    <row r="182" spans="1:9" x14ac:dyDescent="0.25">
      <c r="A182" s="47" t="s">
        <v>444</v>
      </c>
      <c r="B182" s="47" t="s">
        <v>445</v>
      </c>
      <c r="C182" s="47">
        <v>5</v>
      </c>
      <c r="D182" s="47">
        <v>6877</v>
      </c>
      <c r="E182" s="47">
        <v>34385</v>
      </c>
      <c r="F182" s="47">
        <v>2481</v>
      </c>
      <c r="G182" s="30">
        <v>86246</v>
      </c>
      <c r="H182" s="30">
        <v>9055.83</v>
      </c>
      <c r="I182" s="30">
        <v>95301.83</v>
      </c>
    </row>
    <row r="183" spans="1:9" x14ac:dyDescent="0.25">
      <c r="A183" s="47" t="s">
        <v>225</v>
      </c>
      <c r="B183" s="47" t="s">
        <v>226</v>
      </c>
      <c r="C183" s="47">
        <v>10</v>
      </c>
      <c r="D183" s="47">
        <v>717</v>
      </c>
      <c r="E183" s="47">
        <v>7170</v>
      </c>
      <c r="F183" s="47">
        <v>2482</v>
      </c>
    </row>
    <row r="184" spans="1:9" x14ac:dyDescent="0.25">
      <c r="A184" s="47" t="s">
        <v>227</v>
      </c>
      <c r="B184" s="47" t="s">
        <v>228</v>
      </c>
      <c r="C184" s="47">
        <v>1</v>
      </c>
      <c r="D184" s="47">
        <v>599</v>
      </c>
      <c r="E184" s="47">
        <v>599</v>
      </c>
      <c r="F184" s="47">
        <v>2482</v>
      </c>
    </row>
    <row r="185" spans="1:9" x14ac:dyDescent="0.25">
      <c r="A185" s="47" t="s">
        <v>227</v>
      </c>
      <c r="B185" s="47" t="s">
        <v>228</v>
      </c>
      <c r="C185" s="47">
        <v>9</v>
      </c>
      <c r="D185" s="47">
        <v>717</v>
      </c>
      <c r="E185" s="47">
        <v>6453</v>
      </c>
      <c r="F185" s="47">
        <v>2482</v>
      </c>
    </row>
    <row r="186" spans="1:9" x14ac:dyDescent="0.25">
      <c r="A186" s="30" t="s">
        <v>487</v>
      </c>
      <c r="B186" s="30" t="s">
        <v>488</v>
      </c>
      <c r="C186" s="30">
        <v>1</v>
      </c>
      <c r="D186" s="30">
        <v>460</v>
      </c>
      <c r="E186" s="30">
        <v>460</v>
      </c>
      <c r="F186" s="30">
        <v>2482</v>
      </c>
    </row>
    <row r="187" spans="1:9" x14ac:dyDescent="0.25">
      <c r="A187" s="47" t="s">
        <v>446</v>
      </c>
      <c r="B187" s="47" t="s">
        <v>447</v>
      </c>
      <c r="C187" s="47">
        <v>12</v>
      </c>
      <c r="D187" s="47">
        <v>1051</v>
      </c>
      <c r="E187" s="47">
        <v>12612</v>
      </c>
      <c r="F187" s="47">
        <v>2482</v>
      </c>
    </row>
    <row r="188" spans="1:9" x14ac:dyDescent="0.25">
      <c r="A188" s="47" t="s">
        <v>448</v>
      </c>
      <c r="B188" s="47" t="s">
        <v>449</v>
      </c>
      <c r="C188" s="47">
        <v>16</v>
      </c>
      <c r="D188" s="47">
        <v>1118</v>
      </c>
      <c r="E188" s="47">
        <v>17888</v>
      </c>
      <c r="F188" s="47">
        <v>2482</v>
      </c>
    </row>
    <row r="189" spans="1:9" x14ac:dyDescent="0.25">
      <c r="A189" s="47" t="s">
        <v>530</v>
      </c>
      <c r="B189" s="47" t="s">
        <v>531</v>
      </c>
      <c r="C189" s="47">
        <v>7</v>
      </c>
      <c r="D189" s="47">
        <v>1118</v>
      </c>
      <c r="E189" s="47">
        <v>7826</v>
      </c>
      <c r="F189" s="47">
        <v>2482</v>
      </c>
    </row>
    <row r="190" spans="1:9" x14ac:dyDescent="0.25">
      <c r="A190" s="47" t="s">
        <v>229</v>
      </c>
      <c r="B190" s="47" t="s">
        <v>230</v>
      </c>
      <c r="C190" s="47">
        <v>10</v>
      </c>
      <c r="D190" s="47">
        <v>1323</v>
      </c>
      <c r="E190" s="47">
        <v>13230</v>
      </c>
      <c r="F190" s="47">
        <v>2482</v>
      </c>
    </row>
    <row r="191" spans="1:9" x14ac:dyDescent="0.25">
      <c r="A191" s="47" t="s">
        <v>532</v>
      </c>
      <c r="B191" s="47" t="s">
        <v>533</v>
      </c>
      <c r="C191" s="47">
        <v>1</v>
      </c>
      <c r="D191" s="47">
        <v>4259</v>
      </c>
      <c r="E191" s="47">
        <v>4259</v>
      </c>
      <c r="F191" s="47">
        <v>2482</v>
      </c>
      <c r="G191" s="30">
        <f>SUM(E183:E191)</f>
        <v>70497</v>
      </c>
      <c r="H191" s="48">
        <f>+G191*10.5/100</f>
        <v>7402.1850000000004</v>
      </c>
      <c r="I191" s="48">
        <f>+G191+H191</f>
        <v>77899.184999999998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3"/>
  <sheetViews>
    <sheetView workbookViewId="0">
      <selection activeCell="J157" sqref="J157"/>
    </sheetView>
  </sheetViews>
  <sheetFormatPr baseColWidth="10" defaultRowHeight="15" x14ac:dyDescent="0.25"/>
  <cols>
    <col min="2" max="2" width="52.28515625" bestFit="1" customWidth="1"/>
  </cols>
  <sheetData>
    <row r="1" spans="1:6" x14ac:dyDescent="0.25">
      <c r="A1" s="30" t="s">
        <v>255</v>
      </c>
      <c r="B1" s="30" t="s">
        <v>231</v>
      </c>
      <c r="C1" s="30" t="s">
        <v>256</v>
      </c>
      <c r="D1" s="30" t="s">
        <v>257</v>
      </c>
      <c r="E1" s="30" t="s">
        <v>258</v>
      </c>
      <c r="F1" s="45"/>
    </row>
    <row r="2" spans="1:6" x14ac:dyDescent="0.25">
      <c r="A2" s="11" t="s">
        <v>259</v>
      </c>
      <c r="B2" s="11" t="s">
        <v>260</v>
      </c>
      <c r="C2" s="11">
        <v>1</v>
      </c>
      <c r="D2" s="11">
        <v>2460</v>
      </c>
      <c r="E2" s="11">
        <v>2460</v>
      </c>
      <c r="F2" s="45">
        <v>2370</v>
      </c>
    </row>
    <row r="3" spans="1:6" x14ac:dyDescent="0.25">
      <c r="A3" s="11" t="s">
        <v>232</v>
      </c>
      <c r="B3" s="11" t="s">
        <v>233</v>
      </c>
      <c r="C3" s="11">
        <v>1</v>
      </c>
      <c r="D3" s="11">
        <v>1857</v>
      </c>
      <c r="E3" s="11">
        <v>1857</v>
      </c>
      <c r="F3" s="45">
        <v>2370</v>
      </c>
    </row>
    <row r="4" spans="1:6" x14ac:dyDescent="0.25">
      <c r="A4" s="11" t="s">
        <v>140</v>
      </c>
      <c r="B4" s="11" t="s">
        <v>141</v>
      </c>
      <c r="C4" s="11">
        <v>1</v>
      </c>
      <c r="D4" s="11">
        <v>1356</v>
      </c>
      <c r="E4" s="11">
        <v>1356</v>
      </c>
      <c r="F4" s="45">
        <v>2370</v>
      </c>
    </row>
    <row r="5" spans="1:6" x14ac:dyDescent="0.25">
      <c r="A5" s="11" t="s">
        <v>261</v>
      </c>
      <c r="B5" s="11" t="s">
        <v>262</v>
      </c>
      <c r="C5" s="11">
        <v>1</v>
      </c>
      <c r="D5" s="11">
        <v>1390</v>
      </c>
      <c r="E5" s="11">
        <v>1390</v>
      </c>
      <c r="F5" s="45">
        <v>2370</v>
      </c>
    </row>
    <row r="6" spans="1:6" x14ac:dyDescent="0.25">
      <c r="A6" s="11" t="s">
        <v>263</v>
      </c>
      <c r="B6" s="11" t="s">
        <v>264</v>
      </c>
      <c r="C6" s="11">
        <v>1</v>
      </c>
      <c r="D6" s="11">
        <v>3455</v>
      </c>
      <c r="E6" s="11">
        <v>3455</v>
      </c>
      <c r="F6" s="45">
        <v>2370</v>
      </c>
    </row>
    <row r="7" spans="1:6" x14ac:dyDescent="0.25">
      <c r="A7" s="11" t="s">
        <v>265</v>
      </c>
      <c r="B7" s="11" t="s">
        <v>266</v>
      </c>
      <c r="C7" s="11">
        <v>1</v>
      </c>
      <c r="D7" s="11">
        <v>7844</v>
      </c>
      <c r="E7" s="11">
        <v>7844</v>
      </c>
      <c r="F7" s="45">
        <v>2370</v>
      </c>
    </row>
    <row r="8" spans="1:6" x14ac:dyDescent="0.25">
      <c r="A8" s="11" t="s">
        <v>142</v>
      </c>
      <c r="B8" s="11" t="s">
        <v>143</v>
      </c>
      <c r="C8" s="11">
        <v>2</v>
      </c>
      <c r="D8" s="11">
        <v>2083</v>
      </c>
      <c r="E8" s="11">
        <v>4166</v>
      </c>
      <c r="F8" s="45">
        <v>2370</v>
      </c>
    </row>
    <row r="9" spans="1:6" x14ac:dyDescent="0.25">
      <c r="A9" s="11" t="s">
        <v>267</v>
      </c>
      <c r="B9" s="11" t="s">
        <v>268</v>
      </c>
      <c r="C9" s="11">
        <v>11</v>
      </c>
      <c r="D9" s="11">
        <v>868</v>
      </c>
      <c r="E9" s="11">
        <v>9548</v>
      </c>
      <c r="F9" s="45">
        <v>2370</v>
      </c>
    </row>
    <row r="10" spans="1:6" x14ac:dyDescent="0.25">
      <c r="A10" s="11" t="s">
        <v>269</v>
      </c>
      <c r="B10" s="11" t="s">
        <v>270</v>
      </c>
      <c r="C10" s="11">
        <v>19</v>
      </c>
      <c r="D10" s="11">
        <v>1000</v>
      </c>
      <c r="E10" s="11">
        <v>19000</v>
      </c>
      <c r="F10" s="45">
        <v>2370</v>
      </c>
    </row>
    <row r="11" spans="1:6" x14ac:dyDescent="0.25">
      <c r="A11" s="11" t="s">
        <v>271</v>
      </c>
      <c r="B11" s="11" t="s">
        <v>272</v>
      </c>
      <c r="C11" s="11">
        <v>10</v>
      </c>
      <c r="D11" s="11">
        <v>1260</v>
      </c>
      <c r="E11" s="11">
        <v>12600</v>
      </c>
      <c r="F11" s="45">
        <v>2370</v>
      </c>
    </row>
    <row r="12" spans="1:6" x14ac:dyDescent="0.25">
      <c r="A12" s="39" t="s">
        <v>224</v>
      </c>
      <c r="B12" s="39" t="s">
        <v>275</v>
      </c>
      <c r="C12" s="39">
        <v>1</v>
      </c>
      <c r="D12" s="39">
        <v>803.47</v>
      </c>
      <c r="E12" s="39">
        <v>803.47</v>
      </c>
      <c r="F12" s="45">
        <v>2370</v>
      </c>
    </row>
    <row r="13" spans="1:6" x14ac:dyDescent="0.25">
      <c r="A13" s="39" t="s">
        <v>276</v>
      </c>
      <c r="B13" s="39" t="s">
        <v>277</v>
      </c>
      <c r="C13" s="39">
        <v>4</v>
      </c>
      <c r="D13" s="39">
        <v>868</v>
      </c>
      <c r="E13" s="39">
        <v>3472</v>
      </c>
      <c r="F13" s="45">
        <v>2370</v>
      </c>
    </row>
    <row r="14" spans="1:6" x14ac:dyDescent="0.25">
      <c r="A14" s="39" t="s">
        <v>278</v>
      </c>
      <c r="B14" s="39" t="s">
        <v>279</v>
      </c>
      <c r="C14" s="39">
        <v>4</v>
      </c>
      <c r="D14" s="39">
        <v>868</v>
      </c>
      <c r="E14" s="39">
        <v>3472</v>
      </c>
      <c r="F14" s="45">
        <v>2370</v>
      </c>
    </row>
    <row r="15" spans="1:6" x14ac:dyDescent="0.25">
      <c r="A15" s="39" t="s">
        <v>234</v>
      </c>
      <c r="B15" s="39" t="s">
        <v>280</v>
      </c>
      <c r="C15" s="39">
        <v>1</v>
      </c>
      <c r="D15" s="39">
        <v>1312</v>
      </c>
      <c r="E15" s="39">
        <v>1312</v>
      </c>
      <c r="F15" s="45">
        <v>2370</v>
      </c>
    </row>
    <row r="16" spans="1:6" x14ac:dyDescent="0.25">
      <c r="A16" s="39" t="s">
        <v>234</v>
      </c>
      <c r="B16" s="39" t="s">
        <v>280</v>
      </c>
      <c r="C16" s="39">
        <v>4</v>
      </c>
      <c r="D16" s="39">
        <v>1597</v>
      </c>
      <c r="E16" s="39">
        <v>6388</v>
      </c>
      <c r="F16" s="45">
        <v>2370</v>
      </c>
    </row>
    <row r="17" spans="1:6" x14ac:dyDescent="0.25">
      <c r="A17" s="39" t="s">
        <v>117</v>
      </c>
      <c r="B17" s="39" t="s">
        <v>118</v>
      </c>
      <c r="C17" s="39">
        <v>1</v>
      </c>
      <c r="D17" s="39">
        <v>1510</v>
      </c>
      <c r="E17" s="39">
        <v>1510</v>
      </c>
      <c r="F17" s="45">
        <v>2370</v>
      </c>
    </row>
    <row r="18" spans="1:6" x14ac:dyDescent="0.25">
      <c r="A18" s="39" t="s">
        <v>281</v>
      </c>
      <c r="B18" s="39" t="s">
        <v>282</v>
      </c>
      <c r="C18" s="39">
        <v>3</v>
      </c>
      <c r="D18" s="39">
        <v>2387</v>
      </c>
      <c r="E18" s="39">
        <v>7161</v>
      </c>
      <c r="F18" s="45">
        <v>2371</v>
      </c>
    </row>
    <row r="19" spans="1:6" x14ac:dyDescent="0.25">
      <c r="A19" s="39" t="s">
        <v>235</v>
      </c>
      <c r="B19" s="39" t="s">
        <v>236</v>
      </c>
      <c r="C19" s="39">
        <v>2</v>
      </c>
      <c r="D19" s="39">
        <v>7973</v>
      </c>
      <c r="E19" s="39">
        <v>15946</v>
      </c>
      <c r="F19" s="45">
        <v>2371</v>
      </c>
    </row>
    <row r="20" spans="1:6" x14ac:dyDescent="0.25">
      <c r="A20" s="39" t="s">
        <v>283</v>
      </c>
      <c r="B20" s="39" t="s">
        <v>284</v>
      </c>
      <c r="C20" s="39">
        <v>1</v>
      </c>
      <c r="D20" s="39">
        <v>8570</v>
      </c>
      <c r="E20" s="39">
        <v>8570</v>
      </c>
      <c r="F20" s="45">
        <v>2371</v>
      </c>
    </row>
    <row r="21" spans="1:6" x14ac:dyDescent="0.25">
      <c r="A21" s="39" t="s">
        <v>285</v>
      </c>
      <c r="B21" s="39" t="s">
        <v>286</v>
      </c>
      <c r="C21" s="39">
        <v>1</v>
      </c>
      <c r="D21" s="39">
        <v>805</v>
      </c>
      <c r="E21" s="39">
        <v>805</v>
      </c>
      <c r="F21" s="45">
        <v>2371</v>
      </c>
    </row>
    <row r="22" spans="1:6" x14ac:dyDescent="0.25">
      <c r="A22" s="39" t="s">
        <v>287</v>
      </c>
      <c r="B22" s="39" t="s">
        <v>288</v>
      </c>
      <c r="C22" s="39">
        <v>1</v>
      </c>
      <c r="D22" s="39">
        <v>1865</v>
      </c>
      <c r="E22" s="39">
        <v>1865</v>
      </c>
      <c r="F22" s="45">
        <v>2371</v>
      </c>
    </row>
    <row r="23" spans="1:6" x14ac:dyDescent="0.25">
      <c r="A23" s="39" t="s">
        <v>146</v>
      </c>
      <c r="B23" s="39" t="s">
        <v>147</v>
      </c>
      <c r="C23" s="39">
        <v>1</v>
      </c>
      <c r="D23" s="39">
        <v>889</v>
      </c>
      <c r="E23" s="39">
        <v>889</v>
      </c>
      <c r="F23" s="45">
        <v>2371</v>
      </c>
    </row>
    <row r="24" spans="1:6" x14ac:dyDescent="0.25">
      <c r="A24" s="40" t="s">
        <v>146</v>
      </c>
      <c r="B24" s="40" t="s">
        <v>147</v>
      </c>
      <c r="C24" s="40">
        <v>1</v>
      </c>
      <c r="D24" s="40">
        <v>1091</v>
      </c>
      <c r="E24" s="40">
        <v>1091</v>
      </c>
      <c r="F24" s="45">
        <v>2371</v>
      </c>
    </row>
    <row r="25" spans="1:6" x14ac:dyDescent="0.25">
      <c r="A25" s="40" t="s">
        <v>289</v>
      </c>
      <c r="B25" s="40" t="s">
        <v>290</v>
      </c>
      <c r="C25" s="40">
        <v>1</v>
      </c>
      <c r="D25" s="40">
        <v>2055</v>
      </c>
      <c r="E25" s="40">
        <v>2055</v>
      </c>
      <c r="F25" s="45">
        <v>2371</v>
      </c>
    </row>
    <row r="26" spans="1:6" x14ac:dyDescent="0.25">
      <c r="A26" s="40" t="s">
        <v>291</v>
      </c>
      <c r="B26" s="40" t="s">
        <v>292</v>
      </c>
      <c r="C26" s="40">
        <v>1</v>
      </c>
      <c r="D26" s="40">
        <v>2241</v>
      </c>
      <c r="E26" s="40">
        <v>2241</v>
      </c>
      <c r="F26" s="45">
        <v>2371</v>
      </c>
    </row>
    <row r="27" spans="1:6" x14ac:dyDescent="0.25">
      <c r="A27" s="40" t="s">
        <v>237</v>
      </c>
      <c r="B27" s="40" t="s">
        <v>293</v>
      </c>
      <c r="C27" s="40">
        <v>1</v>
      </c>
      <c r="D27" s="40">
        <v>643</v>
      </c>
      <c r="E27" s="40">
        <v>643</v>
      </c>
      <c r="F27" s="45">
        <v>2371</v>
      </c>
    </row>
    <row r="28" spans="1:6" x14ac:dyDescent="0.25">
      <c r="A28" s="40" t="s">
        <v>237</v>
      </c>
      <c r="B28" s="40" t="s">
        <v>293</v>
      </c>
      <c r="C28" s="40">
        <v>1</v>
      </c>
      <c r="D28" s="40">
        <v>763</v>
      </c>
      <c r="E28" s="40">
        <v>763</v>
      </c>
      <c r="F28" s="45">
        <v>2371</v>
      </c>
    </row>
    <row r="29" spans="1:6" x14ac:dyDescent="0.25">
      <c r="A29" s="40" t="s">
        <v>238</v>
      </c>
      <c r="B29" s="40" t="s">
        <v>239</v>
      </c>
      <c r="C29" s="40">
        <v>1</v>
      </c>
      <c r="D29" s="40">
        <v>643</v>
      </c>
      <c r="E29" s="40">
        <v>643</v>
      </c>
      <c r="F29" s="45">
        <v>2371</v>
      </c>
    </row>
    <row r="30" spans="1:6" x14ac:dyDescent="0.25">
      <c r="A30" s="40" t="s">
        <v>238</v>
      </c>
      <c r="B30" s="40" t="s">
        <v>239</v>
      </c>
      <c r="C30" s="40">
        <v>3</v>
      </c>
      <c r="D30" s="40">
        <v>763</v>
      </c>
      <c r="E30" s="40">
        <v>2289</v>
      </c>
      <c r="F30" s="45">
        <v>2371</v>
      </c>
    </row>
    <row r="31" spans="1:6" x14ac:dyDescent="0.25">
      <c r="A31" s="40" t="s">
        <v>298</v>
      </c>
      <c r="B31" s="40" t="s">
        <v>299</v>
      </c>
      <c r="C31" s="40">
        <v>4</v>
      </c>
      <c r="D31" s="40">
        <v>995</v>
      </c>
      <c r="E31" s="40">
        <v>3980</v>
      </c>
      <c r="F31" s="45">
        <v>2371</v>
      </c>
    </row>
    <row r="32" spans="1:6" x14ac:dyDescent="0.25">
      <c r="A32" s="40" t="s">
        <v>300</v>
      </c>
      <c r="B32" s="40" t="s">
        <v>301</v>
      </c>
      <c r="C32" s="40">
        <v>4</v>
      </c>
      <c r="D32" s="40">
        <v>995</v>
      </c>
      <c r="E32" s="40">
        <v>3980</v>
      </c>
      <c r="F32" s="45">
        <v>2371</v>
      </c>
    </row>
    <row r="33" spans="1:6" x14ac:dyDescent="0.25">
      <c r="A33" s="40" t="s">
        <v>150</v>
      </c>
      <c r="B33" s="40" t="s">
        <v>151</v>
      </c>
      <c r="C33" s="40">
        <v>5</v>
      </c>
      <c r="D33" s="40">
        <v>2606</v>
      </c>
      <c r="E33" s="40">
        <v>13030</v>
      </c>
      <c r="F33" s="45">
        <v>2371</v>
      </c>
    </row>
    <row r="34" spans="1:6" x14ac:dyDescent="0.25">
      <c r="A34" s="40" t="s">
        <v>240</v>
      </c>
      <c r="B34" s="40" t="s">
        <v>302</v>
      </c>
      <c r="C34" s="40">
        <v>2</v>
      </c>
      <c r="D34" s="40">
        <v>1216</v>
      </c>
      <c r="E34" s="40">
        <v>2432</v>
      </c>
      <c r="F34" s="45">
        <v>2371</v>
      </c>
    </row>
    <row r="35" spans="1:6" x14ac:dyDescent="0.25">
      <c r="A35" s="40" t="s">
        <v>240</v>
      </c>
      <c r="B35" s="40" t="s">
        <v>241</v>
      </c>
      <c r="C35" s="40">
        <v>1</v>
      </c>
      <c r="D35" s="40">
        <v>1742</v>
      </c>
      <c r="E35" s="40">
        <v>1742</v>
      </c>
      <c r="F35" s="45">
        <v>2371</v>
      </c>
    </row>
    <row r="36" spans="1:6" x14ac:dyDescent="0.25">
      <c r="A36" s="40" t="s">
        <v>303</v>
      </c>
      <c r="B36" s="40" t="s">
        <v>304</v>
      </c>
      <c r="C36" s="40">
        <v>2</v>
      </c>
      <c r="D36" s="40">
        <v>6557</v>
      </c>
      <c r="E36" s="40">
        <v>13114</v>
      </c>
      <c r="F36" s="45">
        <v>2372</v>
      </c>
    </row>
    <row r="37" spans="1:6" x14ac:dyDescent="0.25">
      <c r="A37" s="40" t="s">
        <v>305</v>
      </c>
      <c r="B37" s="40" t="s">
        <v>306</v>
      </c>
      <c r="C37" s="40">
        <v>1</v>
      </c>
      <c r="D37" s="40">
        <v>595</v>
      </c>
      <c r="E37" s="40">
        <v>595</v>
      </c>
      <c r="F37" s="45">
        <v>2372</v>
      </c>
    </row>
    <row r="38" spans="1:6" x14ac:dyDescent="0.25">
      <c r="A38" s="40" t="s">
        <v>305</v>
      </c>
      <c r="B38" s="40" t="s">
        <v>306</v>
      </c>
      <c r="C38" s="40">
        <v>1</v>
      </c>
      <c r="D38" s="40">
        <v>660</v>
      </c>
      <c r="E38" s="40">
        <v>660</v>
      </c>
      <c r="F38" s="45">
        <v>2372</v>
      </c>
    </row>
    <row r="39" spans="1:6" x14ac:dyDescent="0.25">
      <c r="A39" s="40" t="s">
        <v>307</v>
      </c>
      <c r="B39" s="40" t="s">
        <v>308</v>
      </c>
      <c r="C39" s="40">
        <v>1</v>
      </c>
      <c r="D39" s="40">
        <v>2768</v>
      </c>
      <c r="E39" s="40">
        <v>2768</v>
      </c>
      <c r="F39" s="45">
        <v>2372</v>
      </c>
    </row>
    <row r="40" spans="1:6" x14ac:dyDescent="0.25">
      <c r="A40" s="40" t="s">
        <v>242</v>
      </c>
      <c r="B40" s="40" t="s">
        <v>243</v>
      </c>
      <c r="C40" s="40">
        <v>2</v>
      </c>
      <c r="D40" s="40">
        <v>576</v>
      </c>
      <c r="E40" s="40">
        <v>1152</v>
      </c>
      <c r="F40" s="45">
        <v>2372</v>
      </c>
    </row>
    <row r="41" spans="1:6" x14ac:dyDescent="0.25">
      <c r="A41" s="40" t="s">
        <v>242</v>
      </c>
      <c r="B41" s="40" t="s">
        <v>243</v>
      </c>
      <c r="C41" s="40">
        <v>6</v>
      </c>
      <c r="D41" s="40">
        <v>640</v>
      </c>
      <c r="E41" s="40">
        <v>3840</v>
      </c>
      <c r="F41" s="45">
        <v>2372</v>
      </c>
    </row>
    <row r="42" spans="1:6" x14ac:dyDescent="0.25">
      <c r="A42" s="40" t="s">
        <v>244</v>
      </c>
      <c r="B42" s="40" t="s">
        <v>245</v>
      </c>
      <c r="C42" s="40">
        <v>3</v>
      </c>
      <c r="D42" s="40">
        <v>1291</v>
      </c>
      <c r="E42" s="40">
        <v>3873</v>
      </c>
      <c r="F42" s="45">
        <v>2372</v>
      </c>
    </row>
    <row r="43" spans="1:6" x14ac:dyDescent="0.25">
      <c r="A43" s="40" t="s">
        <v>246</v>
      </c>
      <c r="B43" s="40" t="s">
        <v>247</v>
      </c>
      <c r="C43" s="40">
        <v>2</v>
      </c>
      <c r="D43" s="40">
        <v>1633</v>
      </c>
      <c r="E43" s="40">
        <v>3266</v>
      </c>
      <c r="F43" s="45">
        <v>2372</v>
      </c>
    </row>
    <row r="44" spans="1:6" x14ac:dyDescent="0.25">
      <c r="A44" s="40" t="s">
        <v>309</v>
      </c>
      <c r="B44" s="40" t="s">
        <v>310</v>
      </c>
      <c r="C44" s="40">
        <v>4</v>
      </c>
      <c r="D44" s="40">
        <v>440</v>
      </c>
      <c r="E44" s="40">
        <v>1760</v>
      </c>
      <c r="F44" s="45">
        <v>2372</v>
      </c>
    </row>
    <row r="45" spans="1:6" x14ac:dyDescent="0.25">
      <c r="A45" s="5" t="s">
        <v>311</v>
      </c>
      <c r="B45" s="5" t="s">
        <v>312</v>
      </c>
      <c r="C45" s="5">
        <v>2</v>
      </c>
      <c r="D45" s="5">
        <v>885</v>
      </c>
      <c r="E45" s="5">
        <v>1770</v>
      </c>
      <c r="F45" s="45">
        <v>2372</v>
      </c>
    </row>
    <row r="46" spans="1:6" x14ac:dyDescent="0.25">
      <c r="A46" s="5" t="s">
        <v>313</v>
      </c>
      <c r="B46" s="5" t="s">
        <v>314</v>
      </c>
      <c r="C46" s="5">
        <v>1</v>
      </c>
      <c r="D46" s="5">
        <v>2092</v>
      </c>
      <c r="E46" s="5">
        <v>2092</v>
      </c>
      <c r="F46" s="45">
        <v>2372</v>
      </c>
    </row>
    <row r="47" spans="1:6" x14ac:dyDescent="0.25">
      <c r="A47" s="5" t="s">
        <v>248</v>
      </c>
      <c r="B47" s="5" t="s">
        <v>315</v>
      </c>
      <c r="C47" s="5">
        <v>1</v>
      </c>
      <c r="D47" s="5">
        <v>1724</v>
      </c>
      <c r="E47" s="5">
        <v>1724</v>
      </c>
      <c r="F47" s="45">
        <v>2372</v>
      </c>
    </row>
    <row r="48" spans="1:6" x14ac:dyDescent="0.25">
      <c r="A48" s="5" t="s">
        <v>316</v>
      </c>
      <c r="B48" s="5" t="s">
        <v>317</v>
      </c>
      <c r="C48" s="5">
        <v>1</v>
      </c>
      <c r="D48" s="5">
        <v>575</v>
      </c>
      <c r="E48" s="5">
        <v>575</v>
      </c>
      <c r="F48" s="45">
        <v>2372</v>
      </c>
    </row>
    <row r="49" spans="1:6" x14ac:dyDescent="0.25">
      <c r="A49" s="5" t="s">
        <v>119</v>
      </c>
      <c r="B49" s="5" t="s">
        <v>120</v>
      </c>
      <c r="C49" s="5">
        <v>11</v>
      </c>
      <c r="D49" s="5">
        <v>749</v>
      </c>
      <c r="E49" s="5">
        <v>8239</v>
      </c>
      <c r="F49" s="45">
        <v>2372</v>
      </c>
    </row>
    <row r="50" spans="1:6" x14ac:dyDescent="0.25">
      <c r="A50" s="5" t="s">
        <v>249</v>
      </c>
      <c r="B50" s="5" t="s">
        <v>250</v>
      </c>
      <c r="C50" s="5">
        <v>10</v>
      </c>
      <c r="D50" s="5">
        <v>1165</v>
      </c>
      <c r="E50" s="5">
        <v>11650</v>
      </c>
      <c r="F50" s="45">
        <v>2372</v>
      </c>
    </row>
    <row r="51" spans="1:6" x14ac:dyDescent="0.25">
      <c r="A51" s="5" t="s">
        <v>152</v>
      </c>
      <c r="B51" s="5" t="s">
        <v>318</v>
      </c>
      <c r="C51" s="5">
        <v>1</v>
      </c>
      <c r="D51" s="5">
        <v>2770</v>
      </c>
      <c r="E51" s="5">
        <v>2770</v>
      </c>
      <c r="F51" s="45">
        <v>2372</v>
      </c>
    </row>
    <row r="52" spans="1:6" x14ac:dyDescent="0.25">
      <c r="A52" s="5" t="s">
        <v>319</v>
      </c>
      <c r="B52" s="5" t="s">
        <v>320</v>
      </c>
      <c r="C52" s="5">
        <v>1</v>
      </c>
      <c r="D52" s="5">
        <v>1952</v>
      </c>
      <c r="E52" s="5">
        <v>1952</v>
      </c>
      <c r="F52" s="45">
        <v>2372</v>
      </c>
    </row>
    <row r="53" spans="1:6" x14ac:dyDescent="0.25">
      <c r="A53" s="5" t="s">
        <v>321</v>
      </c>
      <c r="B53" s="5" t="s">
        <v>322</v>
      </c>
      <c r="C53" s="5">
        <v>6</v>
      </c>
      <c r="D53" s="5">
        <v>475</v>
      </c>
      <c r="E53" s="5">
        <v>2850</v>
      </c>
      <c r="F53" s="45">
        <v>2372</v>
      </c>
    </row>
    <row r="54" spans="1:6" x14ac:dyDescent="0.25">
      <c r="A54" s="5" t="s">
        <v>323</v>
      </c>
      <c r="B54" s="5" t="s">
        <v>324</v>
      </c>
      <c r="C54" s="5">
        <v>2</v>
      </c>
      <c r="D54" s="5">
        <v>471</v>
      </c>
      <c r="E54" s="5">
        <v>942</v>
      </c>
      <c r="F54" s="45">
        <v>2372</v>
      </c>
    </row>
    <row r="55" spans="1:6" x14ac:dyDescent="0.25">
      <c r="A55" s="5" t="s">
        <v>251</v>
      </c>
      <c r="B55" s="5" t="s">
        <v>325</v>
      </c>
      <c r="C55" s="5">
        <v>3</v>
      </c>
      <c r="D55" s="5">
        <v>2756</v>
      </c>
      <c r="E55" s="5">
        <v>8268</v>
      </c>
      <c r="F55" s="45">
        <v>2372</v>
      </c>
    </row>
    <row r="56" spans="1:6" x14ac:dyDescent="0.25">
      <c r="A56" s="5" t="s">
        <v>252</v>
      </c>
      <c r="B56" s="5" t="s">
        <v>326</v>
      </c>
      <c r="C56" s="5">
        <v>6</v>
      </c>
      <c r="D56" s="5">
        <v>1962</v>
      </c>
      <c r="E56" s="5">
        <v>11772</v>
      </c>
      <c r="F56" s="45">
        <v>2373</v>
      </c>
    </row>
    <row r="57" spans="1:6" x14ac:dyDescent="0.25">
      <c r="A57" s="5" t="s">
        <v>327</v>
      </c>
      <c r="B57" s="5" t="s">
        <v>328</v>
      </c>
      <c r="C57" s="5">
        <v>2</v>
      </c>
      <c r="D57" s="5">
        <v>440</v>
      </c>
      <c r="E57" s="5">
        <v>880</v>
      </c>
      <c r="F57" s="45">
        <v>2373</v>
      </c>
    </row>
    <row r="58" spans="1:6" x14ac:dyDescent="0.25">
      <c r="A58" s="5" t="s">
        <v>131</v>
      </c>
      <c r="B58" s="5" t="s">
        <v>132</v>
      </c>
      <c r="C58" s="5">
        <v>4</v>
      </c>
      <c r="D58" s="5">
        <v>1094</v>
      </c>
      <c r="E58" s="5">
        <v>4376</v>
      </c>
      <c r="F58" s="45">
        <v>2373</v>
      </c>
    </row>
    <row r="59" spans="1:6" x14ac:dyDescent="0.25">
      <c r="A59" s="5" t="s">
        <v>329</v>
      </c>
      <c r="B59" s="5" t="s">
        <v>330</v>
      </c>
      <c r="C59" s="5">
        <v>3</v>
      </c>
      <c r="D59" s="5">
        <v>462</v>
      </c>
      <c r="E59" s="5">
        <v>1386</v>
      </c>
      <c r="F59" s="45">
        <v>2373</v>
      </c>
    </row>
    <row r="60" spans="1:6" x14ac:dyDescent="0.25">
      <c r="A60" s="5" t="s">
        <v>253</v>
      </c>
      <c r="B60" s="5" t="s">
        <v>331</v>
      </c>
      <c r="C60" s="5">
        <v>8</v>
      </c>
      <c r="D60" s="5">
        <v>1613</v>
      </c>
      <c r="E60" s="5">
        <v>12904</v>
      </c>
      <c r="F60" s="45">
        <v>2373</v>
      </c>
    </row>
    <row r="61" spans="1:6" x14ac:dyDescent="0.25">
      <c r="A61" s="5" t="s">
        <v>254</v>
      </c>
      <c r="B61" s="5" t="s">
        <v>332</v>
      </c>
      <c r="C61" s="5">
        <v>1</v>
      </c>
      <c r="D61" s="5">
        <v>3303</v>
      </c>
      <c r="E61" s="5">
        <v>3303</v>
      </c>
      <c r="F61" s="45">
        <v>2373</v>
      </c>
    </row>
    <row r="62" spans="1:6" x14ac:dyDescent="0.25">
      <c r="A62" s="5" t="s">
        <v>333</v>
      </c>
      <c r="B62" s="5" t="s">
        <v>334</v>
      </c>
      <c r="C62" s="5">
        <v>1</v>
      </c>
      <c r="D62" s="5">
        <v>2040</v>
      </c>
      <c r="E62" s="5">
        <v>2040</v>
      </c>
      <c r="F62" s="45">
        <v>2373</v>
      </c>
    </row>
    <row r="63" spans="1:6" x14ac:dyDescent="0.25">
      <c r="A63" s="5" t="s">
        <v>153</v>
      </c>
      <c r="B63" s="5" t="s">
        <v>154</v>
      </c>
      <c r="C63" s="5">
        <v>1</v>
      </c>
      <c r="D63" s="5">
        <v>1348</v>
      </c>
      <c r="E63" s="5">
        <v>1348</v>
      </c>
      <c r="F63" s="45">
        <v>2373</v>
      </c>
    </row>
    <row r="64" spans="1:6" x14ac:dyDescent="0.25">
      <c r="A64" s="41" t="s">
        <v>335</v>
      </c>
      <c r="B64" s="41" t="s">
        <v>336</v>
      </c>
      <c r="C64" s="41">
        <v>1</v>
      </c>
      <c r="D64" s="41">
        <v>994</v>
      </c>
      <c r="E64" s="41">
        <v>994</v>
      </c>
      <c r="F64" s="45">
        <v>2373</v>
      </c>
    </row>
    <row r="65" spans="1:6" x14ac:dyDescent="0.25">
      <c r="A65" s="41" t="s">
        <v>335</v>
      </c>
      <c r="B65" s="41" t="s">
        <v>336</v>
      </c>
      <c r="C65" s="41">
        <v>2</v>
      </c>
      <c r="D65" s="41">
        <v>1278</v>
      </c>
      <c r="E65" s="41">
        <v>2556</v>
      </c>
      <c r="F65" s="45">
        <v>2373</v>
      </c>
    </row>
    <row r="66" spans="1:6" x14ac:dyDescent="0.25">
      <c r="A66" s="41" t="s">
        <v>157</v>
      </c>
      <c r="B66" s="41" t="s">
        <v>158</v>
      </c>
      <c r="C66" s="41">
        <v>6</v>
      </c>
      <c r="D66" s="41">
        <v>1468</v>
      </c>
      <c r="E66" s="41">
        <v>8808</v>
      </c>
      <c r="F66" s="45">
        <v>2373</v>
      </c>
    </row>
    <row r="67" spans="1:6" x14ac:dyDescent="0.25">
      <c r="A67" s="41" t="s">
        <v>337</v>
      </c>
      <c r="B67" s="41" t="s">
        <v>338</v>
      </c>
      <c r="C67" s="41">
        <v>17</v>
      </c>
      <c r="D67" s="41">
        <v>834</v>
      </c>
      <c r="E67" s="41">
        <v>14178</v>
      </c>
      <c r="F67" s="45">
        <v>2373</v>
      </c>
    </row>
    <row r="68" spans="1:6" x14ac:dyDescent="0.25">
      <c r="A68" s="41" t="s">
        <v>339</v>
      </c>
      <c r="B68" s="41" t="s">
        <v>340</v>
      </c>
      <c r="C68" s="41">
        <v>1</v>
      </c>
      <c r="D68" s="41">
        <v>3006</v>
      </c>
      <c r="E68" s="41">
        <v>3006</v>
      </c>
      <c r="F68" s="45">
        <v>2373</v>
      </c>
    </row>
    <row r="69" spans="1:6" x14ac:dyDescent="0.25">
      <c r="A69" s="41" t="s">
        <v>133</v>
      </c>
      <c r="B69" s="41" t="s">
        <v>159</v>
      </c>
      <c r="C69" s="41">
        <v>2</v>
      </c>
      <c r="D69" s="41">
        <v>1147</v>
      </c>
      <c r="E69" s="41">
        <v>2294</v>
      </c>
      <c r="F69" s="45">
        <v>2373</v>
      </c>
    </row>
    <row r="70" spans="1:6" x14ac:dyDescent="0.25">
      <c r="A70" s="41" t="s">
        <v>341</v>
      </c>
      <c r="B70" s="41" t="s">
        <v>342</v>
      </c>
      <c r="C70" s="41">
        <v>1</v>
      </c>
      <c r="D70" s="41">
        <v>7385</v>
      </c>
      <c r="E70" s="41">
        <v>7385</v>
      </c>
      <c r="F70" s="45">
        <v>2373</v>
      </c>
    </row>
    <row r="71" spans="1:6" x14ac:dyDescent="0.25">
      <c r="A71" s="41" t="s">
        <v>172</v>
      </c>
      <c r="B71" s="41" t="s">
        <v>173</v>
      </c>
      <c r="C71" s="41">
        <v>11</v>
      </c>
      <c r="D71" s="41">
        <v>710</v>
      </c>
      <c r="E71" s="41">
        <v>7810</v>
      </c>
      <c r="F71" s="45">
        <v>2374</v>
      </c>
    </row>
    <row r="72" spans="1:6" x14ac:dyDescent="0.25">
      <c r="A72" s="41" t="s">
        <v>343</v>
      </c>
      <c r="B72" s="41" t="s">
        <v>344</v>
      </c>
      <c r="C72" s="41">
        <v>7</v>
      </c>
      <c r="D72" s="41">
        <v>710</v>
      </c>
      <c r="E72" s="41">
        <v>4970</v>
      </c>
      <c r="F72" s="45">
        <v>2374</v>
      </c>
    </row>
    <row r="73" spans="1:6" x14ac:dyDescent="0.25">
      <c r="A73" s="41" t="s">
        <v>178</v>
      </c>
      <c r="B73" s="41" t="s">
        <v>179</v>
      </c>
      <c r="C73" s="41">
        <v>9</v>
      </c>
      <c r="D73" s="41">
        <v>735</v>
      </c>
      <c r="E73" s="41">
        <v>6615</v>
      </c>
      <c r="F73" s="45">
        <v>2374</v>
      </c>
    </row>
    <row r="74" spans="1:6" x14ac:dyDescent="0.25">
      <c r="A74" s="41" t="s">
        <v>180</v>
      </c>
      <c r="B74" s="41" t="s">
        <v>181</v>
      </c>
      <c r="C74" s="41">
        <v>8</v>
      </c>
      <c r="D74" s="41">
        <v>735</v>
      </c>
      <c r="E74" s="41">
        <v>5880</v>
      </c>
      <c r="F74" s="45">
        <v>2374</v>
      </c>
    </row>
    <row r="75" spans="1:6" x14ac:dyDescent="0.25">
      <c r="A75" s="41" t="s">
        <v>345</v>
      </c>
      <c r="B75" s="41" t="s">
        <v>346</v>
      </c>
      <c r="C75" s="41">
        <v>2</v>
      </c>
      <c r="D75" s="41">
        <v>3479</v>
      </c>
      <c r="E75" s="41">
        <v>6958</v>
      </c>
      <c r="F75" s="45">
        <v>2374</v>
      </c>
    </row>
    <row r="76" spans="1:6" x14ac:dyDescent="0.25">
      <c r="A76" s="41" t="s">
        <v>347</v>
      </c>
      <c r="B76" s="41" t="s">
        <v>348</v>
      </c>
      <c r="C76" s="41">
        <v>1</v>
      </c>
      <c r="D76" s="41">
        <v>727</v>
      </c>
      <c r="E76" s="41">
        <v>727</v>
      </c>
      <c r="F76" s="45">
        <v>2374</v>
      </c>
    </row>
    <row r="77" spans="1:6" x14ac:dyDescent="0.25">
      <c r="A77" s="41" t="s">
        <v>349</v>
      </c>
      <c r="B77" s="41" t="s">
        <v>350</v>
      </c>
      <c r="C77" s="41">
        <v>1</v>
      </c>
      <c r="D77" s="41">
        <v>654</v>
      </c>
      <c r="E77" s="41">
        <v>654</v>
      </c>
      <c r="F77" s="45">
        <v>2374</v>
      </c>
    </row>
    <row r="78" spans="1:6" x14ac:dyDescent="0.25">
      <c r="A78" s="41" t="s">
        <v>351</v>
      </c>
      <c r="B78" s="41" t="s">
        <v>352</v>
      </c>
      <c r="C78" s="41">
        <v>1</v>
      </c>
      <c r="D78" s="41">
        <v>1085</v>
      </c>
      <c r="E78" s="41">
        <v>1085</v>
      </c>
      <c r="F78" s="45">
        <v>2374</v>
      </c>
    </row>
    <row r="79" spans="1:6" x14ac:dyDescent="0.25">
      <c r="A79" s="41" t="s">
        <v>351</v>
      </c>
      <c r="B79" s="41" t="s">
        <v>352</v>
      </c>
      <c r="C79" s="41">
        <v>2</v>
      </c>
      <c r="D79" s="41">
        <v>1188</v>
      </c>
      <c r="E79" s="41">
        <v>2376</v>
      </c>
      <c r="F79" s="45">
        <v>2374</v>
      </c>
    </row>
    <row r="80" spans="1:6" x14ac:dyDescent="0.25">
      <c r="A80" s="41" t="s">
        <v>353</v>
      </c>
      <c r="B80" s="41" t="s">
        <v>354</v>
      </c>
      <c r="C80" s="41">
        <v>1</v>
      </c>
      <c r="D80" s="41">
        <v>2697</v>
      </c>
      <c r="E80" s="41">
        <v>2697</v>
      </c>
      <c r="F80" s="45">
        <v>2374</v>
      </c>
    </row>
    <row r="81" spans="1:6" x14ac:dyDescent="0.25">
      <c r="A81" s="41" t="s">
        <v>353</v>
      </c>
      <c r="B81" s="41" t="s">
        <v>354</v>
      </c>
      <c r="C81" s="41">
        <v>5</v>
      </c>
      <c r="D81" s="41">
        <v>3270</v>
      </c>
      <c r="E81" s="41">
        <v>16350</v>
      </c>
      <c r="F81" s="45">
        <v>2374</v>
      </c>
    </row>
    <row r="82" spans="1:6" x14ac:dyDescent="0.25">
      <c r="A82" s="42" t="s">
        <v>160</v>
      </c>
      <c r="B82" s="42" t="s">
        <v>355</v>
      </c>
      <c r="C82" s="42">
        <v>2</v>
      </c>
      <c r="D82" s="42">
        <v>3982</v>
      </c>
      <c r="E82" s="42">
        <v>7964</v>
      </c>
      <c r="F82" s="45">
        <v>2374</v>
      </c>
    </row>
    <row r="83" spans="1:6" x14ac:dyDescent="0.25">
      <c r="A83" s="42" t="s">
        <v>182</v>
      </c>
      <c r="B83" s="42" t="s">
        <v>183</v>
      </c>
      <c r="C83" s="42">
        <v>10</v>
      </c>
      <c r="D83" s="42">
        <v>1634</v>
      </c>
      <c r="E83" s="42">
        <v>16340</v>
      </c>
      <c r="F83" s="45">
        <v>2374</v>
      </c>
    </row>
    <row r="84" spans="1:6" x14ac:dyDescent="0.25">
      <c r="A84" s="42" t="s">
        <v>356</v>
      </c>
      <c r="B84" s="42" t="s">
        <v>357</v>
      </c>
      <c r="C84" s="42">
        <v>1</v>
      </c>
      <c r="D84" s="42">
        <v>2059</v>
      </c>
      <c r="E84" s="42">
        <v>2059</v>
      </c>
      <c r="F84" s="45">
        <v>2375</v>
      </c>
    </row>
    <row r="85" spans="1:6" x14ac:dyDescent="0.25">
      <c r="A85" s="42" t="s">
        <v>185</v>
      </c>
      <c r="B85" s="42" t="s">
        <v>358</v>
      </c>
      <c r="C85" s="42">
        <v>4</v>
      </c>
      <c r="D85" s="42">
        <v>770</v>
      </c>
      <c r="E85" s="42">
        <v>3080</v>
      </c>
      <c r="F85" s="45">
        <v>2375</v>
      </c>
    </row>
    <row r="86" spans="1:6" x14ac:dyDescent="0.25">
      <c r="A86" s="42" t="s">
        <v>186</v>
      </c>
      <c r="B86" s="42" t="s">
        <v>187</v>
      </c>
      <c r="C86" s="42">
        <v>2</v>
      </c>
      <c r="D86" s="42">
        <v>894</v>
      </c>
      <c r="E86" s="42">
        <v>1788</v>
      </c>
      <c r="F86" s="45">
        <v>2375</v>
      </c>
    </row>
    <row r="87" spans="1:6" x14ac:dyDescent="0.25">
      <c r="A87" s="42" t="s">
        <v>186</v>
      </c>
      <c r="B87" s="42" t="s">
        <v>187</v>
      </c>
      <c r="C87" s="42">
        <v>11</v>
      </c>
      <c r="D87" s="42">
        <v>910</v>
      </c>
      <c r="E87" s="42">
        <v>10010</v>
      </c>
      <c r="F87" s="45">
        <v>2375</v>
      </c>
    </row>
    <row r="88" spans="1:6" x14ac:dyDescent="0.25">
      <c r="A88" s="42" t="s">
        <v>359</v>
      </c>
      <c r="B88" s="42" t="s">
        <v>360</v>
      </c>
      <c r="C88" s="42">
        <v>3</v>
      </c>
      <c r="D88" s="42">
        <v>4590</v>
      </c>
      <c r="E88" s="42">
        <v>13770</v>
      </c>
      <c r="F88" s="45">
        <v>2375</v>
      </c>
    </row>
    <row r="89" spans="1:6" x14ac:dyDescent="0.25">
      <c r="A89" s="42" t="s">
        <v>161</v>
      </c>
      <c r="B89" s="42" t="s">
        <v>361</v>
      </c>
      <c r="C89" s="42">
        <v>1</v>
      </c>
      <c r="D89" s="42">
        <v>4590</v>
      </c>
      <c r="E89" s="42">
        <v>4590</v>
      </c>
      <c r="F89" s="45">
        <v>2375</v>
      </c>
    </row>
    <row r="90" spans="1:6" x14ac:dyDescent="0.25">
      <c r="A90" s="42" t="s">
        <v>362</v>
      </c>
      <c r="B90" s="42" t="s">
        <v>363</v>
      </c>
      <c r="C90" s="42">
        <v>1</v>
      </c>
      <c r="D90" s="42">
        <v>2803</v>
      </c>
      <c r="E90" s="42">
        <v>2803</v>
      </c>
      <c r="F90" s="45">
        <v>2375</v>
      </c>
    </row>
    <row r="91" spans="1:6" x14ac:dyDescent="0.25">
      <c r="A91" s="42" t="s">
        <v>364</v>
      </c>
      <c r="B91" s="42" t="s">
        <v>365</v>
      </c>
      <c r="C91" s="42">
        <v>1</v>
      </c>
      <c r="D91" s="42">
        <v>761</v>
      </c>
      <c r="E91" s="42">
        <v>761</v>
      </c>
      <c r="F91" s="45">
        <v>2375</v>
      </c>
    </row>
    <row r="92" spans="1:6" x14ac:dyDescent="0.25">
      <c r="A92" s="42" t="s">
        <v>188</v>
      </c>
      <c r="B92" s="42" t="s">
        <v>189</v>
      </c>
      <c r="C92" s="42">
        <v>1</v>
      </c>
      <c r="D92" s="42">
        <v>531</v>
      </c>
      <c r="E92" s="42">
        <v>531</v>
      </c>
      <c r="F92" s="45">
        <v>2375</v>
      </c>
    </row>
    <row r="93" spans="1:6" x14ac:dyDescent="0.25">
      <c r="A93" s="42" t="s">
        <v>366</v>
      </c>
      <c r="B93" s="42" t="s">
        <v>367</v>
      </c>
      <c r="C93" s="42">
        <v>3</v>
      </c>
      <c r="D93" s="42">
        <v>833</v>
      </c>
      <c r="E93" s="42">
        <v>2499</v>
      </c>
      <c r="F93" s="45">
        <v>2375</v>
      </c>
    </row>
    <row r="94" spans="1:6" x14ac:dyDescent="0.25">
      <c r="A94" s="43" t="s">
        <v>190</v>
      </c>
      <c r="B94" s="43" t="s">
        <v>191</v>
      </c>
      <c r="C94" s="43">
        <v>1</v>
      </c>
      <c r="D94" s="43">
        <v>1015</v>
      </c>
      <c r="E94" s="43">
        <v>1015</v>
      </c>
      <c r="F94" s="45">
        <v>2375</v>
      </c>
    </row>
    <row r="95" spans="1:6" x14ac:dyDescent="0.25">
      <c r="A95" s="43" t="s">
        <v>190</v>
      </c>
      <c r="B95" s="43" t="s">
        <v>191</v>
      </c>
      <c r="C95" s="43">
        <v>6</v>
      </c>
      <c r="D95" s="43">
        <v>1236</v>
      </c>
      <c r="E95" s="43">
        <v>7416</v>
      </c>
      <c r="F95" s="45">
        <v>2375</v>
      </c>
    </row>
    <row r="96" spans="1:6" x14ac:dyDescent="0.25">
      <c r="A96" s="43" t="s">
        <v>194</v>
      </c>
      <c r="B96" s="43" t="s">
        <v>368</v>
      </c>
      <c r="C96" s="43">
        <v>5</v>
      </c>
      <c r="D96" s="43">
        <v>1236</v>
      </c>
      <c r="E96" s="43">
        <v>6180</v>
      </c>
      <c r="F96" s="45">
        <v>2375</v>
      </c>
    </row>
    <row r="97" spans="1:6" x14ac:dyDescent="0.25">
      <c r="A97" s="43" t="s">
        <v>369</v>
      </c>
      <c r="B97" s="43" t="s">
        <v>370</v>
      </c>
      <c r="C97" s="43">
        <v>1</v>
      </c>
      <c r="D97" s="43">
        <v>1599</v>
      </c>
      <c r="E97" s="43">
        <v>1599</v>
      </c>
      <c r="F97" s="45">
        <v>2375</v>
      </c>
    </row>
    <row r="98" spans="1:6" x14ac:dyDescent="0.25">
      <c r="A98" s="43" t="s">
        <v>195</v>
      </c>
      <c r="B98" s="43" t="s">
        <v>371</v>
      </c>
      <c r="C98" s="43">
        <v>2</v>
      </c>
      <c r="D98" s="43">
        <v>1599</v>
      </c>
      <c r="E98" s="43">
        <v>3198</v>
      </c>
      <c r="F98" s="45">
        <v>2375</v>
      </c>
    </row>
    <row r="99" spans="1:6" x14ac:dyDescent="0.25">
      <c r="A99" s="43" t="s">
        <v>197</v>
      </c>
      <c r="B99" s="43" t="s">
        <v>198</v>
      </c>
      <c r="C99" s="43">
        <v>9</v>
      </c>
      <c r="D99" s="43">
        <v>1577</v>
      </c>
      <c r="E99" s="43">
        <v>14193</v>
      </c>
      <c r="F99" s="45">
        <v>2375</v>
      </c>
    </row>
    <row r="100" spans="1:6" x14ac:dyDescent="0.25">
      <c r="A100" s="43" t="s">
        <v>134</v>
      </c>
      <c r="B100" s="43" t="s">
        <v>372</v>
      </c>
      <c r="C100" s="43">
        <v>2</v>
      </c>
      <c r="D100" s="43">
        <v>1028</v>
      </c>
      <c r="E100" s="43">
        <v>2056</v>
      </c>
      <c r="F100" s="45">
        <v>2375</v>
      </c>
    </row>
    <row r="101" spans="1:6" x14ac:dyDescent="0.25">
      <c r="A101" s="43" t="s">
        <v>162</v>
      </c>
      <c r="B101" s="43" t="s">
        <v>373</v>
      </c>
      <c r="C101" s="43">
        <v>1</v>
      </c>
      <c r="D101" s="43">
        <v>832</v>
      </c>
      <c r="E101" s="43">
        <v>832</v>
      </c>
      <c r="F101" s="45">
        <v>2375</v>
      </c>
    </row>
    <row r="102" spans="1:6" x14ac:dyDescent="0.25">
      <c r="A102" s="43" t="s">
        <v>162</v>
      </c>
      <c r="B102" s="43" t="s">
        <v>373</v>
      </c>
      <c r="C102" s="43">
        <v>5</v>
      </c>
      <c r="D102" s="43">
        <v>1028</v>
      </c>
      <c r="E102" s="43">
        <v>5140</v>
      </c>
      <c r="F102" s="45">
        <v>2376</v>
      </c>
    </row>
    <row r="103" spans="1:6" x14ac:dyDescent="0.25">
      <c r="A103" s="43" t="s">
        <v>199</v>
      </c>
      <c r="B103" s="43" t="s">
        <v>200</v>
      </c>
      <c r="C103" s="43">
        <v>1</v>
      </c>
      <c r="D103" s="43">
        <v>1609</v>
      </c>
      <c r="E103" s="43">
        <v>1609</v>
      </c>
      <c r="F103" s="45">
        <v>2376</v>
      </c>
    </row>
    <row r="104" spans="1:6" x14ac:dyDescent="0.25">
      <c r="A104" s="43" t="s">
        <v>199</v>
      </c>
      <c r="B104" s="43" t="s">
        <v>200</v>
      </c>
      <c r="C104" s="43">
        <v>6</v>
      </c>
      <c r="D104" s="43">
        <v>1990</v>
      </c>
      <c r="E104" s="43">
        <v>11940</v>
      </c>
      <c r="F104" s="45">
        <v>2376</v>
      </c>
    </row>
    <row r="105" spans="1:6" x14ac:dyDescent="0.25">
      <c r="A105" s="43" t="s">
        <v>196</v>
      </c>
      <c r="B105" s="43" t="s">
        <v>201</v>
      </c>
      <c r="C105" s="43">
        <v>6</v>
      </c>
      <c r="D105" s="43">
        <v>1957</v>
      </c>
      <c r="E105" s="43">
        <v>11742</v>
      </c>
      <c r="F105" s="45">
        <v>2376</v>
      </c>
    </row>
    <row r="106" spans="1:6" x14ac:dyDescent="0.25">
      <c r="A106" s="43" t="s">
        <v>374</v>
      </c>
      <c r="B106" s="43" t="s">
        <v>375</v>
      </c>
      <c r="C106" s="43">
        <v>1</v>
      </c>
      <c r="D106" s="43">
        <v>936</v>
      </c>
      <c r="E106" s="43">
        <v>936</v>
      </c>
      <c r="F106" s="45">
        <v>2376</v>
      </c>
    </row>
    <row r="107" spans="1:6" x14ac:dyDescent="0.25">
      <c r="A107" s="43" t="s">
        <v>374</v>
      </c>
      <c r="B107" s="43" t="s">
        <v>375</v>
      </c>
      <c r="C107" s="43">
        <v>3</v>
      </c>
      <c r="D107" s="43">
        <v>1117</v>
      </c>
      <c r="E107" s="43">
        <v>3351</v>
      </c>
      <c r="F107" s="45">
        <v>2376</v>
      </c>
    </row>
    <row r="108" spans="1:6" x14ac:dyDescent="0.25">
      <c r="A108" s="43" t="s">
        <v>374</v>
      </c>
      <c r="B108" s="43" t="s">
        <v>375</v>
      </c>
      <c r="C108" s="43">
        <v>7</v>
      </c>
      <c r="D108" s="43">
        <v>601</v>
      </c>
      <c r="E108" s="43">
        <v>4207</v>
      </c>
      <c r="F108" s="45">
        <v>2376</v>
      </c>
    </row>
    <row r="109" spans="1:6" x14ac:dyDescent="0.25">
      <c r="A109" s="43" t="s">
        <v>376</v>
      </c>
      <c r="B109" s="43" t="s">
        <v>377</v>
      </c>
      <c r="C109" s="43">
        <v>3</v>
      </c>
      <c r="D109" s="43">
        <v>2103</v>
      </c>
      <c r="E109" s="43">
        <v>6309</v>
      </c>
      <c r="F109" s="45">
        <v>2376</v>
      </c>
    </row>
    <row r="110" spans="1:6" x14ac:dyDescent="0.25">
      <c r="A110" s="11" t="s">
        <v>203</v>
      </c>
      <c r="B110" s="11" t="s">
        <v>204</v>
      </c>
      <c r="C110" s="11">
        <v>1</v>
      </c>
      <c r="D110" s="11">
        <v>1123</v>
      </c>
      <c r="E110" s="11">
        <v>1123</v>
      </c>
      <c r="F110" s="45">
        <v>2376</v>
      </c>
    </row>
    <row r="111" spans="1:6" x14ac:dyDescent="0.25">
      <c r="A111" s="11" t="s">
        <v>205</v>
      </c>
      <c r="B111" s="11" t="s">
        <v>206</v>
      </c>
      <c r="C111" s="11">
        <v>1</v>
      </c>
      <c r="D111" s="11">
        <v>1123</v>
      </c>
      <c r="E111" s="11">
        <v>1123</v>
      </c>
      <c r="F111" s="45">
        <v>2376</v>
      </c>
    </row>
    <row r="112" spans="1:6" x14ac:dyDescent="0.25">
      <c r="A112" s="11" t="s">
        <v>208</v>
      </c>
      <c r="B112" s="11" t="s">
        <v>209</v>
      </c>
      <c r="C112" s="11">
        <v>1</v>
      </c>
      <c r="D112" s="11">
        <v>574</v>
      </c>
      <c r="E112" s="11">
        <v>574</v>
      </c>
      <c r="F112" s="45">
        <v>2376</v>
      </c>
    </row>
    <row r="113" spans="1:6" x14ac:dyDescent="0.25">
      <c r="A113" s="11" t="s">
        <v>208</v>
      </c>
      <c r="B113" s="11" t="s">
        <v>209</v>
      </c>
      <c r="C113" s="11">
        <v>17</v>
      </c>
      <c r="D113" s="11">
        <v>632</v>
      </c>
      <c r="E113" s="11">
        <v>10744</v>
      </c>
      <c r="F113" s="45">
        <v>2376</v>
      </c>
    </row>
    <row r="114" spans="1:6" x14ac:dyDescent="0.25">
      <c r="A114" s="11" t="s">
        <v>378</v>
      </c>
      <c r="B114" s="11" t="s">
        <v>379</v>
      </c>
      <c r="C114" s="11">
        <v>2</v>
      </c>
      <c r="D114" s="11">
        <v>4055</v>
      </c>
      <c r="E114" s="11">
        <v>8110</v>
      </c>
      <c r="F114" s="45">
        <v>2376</v>
      </c>
    </row>
    <row r="115" spans="1:6" x14ac:dyDescent="0.25">
      <c r="A115" s="11" t="s">
        <v>210</v>
      </c>
      <c r="B115" s="11" t="s">
        <v>380</v>
      </c>
      <c r="C115" s="11">
        <v>1</v>
      </c>
      <c r="D115" s="11">
        <v>1411</v>
      </c>
      <c r="E115" s="11">
        <v>1411</v>
      </c>
      <c r="F115" s="45">
        <v>2376</v>
      </c>
    </row>
    <row r="116" spans="1:6" x14ac:dyDescent="0.25">
      <c r="A116" s="11" t="s">
        <v>210</v>
      </c>
      <c r="B116" s="11" t="s">
        <v>380</v>
      </c>
      <c r="C116" s="11">
        <v>4</v>
      </c>
      <c r="D116" s="11">
        <v>1734</v>
      </c>
      <c r="E116" s="11">
        <v>6936</v>
      </c>
      <c r="F116" s="45">
        <v>2376</v>
      </c>
    </row>
    <row r="117" spans="1:6" x14ac:dyDescent="0.25">
      <c r="A117" s="11" t="s">
        <v>211</v>
      </c>
      <c r="B117" s="11" t="s">
        <v>212</v>
      </c>
      <c r="C117" s="11">
        <v>2</v>
      </c>
      <c r="D117" s="11">
        <v>1261</v>
      </c>
      <c r="E117" s="11">
        <v>2522</v>
      </c>
      <c r="F117" s="45">
        <v>2376</v>
      </c>
    </row>
    <row r="118" spans="1:6" x14ac:dyDescent="0.25">
      <c r="A118" s="11" t="s">
        <v>381</v>
      </c>
      <c r="B118" s="11" t="s">
        <v>382</v>
      </c>
      <c r="C118" s="11">
        <v>2</v>
      </c>
      <c r="D118" s="11">
        <v>1677</v>
      </c>
      <c r="E118" s="11">
        <v>3354</v>
      </c>
      <c r="F118" s="45">
        <v>2376</v>
      </c>
    </row>
    <row r="119" spans="1:6" x14ac:dyDescent="0.25">
      <c r="A119" s="11" t="s">
        <v>163</v>
      </c>
      <c r="B119" s="11" t="s">
        <v>164</v>
      </c>
      <c r="C119" s="11">
        <v>4</v>
      </c>
      <c r="D119" s="11">
        <v>2562</v>
      </c>
      <c r="E119" s="11">
        <v>10248</v>
      </c>
      <c r="F119" s="45">
        <v>2377</v>
      </c>
    </row>
    <row r="120" spans="1:6" x14ac:dyDescent="0.25">
      <c r="A120" s="11" t="s">
        <v>213</v>
      </c>
      <c r="B120" s="11" t="s">
        <v>214</v>
      </c>
      <c r="C120" s="11">
        <v>1</v>
      </c>
      <c r="D120" s="11">
        <v>565</v>
      </c>
      <c r="E120" s="11">
        <v>565</v>
      </c>
      <c r="F120" s="45">
        <v>2377</v>
      </c>
    </row>
    <row r="121" spans="1:6" x14ac:dyDescent="0.25">
      <c r="A121" s="11" t="s">
        <v>213</v>
      </c>
      <c r="B121" s="11" t="s">
        <v>214</v>
      </c>
      <c r="C121" s="11">
        <v>2</v>
      </c>
      <c r="D121" s="11">
        <v>640</v>
      </c>
      <c r="E121" s="11">
        <v>1280</v>
      </c>
      <c r="F121" s="45">
        <v>2377</v>
      </c>
    </row>
    <row r="122" spans="1:6" x14ac:dyDescent="0.25">
      <c r="A122" s="11" t="s">
        <v>213</v>
      </c>
      <c r="B122" s="11" t="s">
        <v>214</v>
      </c>
      <c r="C122" s="11">
        <v>11</v>
      </c>
      <c r="D122" s="11">
        <v>694</v>
      </c>
      <c r="E122" s="11">
        <v>7634</v>
      </c>
      <c r="F122" s="45">
        <v>2377</v>
      </c>
    </row>
    <row r="123" spans="1:6" x14ac:dyDescent="0.25">
      <c r="A123" s="11" t="s">
        <v>383</v>
      </c>
      <c r="B123" s="11" t="s">
        <v>384</v>
      </c>
      <c r="C123" s="11">
        <v>1</v>
      </c>
      <c r="D123" s="11">
        <v>1270</v>
      </c>
      <c r="E123" s="11">
        <v>1270</v>
      </c>
      <c r="F123" s="45">
        <v>2377</v>
      </c>
    </row>
    <row r="124" spans="1:6" x14ac:dyDescent="0.25">
      <c r="A124" s="11" t="s">
        <v>383</v>
      </c>
      <c r="B124" s="11" t="s">
        <v>384</v>
      </c>
      <c r="C124" s="11">
        <v>1</v>
      </c>
      <c r="D124" s="11">
        <v>1490</v>
      </c>
      <c r="E124" s="11">
        <v>1490</v>
      </c>
      <c r="F124" s="45">
        <v>2377</v>
      </c>
    </row>
    <row r="125" spans="1:6" x14ac:dyDescent="0.25">
      <c r="A125" s="11" t="s">
        <v>207</v>
      </c>
      <c r="B125" s="11" t="s">
        <v>385</v>
      </c>
      <c r="C125" s="11">
        <v>10</v>
      </c>
      <c r="D125" s="11">
        <v>1339</v>
      </c>
      <c r="E125" s="11">
        <v>13390</v>
      </c>
      <c r="F125" s="45">
        <v>2377</v>
      </c>
    </row>
    <row r="126" spans="1:6" x14ac:dyDescent="0.25">
      <c r="A126" s="11" t="s">
        <v>386</v>
      </c>
      <c r="B126" s="11" t="s">
        <v>387</v>
      </c>
      <c r="C126" s="11">
        <v>1</v>
      </c>
      <c r="D126" s="11">
        <v>622</v>
      </c>
      <c r="E126" s="11">
        <v>622</v>
      </c>
      <c r="F126" s="45">
        <v>2377</v>
      </c>
    </row>
    <row r="127" spans="1:6" x14ac:dyDescent="0.25">
      <c r="A127" s="11" t="s">
        <v>388</v>
      </c>
      <c r="B127" s="11" t="s">
        <v>389</v>
      </c>
      <c r="C127" s="11">
        <v>2</v>
      </c>
      <c r="D127" s="11">
        <v>1183</v>
      </c>
      <c r="E127" s="11">
        <v>2366</v>
      </c>
      <c r="F127" s="45">
        <v>2377</v>
      </c>
    </row>
    <row r="128" spans="1:6" x14ac:dyDescent="0.25">
      <c r="A128" s="11" t="s">
        <v>390</v>
      </c>
      <c r="B128" s="11" t="s">
        <v>391</v>
      </c>
      <c r="C128" s="11">
        <v>1</v>
      </c>
      <c r="D128" s="11">
        <v>12319</v>
      </c>
      <c r="E128" s="11">
        <v>12319</v>
      </c>
      <c r="F128" s="45">
        <v>2377</v>
      </c>
    </row>
    <row r="129" spans="1:6" x14ac:dyDescent="0.25">
      <c r="A129" s="41" t="s">
        <v>392</v>
      </c>
      <c r="B129" s="41" t="s">
        <v>393</v>
      </c>
      <c r="C129" s="41">
        <v>1</v>
      </c>
      <c r="D129" s="41">
        <v>1420</v>
      </c>
      <c r="E129" s="41">
        <v>1420</v>
      </c>
      <c r="F129" s="45">
        <v>2377</v>
      </c>
    </row>
    <row r="130" spans="1:6" x14ac:dyDescent="0.25">
      <c r="A130" s="41" t="s">
        <v>394</v>
      </c>
      <c r="B130" s="41" t="s">
        <v>395</v>
      </c>
      <c r="C130" s="41">
        <v>1</v>
      </c>
      <c r="D130" s="41">
        <v>1315</v>
      </c>
      <c r="E130" s="41">
        <v>1315</v>
      </c>
      <c r="F130" s="45">
        <v>2377</v>
      </c>
    </row>
    <row r="131" spans="1:6" x14ac:dyDescent="0.25">
      <c r="A131" s="41" t="s">
        <v>165</v>
      </c>
      <c r="B131" s="41" t="s">
        <v>166</v>
      </c>
      <c r="C131" s="41">
        <v>1</v>
      </c>
      <c r="D131" s="41">
        <v>2456</v>
      </c>
      <c r="E131" s="41">
        <v>2456</v>
      </c>
      <c r="F131" s="45">
        <v>2377</v>
      </c>
    </row>
    <row r="132" spans="1:6" x14ac:dyDescent="0.25">
      <c r="A132" s="41" t="s">
        <v>396</v>
      </c>
      <c r="B132" s="41" t="s">
        <v>397</v>
      </c>
      <c r="C132" s="41">
        <v>1</v>
      </c>
      <c r="D132" s="41">
        <v>471</v>
      </c>
      <c r="E132" s="41">
        <v>471</v>
      </c>
      <c r="F132" s="45">
        <v>2377</v>
      </c>
    </row>
    <row r="133" spans="1:6" x14ac:dyDescent="0.25">
      <c r="A133" s="41" t="s">
        <v>398</v>
      </c>
      <c r="B133" s="41" t="s">
        <v>399</v>
      </c>
      <c r="C133" s="41">
        <v>8</v>
      </c>
      <c r="D133" s="41">
        <v>2305</v>
      </c>
      <c r="E133" s="41">
        <v>18440</v>
      </c>
      <c r="F133" s="45">
        <v>2377</v>
      </c>
    </row>
    <row r="134" spans="1:6" x14ac:dyDescent="0.25">
      <c r="A134" s="41" t="s">
        <v>215</v>
      </c>
      <c r="B134" s="41" t="s">
        <v>216</v>
      </c>
      <c r="C134" s="41">
        <v>1</v>
      </c>
      <c r="D134" s="41">
        <v>2498</v>
      </c>
      <c r="E134" s="41">
        <v>2498</v>
      </c>
      <c r="F134" s="45">
        <v>2377</v>
      </c>
    </row>
    <row r="135" spans="1:6" x14ac:dyDescent="0.25">
      <c r="A135" s="41" t="s">
        <v>400</v>
      </c>
      <c r="B135" s="41" t="s">
        <v>401</v>
      </c>
      <c r="C135" s="41">
        <v>7</v>
      </c>
      <c r="D135" s="41">
        <v>4283</v>
      </c>
      <c r="E135" s="41">
        <v>29981</v>
      </c>
      <c r="F135" s="45">
        <v>2378</v>
      </c>
    </row>
    <row r="136" spans="1:6" x14ac:dyDescent="0.25">
      <c r="A136" s="41" t="s">
        <v>402</v>
      </c>
      <c r="B136" s="41" t="s">
        <v>403</v>
      </c>
      <c r="C136" s="41">
        <v>2</v>
      </c>
      <c r="D136" s="41">
        <v>3435</v>
      </c>
      <c r="E136" s="41">
        <v>6870</v>
      </c>
      <c r="F136" s="45">
        <v>2378</v>
      </c>
    </row>
    <row r="137" spans="1:6" x14ac:dyDescent="0.25">
      <c r="A137" s="41" t="s">
        <v>404</v>
      </c>
      <c r="B137" s="41" t="s">
        <v>405</v>
      </c>
      <c r="C137" s="41">
        <v>4</v>
      </c>
      <c r="D137" s="41">
        <v>640</v>
      </c>
      <c r="E137" s="41">
        <v>2560</v>
      </c>
      <c r="F137" s="45">
        <v>2378</v>
      </c>
    </row>
    <row r="138" spans="1:6" x14ac:dyDescent="0.25">
      <c r="A138" s="41" t="s">
        <v>404</v>
      </c>
      <c r="B138" s="41" t="s">
        <v>405</v>
      </c>
      <c r="C138" s="41">
        <v>7</v>
      </c>
      <c r="D138" s="41">
        <v>694</v>
      </c>
      <c r="E138" s="41">
        <v>4858</v>
      </c>
      <c r="F138" s="45">
        <v>2378</v>
      </c>
    </row>
    <row r="139" spans="1:6" x14ac:dyDescent="0.25">
      <c r="A139" s="44" t="s">
        <v>135</v>
      </c>
      <c r="B139" s="44" t="s">
        <v>136</v>
      </c>
      <c r="C139" s="44">
        <v>2</v>
      </c>
      <c r="D139" s="44">
        <v>795</v>
      </c>
      <c r="E139" s="44">
        <v>1590</v>
      </c>
      <c r="F139" s="45">
        <v>2378</v>
      </c>
    </row>
    <row r="140" spans="1:6" x14ac:dyDescent="0.25">
      <c r="A140" s="44" t="s">
        <v>135</v>
      </c>
      <c r="B140" s="44" t="s">
        <v>136</v>
      </c>
      <c r="C140" s="44">
        <v>3</v>
      </c>
      <c r="D140" s="44">
        <v>854</v>
      </c>
      <c r="E140" s="44">
        <v>2562</v>
      </c>
      <c r="F140" s="45">
        <v>2378</v>
      </c>
    </row>
    <row r="141" spans="1:6" x14ac:dyDescent="0.25">
      <c r="A141" s="44" t="s">
        <v>137</v>
      </c>
      <c r="B141" s="44" t="s">
        <v>138</v>
      </c>
      <c r="C141" s="44">
        <v>6</v>
      </c>
      <c r="D141" s="44">
        <v>795</v>
      </c>
      <c r="E141" s="44">
        <v>4770</v>
      </c>
      <c r="F141" s="45">
        <v>2378</v>
      </c>
    </row>
    <row r="142" spans="1:6" x14ac:dyDescent="0.25">
      <c r="A142" s="44" t="s">
        <v>137</v>
      </c>
      <c r="B142" s="44" t="s">
        <v>138</v>
      </c>
      <c r="C142" s="44">
        <v>6</v>
      </c>
      <c r="D142" s="44">
        <v>854</v>
      </c>
      <c r="E142" s="44">
        <v>5124</v>
      </c>
      <c r="F142" s="45">
        <v>2378</v>
      </c>
    </row>
    <row r="143" spans="1:6" x14ac:dyDescent="0.25">
      <c r="A143" s="44" t="s">
        <v>217</v>
      </c>
      <c r="B143" s="44" t="s">
        <v>218</v>
      </c>
      <c r="C143" s="44">
        <v>3</v>
      </c>
      <c r="D143" s="44">
        <v>850</v>
      </c>
      <c r="E143" s="44">
        <v>2550</v>
      </c>
      <c r="F143" s="45">
        <v>2378</v>
      </c>
    </row>
    <row r="144" spans="1:6" x14ac:dyDescent="0.25">
      <c r="A144" s="44" t="s">
        <v>219</v>
      </c>
      <c r="B144" s="44" t="s">
        <v>220</v>
      </c>
      <c r="C144" s="44">
        <v>4</v>
      </c>
      <c r="D144" s="44">
        <v>850</v>
      </c>
      <c r="E144" s="44">
        <v>3400</v>
      </c>
      <c r="F144" s="45">
        <v>2378</v>
      </c>
    </row>
    <row r="145" spans="1:6" x14ac:dyDescent="0.25">
      <c r="A145" s="44" t="s">
        <v>406</v>
      </c>
      <c r="B145" s="44" t="s">
        <v>407</v>
      </c>
      <c r="C145" s="44">
        <v>1</v>
      </c>
      <c r="D145" s="44">
        <v>462</v>
      </c>
      <c r="E145" s="44">
        <v>462</v>
      </c>
      <c r="F145" s="45">
        <v>2379</v>
      </c>
    </row>
    <row r="146" spans="1:6" x14ac:dyDescent="0.25">
      <c r="A146" s="44" t="s">
        <v>408</v>
      </c>
      <c r="B146" s="44" t="s">
        <v>409</v>
      </c>
      <c r="C146" s="44">
        <v>5</v>
      </c>
      <c r="D146" s="44">
        <v>1482</v>
      </c>
      <c r="E146" s="44">
        <v>7410</v>
      </c>
      <c r="F146" s="45">
        <v>2379</v>
      </c>
    </row>
    <row r="147" spans="1:6" x14ac:dyDescent="0.25">
      <c r="A147" s="44" t="s">
        <v>410</v>
      </c>
      <c r="B147" s="44" t="s">
        <v>411</v>
      </c>
      <c r="C147" s="44">
        <v>12</v>
      </c>
      <c r="D147" s="44">
        <v>1222</v>
      </c>
      <c r="E147" s="44">
        <v>14664</v>
      </c>
      <c r="F147" s="45">
        <v>2379</v>
      </c>
    </row>
    <row r="148" spans="1:6" x14ac:dyDescent="0.25">
      <c r="A148" s="44" t="s">
        <v>221</v>
      </c>
      <c r="B148" s="44" t="s">
        <v>222</v>
      </c>
      <c r="C148" s="44">
        <v>1</v>
      </c>
      <c r="D148" s="44">
        <v>1066</v>
      </c>
      <c r="E148" s="44">
        <v>1066</v>
      </c>
      <c r="F148" s="45">
        <v>2379</v>
      </c>
    </row>
    <row r="149" spans="1:6" x14ac:dyDescent="0.25">
      <c r="A149" s="44" t="s">
        <v>412</v>
      </c>
      <c r="B149" s="44" t="s">
        <v>413</v>
      </c>
      <c r="C149" s="44">
        <v>12</v>
      </c>
      <c r="D149" s="44">
        <v>1313</v>
      </c>
      <c r="E149" s="44">
        <v>15756</v>
      </c>
      <c r="F149" s="45">
        <v>2379</v>
      </c>
    </row>
    <row r="150" spans="1:6" x14ac:dyDescent="0.25">
      <c r="A150" s="44" t="s">
        <v>414</v>
      </c>
      <c r="B150" s="44" t="s">
        <v>415</v>
      </c>
      <c r="C150" s="44">
        <v>2</v>
      </c>
      <c r="D150" s="44">
        <v>440</v>
      </c>
      <c r="E150" s="44">
        <v>880</v>
      </c>
      <c r="F150" s="45">
        <v>2379</v>
      </c>
    </row>
    <row r="151" spans="1:6" x14ac:dyDescent="0.25">
      <c r="A151" s="44" t="s">
        <v>416</v>
      </c>
      <c r="B151" s="44" t="s">
        <v>417</v>
      </c>
      <c r="C151" s="44">
        <v>1</v>
      </c>
      <c r="D151" s="44">
        <v>3978</v>
      </c>
      <c r="E151" s="44">
        <v>3978</v>
      </c>
      <c r="F151" s="45">
        <v>2379</v>
      </c>
    </row>
    <row r="152" spans="1:6" x14ac:dyDescent="0.25">
      <c r="A152" s="44" t="s">
        <v>418</v>
      </c>
      <c r="B152" s="44" t="s">
        <v>419</v>
      </c>
      <c r="C152" s="44">
        <v>1</v>
      </c>
      <c r="D152" s="44">
        <v>3978</v>
      </c>
      <c r="E152" s="44">
        <v>3978</v>
      </c>
      <c r="F152" s="45">
        <v>2380</v>
      </c>
    </row>
    <row r="153" spans="1:6" x14ac:dyDescent="0.25">
      <c r="A153" s="44" t="s">
        <v>420</v>
      </c>
      <c r="B153" s="44" t="s">
        <v>421</v>
      </c>
      <c r="C153" s="44">
        <v>1</v>
      </c>
      <c r="D153" s="44">
        <v>5208</v>
      </c>
      <c r="E153" s="44">
        <v>5208</v>
      </c>
      <c r="F153" s="45">
        <v>2380</v>
      </c>
    </row>
    <row r="154" spans="1:6" x14ac:dyDescent="0.25">
      <c r="A154" s="44" t="s">
        <v>422</v>
      </c>
      <c r="B154" s="44" t="s">
        <v>423</v>
      </c>
      <c r="C154" s="44">
        <v>2</v>
      </c>
      <c r="D154" s="44">
        <v>5208</v>
      </c>
      <c r="E154" s="44">
        <v>10416</v>
      </c>
      <c r="F154" s="45">
        <v>2380</v>
      </c>
    </row>
    <row r="155" spans="1:6" x14ac:dyDescent="0.25">
      <c r="A155" s="39" t="s">
        <v>424</v>
      </c>
      <c r="B155" s="39" t="s">
        <v>425</v>
      </c>
      <c r="C155" s="39">
        <v>1</v>
      </c>
      <c r="D155" s="39">
        <v>5566</v>
      </c>
      <c r="E155" s="39">
        <v>5566</v>
      </c>
      <c r="F155" s="45">
        <v>2380</v>
      </c>
    </row>
    <row r="156" spans="1:6" x14ac:dyDescent="0.25">
      <c r="A156" s="39" t="s">
        <v>223</v>
      </c>
      <c r="B156" s="39" t="s">
        <v>426</v>
      </c>
      <c r="C156" s="39">
        <v>8</v>
      </c>
      <c r="D156" s="39">
        <v>3102</v>
      </c>
      <c r="E156" s="39">
        <v>24816</v>
      </c>
      <c r="F156" s="45">
        <v>2380</v>
      </c>
    </row>
    <row r="157" spans="1:6" x14ac:dyDescent="0.25">
      <c r="A157" s="39" t="s">
        <v>121</v>
      </c>
      <c r="B157" s="39" t="s">
        <v>139</v>
      </c>
      <c r="C157" s="39">
        <v>4</v>
      </c>
      <c r="D157" s="39">
        <v>1114</v>
      </c>
      <c r="E157" s="39">
        <v>4456</v>
      </c>
      <c r="F157" s="45">
        <v>2380</v>
      </c>
    </row>
    <row r="158" spans="1:6" x14ac:dyDescent="0.25">
      <c r="A158" s="39" t="s">
        <v>121</v>
      </c>
      <c r="B158" s="39" t="s">
        <v>139</v>
      </c>
      <c r="C158" s="39">
        <v>4</v>
      </c>
      <c r="D158" s="39">
        <v>1114</v>
      </c>
      <c r="E158" s="39">
        <v>4456</v>
      </c>
      <c r="F158" s="45">
        <v>2380</v>
      </c>
    </row>
    <row r="159" spans="1:6" x14ac:dyDescent="0.25">
      <c r="A159" s="35"/>
      <c r="B159" s="35"/>
      <c r="C159" s="35"/>
      <c r="D159" s="35"/>
      <c r="E159" s="35"/>
      <c r="F159" s="46"/>
    </row>
    <row r="172" spans="1:6" x14ac:dyDescent="0.25">
      <c r="A172" s="39" t="s">
        <v>273</v>
      </c>
      <c r="B172" s="39" t="s">
        <v>274</v>
      </c>
      <c r="C172" s="39">
        <v>6</v>
      </c>
      <c r="D172" s="39">
        <v>1590</v>
      </c>
      <c r="E172" s="39">
        <v>9540</v>
      </c>
      <c r="F172" s="45">
        <v>2371</v>
      </c>
    </row>
    <row r="173" spans="1:6" x14ac:dyDescent="0.25">
      <c r="A173" s="39" t="s">
        <v>273</v>
      </c>
      <c r="B173" s="39" t="s">
        <v>274</v>
      </c>
      <c r="C173" s="39">
        <v>10</v>
      </c>
      <c r="D173" s="39">
        <v>1924</v>
      </c>
      <c r="E173" s="39">
        <v>19240</v>
      </c>
      <c r="F173" s="45">
        <v>2371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16"/>
  <sheetViews>
    <sheetView workbookViewId="0">
      <selection activeCell="E35" sqref="E35"/>
    </sheetView>
  </sheetViews>
  <sheetFormatPr baseColWidth="10" defaultRowHeight="15" x14ac:dyDescent="0.25"/>
  <sheetData>
    <row r="3" spans="3:6" x14ac:dyDescent="0.25">
      <c r="C3" s="39" t="s">
        <v>427</v>
      </c>
      <c r="D3" s="39"/>
      <c r="E3" s="39"/>
      <c r="F3" s="39"/>
    </row>
    <row r="4" spans="3:6" x14ac:dyDescent="0.25">
      <c r="C4" s="39" t="s">
        <v>428</v>
      </c>
      <c r="D4" s="39"/>
      <c r="E4" s="39"/>
      <c r="F4" s="39"/>
    </row>
    <row r="5" spans="3:6" x14ac:dyDescent="0.25">
      <c r="C5" s="39" t="s">
        <v>428</v>
      </c>
      <c r="D5" s="39"/>
      <c r="E5" s="39"/>
      <c r="F5" s="39"/>
    </row>
    <row r="6" spans="3:6" x14ac:dyDescent="0.25">
      <c r="C6" s="39" t="s">
        <v>429</v>
      </c>
      <c r="D6" s="39"/>
      <c r="E6" s="39"/>
      <c r="F6" s="39"/>
    </row>
    <row r="7" spans="3:6" x14ac:dyDescent="0.25">
      <c r="C7" s="39" t="s">
        <v>430</v>
      </c>
      <c r="D7" s="39"/>
      <c r="E7" s="39"/>
      <c r="F7" s="39"/>
    </row>
    <row r="8" spans="3:6" x14ac:dyDescent="0.25">
      <c r="C8" s="39" t="s">
        <v>431</v>
      </c>
      <c r="D8" s="39"/>
      <c r="E8" s="39"/>
      <c r="F8" s="39"/>
    </row>
    <row r="9" spans="3:6" x14ac:dyDescent="0.25">
      <c r="C9" s="39" t="s">
        <v>432</v>
      </c>
      <c r="D9" s="39"/>
      <c r="E9" s="39"/>
      <c r="F9" s="39"/>
    </row>
    <row r="10" spans="3:6" x14ac:dyDescent="0.25">
      <c r="C10" s="39" t="s">
        <v>432</v>
      </c>
      <c r="D10" s="39"/>
      <c r="E10" s="39"/>
      <c r="F10" s="39"/>
    </row>
    <row r="11" spans="3:6" x14ac:dyDescent="0.25">
      <c r="C11" s="39" t="s">
        <v>433</v>
      </c>
      <c r="D11" s="39"/>
      <c r="E11" s="39"/>
      <c r="F11" s="39"/>
    </row>
    <row r="12" spans="3:6" x14ac:dyDescent="0.25">
      <c r="C12" s="39" t="s">
        <v>433</v>
      </c>
      <c r="D12" s="39"/>
      <c r="E12" s="39"/>
      <c r="F12" s="39"/>
    </row>
    <row r="13" spans="3:6" x14ac:dyDescent="0.25">
      <c r="C13" s="30" t="s">
        <v>434</v>
      </c>
    </row>
    <row r="14" spans="3:6" x14ac:dyDescent="0.25">
      <c r="C14" s="30" t="s">
        <v>435</v>
      </c>
    </row>
    <row r="15" spans="3:6" x14ac:dyDescent="0.25">
      <c r="C15" s="30" t="s">
        <v>436</v>
      </c>
    </row>
    <row r="16" spans="3:6" x14ac:dyDescent="0.25">
      <c r="C16" s="30" t="s">
        <v>437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3"/>
  <sheetViews>
    <sheetView topLeftCell="A144" workbookViewId="0">
      <selection activeCell="F164" sqref="A2:F164"/>
    </sheetView>
  </sheetViews>
  <sheetFormatPr baseColWidth="10" defaultRowHeight="15" x14ac:dyDescent="0.25"/>
  <cols>
    <col min="1" max="5" width="11.42578125" style="30"/>
  </cols>
  <sheetData>
    <row r="1" spans="1:6" x14ac:dyDescent="0.25">
      <c r="A1" s="30" t="s">
        <v>255</v>
      </c>
      <c r="B1" s="30" t="s">
        <v>231</v>
      </c>
      <c r="C1" s="30" t="s">
        <v>534</v>
      </c>
      <c r="D1" s="30" t="s">
        <v>451</v>
      </c>
      <c r="E1" s="30" t="s">
        <v>535</v>
      </c>
    </row>
    <row r="2" spans="1:6" x14ac:dyDescent="0.25">
      <c r="A2" s="30" t="s">
        <v>259</v>
      </c>
      <c r="B2" s="30" t="s">
        <v>260</v>
      </c>
      <c r="C2" s="30">
        <v>2</v>
      </c>
      <c r="D2" s="30">
        <v>2460</v>
      </c>
      <c r="E2" s="30">
        <v>4920</v>
      </c>
      <c r="F2">
        <v>2516</v>
      </c>
    </row>
    <row r="3" spans="1:6" x14ac:dyDescent="0.25">
      <c r="A3" s="30" t="s">
        <v>232</v>
      </c>
      <c r="B3" s="30" t="s">
        <v>233</v>
      </c>
      <c r="C3" s="30">
        <v>2</v>
      </c>
      <c r="D3" s="30">
        <v>1857</v>
      </c>
      <c r="E3" s="30">
        <v>3714</v>
      </c>
      <c r="F3">
        <v>2516</v>
      </c>
    </row>
    <row r="4" spans="1:6" x14ac:dyDescent="0.25">
      <c r="A4" s="30" t="s">
        <v>140</v>
      </c>
      <c r="B4" s="30" t="s">
        <v>141</v>
      </c>
      <c r="C4" s="30">
        <v>5</v>
      </c>
      <c r="D4" s="30">
        <v>1356</v>
      </c>
      <c r="E4" s="30">
        <v>6780</v>
      </c>
      <c r="F4">
        <v>2516</v>
      </c>
    </row>
    <row r="5" spans="1:6" x14ac:dyDescent="0.25">
      <c r="A5" s="30" t="s">
        <v>261</v>
      </c>
      <c r="B5" s="30" t="s">
        <v>262</v>
      </c>
      <c r="C5" s="30">
        <v>2</v>
      </c>
      <c r="D5" s="30">
        <v>1390</v>
      </c>
      <c r="E5" s="30">
        <v>2780</v>
      </c>
      <c r="F5">
        <v>2516</v>
      </c>
    </row>
    <row r="6" spans="1:6" x14ac:dyDescent="0.25">
      <c r="A6" s="30" t="s">
        <v>265</v>
      </c>
      <c r="B6" s="30" t="s">
        <v>266</v>
      </c>
      <c r="C6" s="30">
        <v>3</v>
      </c>
      <c r="D6" s="30">
        <v>7844</v>
      </c>
      <c r="E6" s="30">
        <v>23532</v>
      </c>
      <c r="F6">
        <v>2516</v>
      </c>
    </row>
    <row r="7" spans="1:6" x14ac:dyDescent="0.25">
      <c r="A7" s="30" t="s">
        <v>536</v>
      </c>
      <c r="B7" s="30" t="s">
        <v>537</v>
      </c>
      <c r="C7" s="30">
        <v>5</v>
      </c>
      <c r="D7" s="30">
        <v>4202</v>
      </c>
      <c r="E7" s="30">
        <v>21010</v>
      </c>
      <c r="F7">
        <v>2516</v>
      </c>
    </row>
    <row r="8" spans="1:6" x14ac:dyDescent="0.25">
      <c r="A8" s="30" t="s">
        <v>142</v>
      </c>
      <c r="B8" s="30" t="s">
        <v>143</v>
      </c>
      <c r="C8" s="30">
        <v>1</v>
      </c>
      <c r="D8" s="30">
        <v>2083</v>
      </c>
      <c r="E8" s="30">
        <v>2083</v>
      </c>
      <c r="F8">
        <v>2516</v>
      </c>
    </row>
    <row r="9" spans="1:6" x14ac:dyDescent="0.25">
      <c r="A9" s="30" t="s">
        <v>267</v>
      </c>
      <c r="B9" s="30" t="s">
        <v>268</v>
      </c>
      <c r="C9" s="30">
        <v>13</v>
      </c>
      <c r="D9" s="30">
        <v>868</v>
      </c>
      <c r="E9" s="30">
        <v>11284</v>
      </c>
      <c r="F9">
        <v>2516</v>
      </c>
    </row>
    <row r="10" spans="1:6" x14ac:dyDescent="0.25">
      <c r="A10" s="30" t="s">
        <v>269</v>
      </c>
      <c r="B10" s="30" t="s">
        <v>270</v>
      </c>
      <c r="C10" s="30">
        <v>10</v>
      </c>
      <c r="D10" s="30">
        <v>1000</v>
      </c>
      <c r="E10" s="30">
        <v>10000</v>
      </c>
      <c r="F10">
        <v>2516</v>
      </c>
    </row>
    <row r="11" spans="1:6" x14ac:dyDescent="0.25">
      <c r="A11" s="30" t="s">
        <v>271</v>
      </c>
      <c r="B11" s="30" t="s">
        <v>272</v>
      </c>
      <c r="C11" s="30">
        <v>14</v>
      </c>
      <c r="D11" s="30">
        <v>1260</v>
      </c>
      <c r="E11" s="30">
        <v>17640</v>
      </c>
      <c r="F11">
        <v>2516</v>
      </c>
    </row>
    <row r="12" spans="1:6" x14ac:dyDescent="0.25">
      <c r="A12" s="30" t="s">
        <v>276</v>
      </c>
      <c r="B12" s="30" t="s">
        <v>277</v>
      </c>
      <c r="C12" s="30">
        <v>4</v>
      </c>
      <c r="D12" s="30">
        <v>868</v>
      </c>
      <c r="E12" s="30">
        <v>3472</v>
      </c>
      <c r="F12">
        <v>2516</v>
      </c>
    </row>
    <row r="13" spans="1:6" x14ac:dyDescent="0.25">
      <c r="A13" s="30" t="s">
        <v>278</v>
      </c>
      <c r="B13" s="30" t="s">
        <v>279</v>
      </c>
      <c r="C13" s="30">
        <v>4</v>
      </c>
      <c r="D13" s="30">
        <v>868</v>
      </c>
      <c r="E13" s="30">
        <v>3472</v>
      </c>
      <c r="F13">
        <v>2516</v>
      </c>
    </row>
    <row r="14" spans="1:6" x14ac:dyDescent="0.25">
      <c r="A14" s="30" t="s">
        <v>234</v>
      </c>
      <c r="B14" s="30" t="s">
        <v>280</v>
      </c>
      <c r="C14" s="30">
        <v>10</v>
      </c>
      <c r="D14" s="30">
        <v>1597</v>
      </c>
      <c r="E14" s="30">
        <v>15970</v>
      </c>
      <c r="F14">
        <v>2516</v>
      </c>
    </row>
    <row r="15" spans="1:6" x14ac:dyDescent="0.25">
      <c r="A15" s="30" t="s">
        <v>117</v>
      </c>
      <c r="B15" s="30" t="s">
        <v>118</v>
      </c>
      <c r="C15" s="30">
        <v>6</v>
      </c>
      <c r="D15" s="30">
        <v>1510</v>
      </c>
      <c r="E15" s="30">
        <v>9060</v>
      </c>
      <c r="F15">
        <v>2516</v>
      </c>
    </row>
    <row r="16" spans="1:6" x14ac:dyDescent="0.25">
      <c r="A16" s="30" t="s">
        <v>144</v>
      </c>
      <c r="B16" s="30" t="s">
        <v>145</v>
      </c>
      <c r="C16" s="30">
        <v>3</v>
      </c>
      <c r="D16" s="30">
        <v>2521</v>
      </c>
      <c r="E16" s="30">
        <v>7563</v>
      </c>
      <c r="F16">
        <v>2516</v>
      </c>
    </row>
    <row r="17" spans="1:6" x14ac:dyDescent="0.25">
      <c r="A17" s="30" t="s">
        <v>453</v>
      </c>
      <c r="B17" s="30" t="s">
        <v>454</v>
      </c>
      <c r="C17" s="30">
        <v>6</v>
      </c>
      <c r="D17" s="30">
        <v>3640</v>
      </c>
      <c r="E17" s="30">
        <v>21840</v>
      </c>
      <c r="F17">
        <v>2516</v>
      </c>
    </row>
    <row r="18" spans="1:6" x14ac:dyDescent="0.25">
      <c r="A18" s="30" t="s">
        <v>281</v>
      </c>
      <c r="B18" s="30" t="s">
        <v>282</v>
      </c>
      <c r="C18" s="30">
        <v>11</v>
      </c>
      <c r="D18" s="30">
        <v>2387</v>
      </c>
      <c r="E18" s="30">
        <v>26257</v>
      </c>
      <c r="F18">
        <v>2516</v>
      </c>
    </row>
    <row r="19" spans="1:6" x14ac:dyDescent="0.25">
      <c r="A19" s="30" t="s">
        <v>538</v>
      </c>
      <c r="B19" s="30" t="s">
        <v>539</v>
      </c>
      <c r="C19" s="30">
        <v>1</v>
      </c>
      <c r="D19" s="30">
        <v>7542</v>
      </c>
      <c r="E19" s="30">
        <v>7542</v>
      </c>
      <c r="F19">
        <v>2516</v>
      </c>
    </row>
    <row r="20" spans="1:6" x14ac:dyDescent="0.25">
      <c r="A20" s="30" t="s">
        <v>540</v>
      </c>
      <c r="B20" s="30" t="s">
        <v>541</v>
      </c>
      <c r="C20" s="30">
        <v>1</v>
      </c>
      <c r="D20" s="30">
        <v>7992</v>
      </c>
      <c r="E20" s="30">
        <v>7992</v>
      </c>
      <c r="F20">
        <v>2516</v>
      </c>
    </row>
    <row r="21" spans="1:6" x14ac:dyDescent="0.25">
      <c r="A21" s="30" t="s">
        <v>285</v>
      </c>
      <c r="B21" s="30" t="s">
        <v>286</v>
      </c>
      <c r="C21" s="30">
        <v>3</v>
      </c>
      <c r="D21" s="30">
        <v>805</v>
      </c>
      <c r="E21" s="30">
        <v>2415</v>
      </c>
      <c r="F21">
        <v>2516</v>
      </c>
    </row>
    <row r="22" spans="1:6" x14ac:dyDescent="0.25">
      <c r="A22" s="30" t="s">
        <v>457</v>
      </c>
      <c r="B22" s="30" t="s">
        <v>458</v>
      </c>
      <c r="C22" s="30">
        <v>2</v>
      </c>
      <c r="D22" s="30">
        <v>805</v>
      </c>
      <c r="E22" s="30">
        <v>1610</v>
      </c>
      <c r="F22">
        <v>2516</v>
      </c>
    </row>
    <row r="23" spans="1:6" x14ac:dyDescent="0.25">
      <c r="A23" s="30" t="s">
        <v>146</v>
      </c>
      <c r="B23" s="30" t="s">
        <v>147</v>
      </c>
      <c r="C23" s="30">
        <v>1</v>
      </c>
      <c r="D23" s="30">
        <v>1091</v>
      </c>
      <c r="E23" s="30">
        <v>1091</v>
      </c>
      <c r="F23">
        <v>2516</v>
      </c>
    </row>
    <row r="24" spans="1:6" x14ac:dyDescent="0.25">
      <c r="A24" s="30" t="s">
        <v>148</v>
      </c>
      <c r="B24" s="30" t="s">
        <v>149</v>
      </c>
      <c r="C24" s="30">
        <v>2</v>
      </c>
      <c r="D24" s="30">
        <v>1091</v>
      </c>
      <c r="E24" s="30">
        <v>2182</v>
      </c>
      <c r="F24">
        <v>2516</v>
      </c>
    </row>
    <row r="25" spans="1:6" x14ac:dyDescent="0.25">
      <c r="A25" s="30" t="s">
        <v>459</v>
      </c>
      <c r="B25" s="30" t="s">
        <v>460</v>
      </c>
      <c r="C25" s="30">
        <v>1</v>
      </c>
      <c r="D25" s="30">
        <v>1941</v>
      </c>
      <c r="E25" s="30">
        <v>1941</v>
      </c>
      <c r="F25">
        <v>2516</v>
      </c>
    </row>
    <row r="26" spans="1:6" x14ac:dyDescent="0.25">
      <c r="A26" s="30" t="s">
        <v>291</v>
      </c>
      <c r="B26" s="30" t="s">
        <v>292</v>
      </c>
      <c r="C26" s="30">
        <v>2</v>
      </c>
      <c r="D26" s="30">
        <v>2241</v>
      </c>
      <c r="E26" s="30">
        <v>4482</v>
      </c>
      <c r="F26">
        <v>2516</v>
      </c>
    </row>
    <row r="27" spans="1:6" x14ac:dyDescent="0.25">
      <c r="A27" s="30" t="s">
        <v>237</v>
      </c>
      <c r="B27" s="30" t="s">
        <v>293</v>
      </c>
      <c r="C27" s="30">
        <v>5</v>
      </c>
      <c r="D27" s="30">
        <v>763</v>
      </c>
      <c r="E27" s="30">
        <v>3815</v>
      </c>
      <c r="F27">
        <v>2516</v>
      </c>
    </row>
    <row r="28" spans="1:6" x14ac:dyDescent="0.25">
      <c r="A28" s="30" t="s">
        <v>238</v>
      </c>
      <c r="B28" s="30" t="s">
        <v>239</v>
      </c>
      <c r="C28" s="30">
        <v>10</v>
      </c>
      <c r="D28" s="30">
        <v>763</v>
      </c>
      <c r="E28" s="30">
        <v>7630</v>
      </c>
      <c r="F28">
        <v>2517</v>
      </c>
    </row>
    <row r="29" spans="1:6" x14ac:dyDescent="0.25">
      <c r="A29" s="30" t="s">
        <v>298</v>
      </c>
      <c r="B29" s="30" t="s">
        <v>299</v>
      </c>
      <c r="C29" s="30">
        <v>1</v>
      </c>
      <c r="D29" s="30">
        <v>995</v>
      </c>
      <c r="E29" s="30">
        <v>995</v>
      </c>
      <c r="F29">
        <v>2517</v>
      </c>
    </row>
    <row r="30" spans="1:6" x14ac:dyDescent="0.25">
      <c r="A30" s="30" t="s">
        <v>300</v>
      </c>
      <c r="B30" s="30" t="s">
        <v>301</v>
      </c>
      <c r="C30" s="30">
        <v>4</v>
      </c>
      <c r="D30" s="30">
        <v>995</v>
      </c>
      <c r="E30" s="30">
        <v>3980</v>
      </c>
      <c r="F30">
        <v>2517</v>
      </c>
    </row>
    <row r="31" spans="1:6" x14ac:dyDescent="0.25">
      <c r="A31" s="30" t="s">
        <v>461</v>
      </c>
      <c r="B31" s="30" t="s">
        <v>462</v>
      </c>
      <c r="C31" s="30">
        <v>3</v>
      </c>
      <c r="D31" s="30">
        <v>925</v>
      </c>
      <c r="E31" s="30">
        <v>2775</v>
      </c>
      <c r="F31">
        <v>2517</v>
      </c>
    </row>
    <row r="32" spans="1:6" x14ac:dyDescent="0.25">
      <c r="A32" s="30" t="s">
        <v>439</v>
      </c>
      <c r="B32" s="30" t="s">
        <v>440</v>
      </c>
      <c r="C32" s="30">
        <v>2</v>
      </c>
      <c r="D32" s="30">
        <v>3254</v>
      </c>
      <c r="E32" s="30">
        <v>6508</v>
      </c>
      <c r="F32">
        <v>2517</v>
      </c>
    </row>
    <row r="33" spans="1:6" x14ac:dyDescent="0.25">
      <c r="A33" s="30" t="s">
        <v>542</v>
      </c>
      <c r="B33" s="30" t="s">
        <v>543</v>
      </c>
      <c r="C33" s="30">
        <v>1</v>
      </c>
      <c r="D33" s="30">
        <v>1450</v>
      </c>
      <c r="E33" s="30">
        <v>1450</v>
      </c>
      <c r="F33">
        <v>2517</v>
      </c>
    </row>
    <row r="34" spans="1:6" x14ac:dyDescent="0.25">
      <c r="A34" s="30" t="s">
        <v>150</v>
      </c>
      <c r="B34" s="30" t="s">
        <v>151</v>
      </c>
      <c r="C34" s="30">
        <v>2</v>
      </c>
      <c r="D34" s="30">
        <v>3129</v>
      </c>
      <c r="E34" s="30">
        <v>6258</v>
      </c>
      <c r="F34">
        <v>2517</v>
      </c>
    </row>
    <row r="35" spans="1:6" x14ac:dyDescent="0.25">
      <c r="A35" s="30" t="s">
        <v>240</v>
      </c>
      <c r="B35" s="30" t="s">
        <v>241</v>
      </c>
      <c r="C35" s="30">
        <v>2</v>
      </c>
      <c r="D35" s="30">
        <v>1742</v>
      </c>
      <c r="E35" s="30">
        <v>3484</v>
      </c>
      <c r="F35">
        <v>2517</v>
      </c>
    </row>
    <row r="36" spans="1:6" x14ac:dyDescent="0.25">
      <c r="A36" s="30" t="s">
        <v>463</v>
      </c>
      <c r="B36" s="30" t="s">
        <v>464</v>
      </c>
      <c r="C36" s="30">
        <v>2</v>
      </c>
      <c r="D36" s="30">
        <v>1069</v>
      </c>
      <c r="E36" s="30">
        <v>2138</v>
      </c>
      <c r="F36">
        <v>2517</v>
      </c>
    </row>
    <row r="37" spans="1:6" x14ac:dyDescent="0.25">
      <c r="A37" s="30" t="s">
        <v>465</v>
      </c>
      <c r="B37" s="30" t="s">
        <v>466</v>
      </c>
      <c r="C37" s="30">
        <v>1</v>
      </c>
      <c r="D37" s="30">
        <v>6557</v>
      </c>
      <c r="E37" s="30">
        <v>6557</v>
      </c>
      <c r="F37">
        <v>2517</v>
      </c>
    </row>
    <row r="38" spans="1:6" x14ac:dyDescent="0.25">
      <c r="A38" s="30" t="s">
        <v>303</v>
      </c>
      <c r="B38" s="30" t="s">
        <v>467</v>
      </c>
      <c r="C38" s="30">
        <v>1</v>
      </c>
      <c r="D38" s="30">
        <v>6557</v>
      </c>
      <c r="E38" s="30">
        <v>6557</v>
      </c>
      <c r="F38">
        <v>2517</v>
      </c>
    </row>
    <row r="39" spans="1:6" x14ac:dyDescent="0.25">
      <c r="A39" s="30" t="s">
        <v>305</v>
      </c>
      <c r="B39" s="30" t="s">
        <v>306</v>
      </c>
      <c r="C39" s="30">
        <v>4</v>
      </c>
      <c r="D39" s="30">
        <v>660</v>
      </c>
      <c r="E39" s="30">
        <v>2640</v>
      </c>
      <c r="F39">
        <v>2517</v>
      </c>
    </row>
    <row r="40" spans="1:6" x14ac:dyDescent="0.25">
      <c r="A40" s="30" t="s">
        <v>307</v>
      </c>
      <c r="B40" s="30" t="s">
        <v>308</v>
      </c>
      <c r="C40" s="30">
        <v>7</v>
      </c>
      <c r="D40" s="30">
        <v>2768</v>
      </c>
      <c r="E40" s="30">
        <v>19376</v>
      </c>
      <c r="F40">
        <v>2517</v>
      </c>
    </row>
    <row r="41" spans="1:6" x14ac:dyDescent="0.25">
      <c r="A41" s="30" t="s">
        <v>242</v>
      </c>
      <c r="B41" s="30" t="s">
        <v>243</v>
      </c>
      <c r="C41" s="30">
        <v>5</v>
      </c>
      <c r="D41" s="30">
        <v>640</v>
      </c>
      <c r="E41" s="30">
        <v>3200</v>
      </c>
      <c r="F41">
        <v>2517</v>
      </c>
    </row>
    <row r="42" spans="1:6" x14ac:dyDescent="0.25">
      <c r="A42" s="30" t="s">
        <v>244</v>
      </c>
      <c r="B42" s="30" t="s">
        <v>245</v>
      </c>
      <c r="C42" s="30">
        <v>2</v>
      </c>
      <c r="D42" s="30">
        <v>1291</v>
      </c>
      <c r="E42" s="30">
        <v>2582</v>
      </c>
      <c r="F42">
        <v>2517</v>
      </c>
    </row>
    <row r="43" spans="1:6" x14ac:dyDescent="0.25">
      <c r="A43" s="30" t="s">
        <v>468</v>
      </c>
      <c r="B43" s="30" t="s">
        <v>469</v>
      </c>
      <c r="C43" s="30">
        <v>1</v>
      </c>
      <c r="D43" s="30">
        <v>3717</v>
      </c>
      <c r="E43" s="30">
        <v>3717</v>
      </c>
      <c r="F43">
        <v>2517</v>
      </c>
    </row>
    <row r="44" spans="1:6" x14ac:dyDescent="0.25">
      <c r="A44" s="30" t="s">
        <v>246</v>
      </c>
      <c r="B44" s="30" t="s">
        <v>247</v>
      </c>
      <c r="C44" s="30">
        <v>9</v>
      </c>
      <c r="D44" s="30">
        <v>1633</v>
      </c>
      <c r="E44" s="30">
        <v>14697</v>
      </c>
      <c r="F44">
        <v>2517</v>
      </c>
    </row>
    <row r="45" spans="1:6" x14ac:dyDescent="0.25">
      <c r="A45" s="30" t="s">
        <v>313</v>
      </c>
      <c r="B45" s="30" t="s">
        <v>314</v>
      </c>
      <c r="C45" s="30">
        <v>4</v>
      </c>
      <c r="D45" s="30">
        <v>2092</v>
      </c>
      <c r="E45" s="30">
        <v>8368</v>
      </c>
      <c r="F45">
        <v>2517</v>
      </c>
    </row>
    <row r="46" spans="1:6" x14ac:dyDescent="0.25">
      <c r="A46" s="30" t="s">
        <v>470</v>
      </c>
      <c r="B46" s="30" t="s">
        <v>471</v>
      </c>
      <c r="C46" s="30">
        <v>7</v>
      </c>
      <c r="D46" s="30">
        <v>1646</v>
      </c>
      <c r="E46" s="30">
        <v>11522</v>
      </c>
      <c r="F46">
        <v>2517</v>
      </c>
    </row>
    <row r="47" spans="1:6" x14ac:dyDescent="0.25">
      <c r="A47" s="30" t="s">
        <v>470</v>
      </c>
      <c r="B47" s="30" t="s">
        <v>472</v>
      </c>
      <c r="C47" s="30">
        <v>1</v>
      </c>
      <c r="D47" s="30">
        <v>1690</v>
      </c>
      <c r="E47" s="30">
        <v>1690</v>
      </c>
      <c r="F47">
        <v>2517</v>
      </c>
    </row>
    <row r="48" spans="1:6" x14ac:dyDescent="0.25">
      <c r="A48" s="30" t="s">
        <v>248</v>
      </c>
      <c r="B48" s="30" t="s">
        <v>315</v>
      </c>
      <c r="C48" s="30">
        <v>2</v>
      </c>
      <c r="D48" s="30">
        <v>1724</v>
      </c>
      <c r="E48" s="30">
        <v>3448</v>
      </c>
      <c r="F48">
        <v>2517</v>
      </c>
    </row>
    <row r="49" spans="1:6" x14ac:dyDescent="0.25">
      <c r="A49" s="30" t="s">
        <v>544</v>
      </c>
      <c r="B49" s="30" t="s">
        <v>545</v>
      </c>
      <c r="C49" s="30">
        <v>1</v>
      </c>
      <c r="D49" s="30">
        <v>660</v>
      </c>
      <c r="E49" s="30">
        <v>660</v>
      </c>
      <c r="F49">
        <v>2517</v>
      </c>
    </row>
    <row r="50" spans="1:6" x14ac:dyDescent="0.25">
      <c r="A50" s="30" t="s">
        <v>473</v>
      </c>
      <c r="B50" s="30" t="s">
        <v>474</v>
      </c>
      <c r="C50" s="30">
        <v>1</v>
      </c>
      <c r="D50" s="30">
        <v>660</v>
      </c>
      <c r="E50" s="30">
        <v>660</v>
      </c>
      <c r="F50">
        <v>2517</v>
      </c>
    </row>
    <row r="51" spans="1:6" x14ac:dyDescent="0.25">
      <c r="A51" s="30" t="s">
        <v>316</v>
      </c>
      <c r="B51" s="30" t="s">
        <v>317</v>
      </c>
      <c r="C51" s="30">
        <v>2</v>
      </c>
      <c r="D51" s="30">
        <v>575</v>
      </c>
      <c r="E51" s="30">
        <v>1150</v>
      </c>
      <c r="F51">
        <v>2517</v>
      </c>
    </row>
    <row r="52" spans="1:6" x14ac:dyDescent="0.25">
      <c r="A52" s="30" t="s">
        <v>477</v>
      </c>
      <c r="B52" s="30" t="s">
        <v>478</v>
      </c>
      <c r="C52" s="30">
        <v>5</v>
      </c>
      <c r="D52" s="30">
        <v>5511</v>
      </c>
      <c r="E52" s="30">
        <v>27555</v>
      </c>
      <c r="F52">
        <v>2517</v>
      </c>
    </row>
    <row r="53" spans="1:6" x14ac:dyDescent="0.25">
      <c r="A53" s="30" t="s">
        <v>249</v>
      </c>
      <c r="B53" s="30" t="s">
        <v>250</v>
      </c>
      <c r="C53" s="30">
        <v>15</v>
      </c>
      <c r="D53" s="30">
        <v>1165</v>
      </c>
      <c r="E53" s="30">
        <v>17475</v>
      </c>
      <c r="F53">
        <v>2517</v>
      </c>
    </row>
    <row r="54" spans="1:6" x14ac:dyDescent="0.25">
      <c r="A54" s="30" t="s">
        <v>152</v>
      </c>
      <c r="B54" s="30" t="s">
        <v>318</v>
      </c>
      <c r="C54" s="30">
        <v>3</v>
      </c>
      <c r="D54" s="30">
        <v>2770</v>
      </c>
      <c r="E54" s="30">
        <v>8310</v>
      </c>
      <c r="F54">
        <v>2518</v>
      </c>
    </row>
    <row r="55" spans="1:6" x14ac:dyDescent="0.25">
      <c r="A55" s="30" t="s">
        <v>321</v>
      </c>
      <c r="B55" s="30" t="s">
        <v>322</v>
      </c>
      <c r="C55" s="30">
        <v>13</v>
      </c>
      <c r="D55" s="30">
        <v>475</v>
      </c>
      <c r="E55" s="30">
        <v>6175</v>
      </c>
      <c r="F55">
        <v>2518</v>
      </c>
    </row>
    <row r="56" spans="1:6" x14ac:dyDescent="0.25">
      <c r="A56" s="30" t="s">
        <v>546</v>
      </c>
      <c r="B56" s="30" t="s">
        <v>547</v>
      </c>
      <c r="C56" s="30">
        <v>1</v>
      </c>
      <c r="D56" s="30">
        <v>5651</v>
      </c>
      <c r="E56" s="30">
        <v>5651</v>
      </c>
      <c r="F56">
        <v>2518</v>
      </c>
    </row>
    <row r="57" spans="1:6" x14ac:dyDescent="0.25">
      <c r="A57" s="30" t="s">
        <v>323</v>
      </c>
      <c r="B57" s="30" t="s">
        <v>324</v>
      </c>
      <c r="C57" s="30">
        <v>4</v>
      </c>
      <c r="D57" s="30">
        <v>471</v>
      </c>
      <c r="E57" s="30">
        <v>1884</v>
      </c>
      <c r="F57">
        <v>2518</v>
      </c>
    </row>
    <row r="58" spans="1:6" x14ac:dyDescent="0.25">
      <c r="A58" s="30" t="s">
        <v>251</v>
      </c>
      <c r="B58" s="30" t="s">
        <v>325</v>
      </c>
      <c r="C58" s="30">
        <v>8</v>
      </c>
      <c r="D58" s="30">
        <v>2756</v>
      </c>
      <c r="E58" s="30">
        <v>22048</v>
      </c>
      <c r="F58">
        <v>2518</v>
      </c>
    </row>
    <row r="59" spans="1:6" x14ac:dyDescent="0.25">
      <c r="A59" s="30" t="s">
        <v>252</v>
      </c>
      <c r="B59" s="30" t="s">
        <v>326</v>
      </c>
      <c r="C59" s="30">
        <v>1</v>
      </c>
      <c r="D59" s="30">
        <v>1962</v>
      </c>
      <c r="E59" s="30">
        <v>1962</v>
      </c>
      <c r="F59">
        <v>2518</v>
      </c>
    </row>
    <row r="60" spans="1:6" x14ac:dyDescent="0.25">
      <c r="A60" s="30" t="s">
        <v>131</v>
      </c>
      <c r="B60" s="30" t="s">
        <v>132</v>
      </c>
      <c r="C60" s="30">
        <v>10</v>
      </c>
      <c r="D60" s="30">
        <v>1094</v>
      </c>
      <c r="E60" s="30">
        <v>10940</v>
      </c>
      <c r="F60">
        <v>2518</v>
      </c>
    </row>
    <row r="61" spans="1:6" x14ac:dyDescent="0.25">
      <c r="A61" s="30" t="s">
        <v>329</v>
      </c>
      <c r="B61" s="30" t="s">
        <v>330</v>
      </c>
      <c r="C61" s="30">
        <v>2</v>
      </c>
      <c r="D61" s="30">
        <v>462</v>
      </c>
      <c r="E61" s="30">
        <v>924</v>
      </c>
      <c r="F61">
        <v>2518</v>
      </c>
    </row>
    <row r="62" spans="1:6" x14ac:dyDescent="0.25">
      <c r="A62" s="30" t="s">
        <v>253</v>
      </c>
      <c r="B62" s="30" t="s">
        <v>331</v>
      </c>
      <c r="C62" s="30">
        <v>15</v>
      </c>
      <c r="D62" s="30">
        <v>1613</v>
      </c>
      <c r="E62" s="30">
        <v>24195</v>
      </c>
      <c r="F62">
        <v>2518</v>
      </c>
    </row>
    <row r="63" spans="1:6" x14ac:dyDescent="0.25">
      <c r="A63" s="30" t="s">
        <v>254</v>
      </c>
      <c r="B63" s="30" t="s">
        <v>332</v>
      </c>
      <c r="C63" s="30">
        <v>4</v>
      </c>
      <c r="D63" s="30">
        <v>3303</v>
      </c>
      <c r="E63" s="30">
        <v>13212</v>
      </c>
      <c r="F63">
        <v>2518</v>
      </c>
    </row>
    <row r="64" spans="1:6" x14ac:dyDescent="0.25">
      <c r="A64" s="30" t="s">
        <v>333</v>
      </c>
      <c r="B64" s="30" t="s">
        <v>334</v>
      </c>
      <c r="C64" s="30">
        <v>1</v>
      </c>
      <c r="D64" s="30">
        <v>2040</v>
      </c>
      <c r="E64" s="30">
        <v>2040</v>
      </c>
      <c r="F64">
        <v>2518</v>
      </c>
    </row>
    <row r="65" spans="1:6" x14ac:dyDescent="0.25">
      <c r="A65" s="30" t="s">
        <v>548</v>
      </c>
      <c r="B65" s="30" t="s">
        <v>549</v>
      </c>
      <c r="C65" s="30">
        <v>1</v>
      </c>
      <c r="D65" s="30">
        <v>440</v>
      </c>
      <c r="E65" s="30">
        <v>440</v>
      </c>
      <c r="F65">
        <v>2518</v>
      </c>
    </row>
    <row r="66" spans="1:6" x14ac:dyDescent="0.25">
      <c r="A66" s="30" t="s">
        <v>153</v>
      </c>
      <c r="B66" s="30" t="s">
        <v>154</v>
      </c>
      <c r="C66" s="30">
        <v>2</v>
      </c>
      <c r="D66" s="30">
        <v>1348</v>
      </c>
      <c r="E66" s="30">
        <v>2696</v>
      </c>
      <c r="F66">
        <v>2518</v>
      </c>
    </row>
    <row r="67" spans="1:6" x14ac:dyDescent="0.25">
      <c r="A67" s="30" t="s">
        <v>155</v>
      </c>
      <c r="B67" s="30" t="s">
        <v>156</v>
      </c>
      <c r="C67" s="30">
        <v>5</v>
      </c>
      <c r="D67" s="30">
        <v>1274</v>
      </c>
      <c r="E67" s="30">
        <v>6370</v>
      </c>
      <c r="F67">
        <v>2518</v>
      </c>
    </row>
    <row r="68" spans="1:6" x14ac:dyDescent="0.25">
      <c r="A68" s="30" t="s">
        <v>335</v>
      </c>
      <c r="B68" s="30" t="s">
        <v>336</v>
      </c>
      <c r="C68" s="30">
        <v>2</v>
      </c>
      <c r="D68" s="30">
        <v>1278</v>
      </c>
      <c r="E68" s="30">
        <v>2556</v>
      </c>
      <c r="F68">
        <v>2518</v>
      </c>
    </row>
    <row r="69" spans="1:6" x14ac:dyDescent="0.25">
      <c r="A69" s="30" t="s">
        <v>157</v>
      </c>
      <c r="B69" s="30" t="s">
        <v>158</v>
      </c>
      <c r="C69" s="30">
        <v>15</v>
      </c>
      <c r="D69" s="30">
        <v>1468</v>
      </c>
      <c r="E69" s="30">
        <v>22020</v>
      </c>
      <c r="F69">
        <v>2518</v>
      </c>
    </row>
    <row r="70" spans="1:6" x14ac:dyDescent="0.25">
      <c r="A70" s="30" t="s">
        <v>337</v>
      </c>
      <c r="B70" s="30" t="s">
        <v>338</v>
      </c>
      <c r="C70" s="30">
        <v>27</v>
      </c>
      <c r="D70" s="30">
        <v>834</v>
      </c>
      <c r="E70" s="30">
        <v>22518</v>
      </c>
      <c r="F70">
        <v>2518</v>
      </c>
    </row>
    <row r="71" spans="1:6" x14ac:dyDescent="0.25">
      <c r="A71" s="30" t="s">
        <v>133</v>
      </c>
      <c r="B71" s="30" t="s">
        <v>159</v>
      </c>
      <c r="C71" s="30">
        <v>1</v>
      </c>
      <c r="D71" s="30">
        <v>1147</v>
      </c>
      <c r="E71" s="30">
        <v>1147</v>
      </c>
      <c r="F71">
        <v>2518</v>
      </c>
    </row>
    <row r="72" spans="1:6" x14ac:dyDescent="0.25">
      <c r="A72" s="30" t="s">
        <v>482</v>
      </c>
      <c r="B72" s="30" t="s">
        <v>483</v>
      </c>
      <c r="C72" s="30">
        <v>5</v>
      </c>
      <c r="D72" s="30">
        <v>7320</v>
      </c>
      <c r="E72" s="30">
        <v>36600</v>
      </c>
      <c r="F72">
        <v>2518</v>
      </c>
    </row>
    <row r="73" spans="1:6" x14ac:dyDescent="0.25">
      <c r="A73" s="30" t="s">
        <v>341</v>
      </c>
      <c r="B73" s="30" t="s">
        <v>484</v>
      </c>
      <c r="C73" s="30">
        <v>5</v>
      </c>
      <c r="D73" s="30">
        <v>8748</v>
      </c>
      <c r="E73" s="30">
        <v>43740</v>
      </c>
      <c r="F73">
        <v>2518</v>
      </c>
    </row>
    <row r="74" spans="1:6" x14ac:dyDescent="0.25">
      <c r="A74" s="30" t="s">
        <v>172</v>
      </c>
      <c r="B74" s="30" t="s">
        <v>173</v>
      </c>
      <c r="C74" s="30">
        <v>18</v>
      </c>
      <c r="D74" s="30">
        <v>710</v>
      </c>
      <c r="E74" s="30">
        <v>12780</v>
      </c>
      <c r="F74">
        <v>2518</v>
      </c>
    </row>
    <row r="75" spans="1:6" x14ac:dyDescent="0.25">
      <c r="A75" s="30" t="s">
        <v>485</v>
      </c>
      <c r="B75" s="30" t="s">
        <v>174</v>
      </c>
      <c r="C75" s="30">
        <v>5</v>
      </c>
      <c r="D75" s="30">
        <v>2699</v>
      </c>
      <c r="E75" s="30">
        <v>13495</v>
      </c>
      <c r="F75">
        <v>2518</v>
      </c>
    </row>
    <row r="76" spans="1:6" x14ac:dyDescent="0.25">
      <c r="A76" s="30" t="s">
        <v>343</v>
      </c>
      <c r="B76" s="30" t="s">
        <v>344</v>
      </c>
      <c r="C76" s="30">
        <v>8</v>
      </c>
      <c r="D76" s="30">
        <v>710</v>
      </c>
      <c r="E76" s="30">
        <v>5680</v>
      </c>
      <c r="F76">
        <v>2518</v>
      </c>
    </row>
    <row r="77" spans="1:6" x14ac:dyDescent="0.25">
      <c r="A77" s="30" t="s">
        <v>176</v>
      </c>
      <c r="B77" s="30" t="s">
        <v>177</v>
      </c>
      <c r="C77" s="30">
        <v>1</v>
      </c>
      <c r="D77" s="30">
        <v>2018</v>
      </c>
      <c r="E77" s="30">
        <v>2018</v>
      </c>
      <c r="F77">
        <v>2518</v>
      </c>
    </row>
    <row r="78" spans="1:6" x14ac:dyDescent="0.25">
      <c r="A78" s="30" t="s">
        <v>175</v>
      </c>
      <c r="B78" s="30" t="s">
        <v>486</v>
      </c>
      <c r="C78" s="30">
        <v>4</v>
      </c>
      <c r="D78" s="30">
        <v>2018</v>
      </c>
      <c r="E78" s="30">
        <v>8072</v>
      </c>
      <c r="F78">
        <v>2518</v>
      </c>
    </row>
    <row r="79" spans="1:6" x14ac:dyDescent="0.25">
      <c r="A79" s="30" t="s">
        <v>180</v>
      </c>
      <c r="B79" s="30" t="s">
        <v>550</v>
      </c>
      <c r="C79" s="30">
        <v>6</v>
      </c>
      <c r="D79" s="30">
        <v>735</v>
      </c>
      <c r="E79" s="30">
        <v>4410</v>
      </c>
      <c r="F79">
        <v>2518</v>
      </c>
    </row>
    <row r="80" spans="1:6" x14ac:dyDescent="0.25">
      <c r="A80" s="30" t="s">
        <v>178</v>
      </c>
      <c r="B80" s="30" t="s">
        <v>551</v>
      </c>
      <c r="C80" s="30">
        <v>11</v>
      </c>
      <c r="D80" s="30">
        <v>735</v>
      </c>
      <c r="E80" s="30">
        <v>8085</v>
      </c>
      <c r="F80">
        <v>2519</v>
      </c>
    </row>
    <row r="81" spans="1:6" x14ac:dyDescent="0.25">
      <c r="A81" s="30" t="s">
        <v>345</v>
      </c>
      <c r="B81" s="30" t="s">
        <v>346</v>
      </c>
      <c r="C81" s="30">
        <v>3</v>
      </c>
      <c r="D81" s="30">
        <v>3479</v>
      </c>
      <c r="E81" s="30">
        <v>10437</v>
      </c>
      <c r="F81">
        <v>2519</v>
      </c>
    </row>
    <row r="82" spans="1:6" x14ac:dyDescent="0.25">
      <c r="A82" s="30" t="s">
        <v>493</v>
      </c>
      <c r="B82" s="30" t="s">
        <v>494</v>
      </c>
      <c r="C82" s="30">
        <v>1</v>
      </c>
      <c r="D82" s="30">
        <v>3033</v>
      </c>
      <c r="E82" s="30">
        <v>3033</v>
      </c>
      <c r="F82">
        <v>2519</v>
      </c>
    </row>
    <row r="83" spans="1:6" x14ac:dyDescent="0.25">
      <c r="A83" s="30" t="s">
        <v>347</v>
      </c>
      <c r="B83" s="30" t="s">
        <v>348</v>
      </c>
      <c r="C83" s="30">
        <v>5</v>
      </c>
      <c r="D83" s="30">
        <v>727</v>
      </c>
      <c r="E83" s="30">
        <v>3635</v>
      </c>
      <c r="F83">
        <v>2519</v>
      </c>
    </row>
    <row r="84" spans="1:6" x14ac:dyDescent="0.25">
      <c r="A84" s="30" t="s">
        <v>349</v>
      </c>
      <c r="B84" s="30" t="s">
        <v>350</v>
      </c>
      <c r="C84" s="30">
        <v>6</v>
      </c>
      <c r="D84" s="30">
        <v>654</v>
      </c>
      <c r="E84" s="30">
        <v>3924</v>
      </c>
      <c r="F84">
        <v>2519</v>
      </c>
    </row>
    <row r="85" spans="1:6" x14ac:dyDescent="0.25">
      <c r="A85" s="30" t="s">
        <v>351</v>
      </c>
      <c r="B85" s="30" t="s">
        <v>352</v>
      </c>
      <c r="C85" s="30">
        <v>1</v>
      </c>
      <c r="D85" s="30">
        <v>1188</v>
      </c>
      <c r="E85" s="30">
        <v>1188</v>
      </c>
      <c r="F85">
        <v>2519</v>
      </c>
    </row>
    <row r="86" spans="1:6" x14ac:dyDescent="0.25">
      <c r="A86" s="30" t="s">
        <v>160</v>
      </c>
      <c r="B86" s="30" t="s">
        <v>355</v>
      </c>
      <c r="C86" s="30">
        <v>4</v>
      </c>
      <c r="D86" s="30">
        <v>3982</v>
      </c>
      <c r="E86" s="30">
        <v>15928</v>
      </c>
      <c r="F86">
        <v>2519</v>
      </c>
    </row>
    <row r="87" spans="1:6" x14ac:dyDescent="0.25">
      <c r="A87" s="30" t="s">
        <v>182</v>
      </c>
      <c r="B87" s="30" t="s">
        <v>183</v>
      </c>
      <c r="C87" s="30">
        <v>4</v>
      </c>
      <c r="D87" s="30">
        <v>1634</v>
      </c>
      <c r="E87" s="30">
        <v>6536</v>
      </c>
      <c r="F87">
        <v>2519</v>
      </c>
    </row>
    <row r="88" spans="1:6" x14ac:dyDescent="0.25">
      <c r="A88" s="30" t="s">
        <v>495</v>
      </c>
      <c r="B88" s="30" t="s">
        <v>496</v>
      </c>
      <c r="C88" s="30">
        <v>7</v>
      </c>
      <c r="D88" s="30">
        <v>1869</v>
      </c>
      <c r="E88" s="30">
        <v>13083</v>
      </c>
      <c r="F88">
        <v>2519</v>
      </c>
    </row>
    <row r="89" spans="1:6" x14ac:dyDescent="0.25">
      <c r="A89" s="30" t="s">
        <v>552</v>
      </c>
      <c r="B89" s="30" t="s">
        <v>553</v>
      </c>
      <c r="C89" s="30">
        <v>2</v>
      </c>
      <c r="D89" s="30">
        <v>2810</v>
      </c>
      <c r="E89" s="30">
        <v>5620</v>
      </c>
      <c r="F89">
        <v>2519</v>
      </c>
    </row>
    <row r="90" spans="1:6" x14ac:dyDescent="0.25">
      <c r="A90" s="30" t="s">
        <v>356</v>
      </c>
      <c r="B90" s="30" t="s">
        <v>357</v>
      </c>
      <c r="C90" s="30">
        <v>1</v>
      </c>
      <c r="D90" s="30">
        <v>2059</v>
      </c>
      <c r="E90" s="30">
        <v>2059</v>
      </c>
      <c r="F90">
        <v>2519</v>
      </c>
    </row>
    <row r="91" spans="1:6" x14ac:dyDescent="0.25">
      <c r="A91" s="30" t="s">
        <v>186</v>
      </c>
      <c r="B91" s="30" t="s">
        <v>187</v>
      </c>
      <c r="C91" s="30">
        <v>11</v>
      </c>
      <c r="D91" s="30">
        <v>910</v>
      </c>
      <c r="E91" s="30">
        <v>10010</v>
      </c>
      <c r="F91">
        <v>2519</v>
      </c>
    </row>
    <row r="92" spans="1:6" x14ac:dyDescent="0.25">
      <c r="A92" s="30" t="s">
        <v>359</v>
      </c>
      <c r="B92" s="30" t="s">
        <v>360</v>
      </c>
      <c r="C92" s="30">
        <v>2</v>
      </c>
      <c r="D92" s="30">
        <v>4590</v>
      </c>
      <c r="E92" s="30">
        <v>9180</v>
      </c>
      <c r="F92">
        <v>2519</v>
      </c>
    </row>
    <row r="93" spans="1:6" x14ac:dyDescent="0.25">
      <c r="A93" s="30" t="s">
        <v>161</v>
      </c>
      <c r="B93" s="30" t="s">
        <v>361</v>
      </c>
      <c r="C93" s="30">
        <v>3</v>
      </c>
      <c r="D93" s="30">
        <v>4590</v>
      </c>
      <c r="E93" s="30">
        <v>13770</v>
      </c>
      <c r="F93">
        <v>2519</v>
      </c>
    </row>
    <row r="94" spans="1:6" x14ac:dyDescent="0.25">
      <c r="A94" s="30" t="s">
        <v>362</v>
      </c>
      <c r="B94" s="30" t="s">
        <v>363</v>
      </c>
      <c r="C94" s="30">
        <v>1</v>
      </c>
      <c r="D94" s="30">
        <v>3425</v>
      </c>
      <c r="E94" s="30">
        <v>3425</v>
      </c>
      <c r="F94">
        <v>2519</v>
      </c>
    </row>
    <row r="95" spans="1:6" x14ac:dyDescent="0.25">
      <c r="A95" s="30" t="s">
        <v>188</v>
      </c>
      <c r="B95" s="30" t="s">
        <v>189</v>
      </c>
      <c r="C95" s="30">
        <v>15</v>
      </c>
      <c r="D95" s="30">
        <v>601</v>
      </c>
      <c r="E95" s="30">
        <v>9015</v>
      </c>
      <c r="F95">
        <v>2519</v>
      </c>
    </row>
    <row r="96" spans="1:6" x14ac:dyDescent="0.25">
      <c r="A96" s="30" t="s">
        <v>500</v>
      </c>
      <c r="B96" s="30" t="s">
        <v>501</v>
      </c>
      <c r="C96" s="30">
        <v>3</v>
      </c>
      <c r="D96" s="30">
        <v>833</v>
      </c>
      <c r="E96" s="30">
        <v>2499</v>
      </c>
      <c r="F96">
        <v>2519</v>
      </c>
    </row>
    <row r="97" spans="1:6" x14ac:dyDescent="0.25">
      <c r="A97" s="30" t="s">
        <v>366</v>
      </c>
      <c r="B97" s="30" t="s">
        <v>367</v>
      </c>
      <c r="C97" s="30">
        <v>5</v>
      </c>
      <c r="D97" s="30">
        <v>833</v>
      </c>
      <c r="E97" s="30">
        <v>4165</v>
      </c>
      <c r="F97">
        <v>2519</v>
      </c>
    </row>
    <row r="98" spans="1:6" x14ac:dyDescent="0.25">
      <c r="A98" s="30" t="s">
        <v>502</v>
      </c>
      <c r="B98" s="30" t="s">
        <v>503</v>
      </c>
      <c r="C98" s="30">
        <v>6</v>
      </c>
      <c r="D98" s="30">
        <v>495</v>
      </c>
      <c r="E98" s="30">
        <v>2970</v>
      </c>
      <c r="F98">
        <v>2519</v>
      </c>
    </row>
    <row r="99" spans="1:6" x14ac:dyDescent="0.25">
      <c r="A99" s="30" t="s">
        <v>554</v>
      </c>
      <c r="B99" s="30" t="s">
        <v>555</v>
      </c>
      <c r="C99" s="30">
        <v>1</v>
      </c>
      <c r="D99" s="30">
        <v>440</v>
      </c>
      <c r="E99" s="30">
        <v>440</v>
      </c>
      <c r="F99">
        <v>2519</v>
      </c>
    </row>
    <row r="100" spans="1:6" x14ac:dyDescent="0.25">
      <c r="A100" s="30" t="s">
        <v>190</v>
      </c>
      <c r="B100" s="30" t="s">
        <v>191</v>
      </c>
      <c r="C100" s="30">
        <v>3</v>
      </c>
      <c r="D100" s="30">
        <v>1236</v>
      </c>
      <c r="E100" s="30">
        <v>3708</v>
      </c>
      <c r="F100">
        <v>2519</v>
      </c>
    </row>
    <row r="101" spans="1:6" x14ac:dyDescent="0.25">
      <c r="A101" s="30" t="s">
        <v>194</v>
      </c>
      <c r="B101" s="30" t="s">
        <v>368</v>
      </c>
      <c r="C101" s="30">
        <v>7</v>
      </c>
      <c r="D101" s="30">
        <v>1236</v>
      </c>
      <c r="E101" s="30">
        <v>8652</v>
      </c>
      <c r="F101">
        <v>2519</v>
      </c>
    </row>
    <row r="102" spans="1:6" x14ac:dyDescent="0.25">
      <c r="A102" s="30" t="s">
        <v>192</v>
      </c>
      <c r="B102" s="30" t="s">
        <v>193</v>
      </c>
      <c r="C102" s="30">
        <v>11</v>
      </c>
      <c r="D102" s="30">
        <v>1283</v>
      </c>
      <c r="E102" s="30">
        <v>14113</v>
      </c>
      <c r="F102">
        <v>2519</v>
      </c>
    </row>
    <row r="103" spans="1:6" x14ac:dyDescent="0.25">
      <c r="A103" s="30" t="s">
        <v>195</v>
      </c>
      <c r="B103" s="30" t="s">
        <v>371</v>
      </c>
      <c r="C103" s="30">
        <v>4</v>
      </c>
      <c r="D103" s="30">
        <v>1599</v>
      </c>
      <c r="E103" s="30">
        <v>6396</v>
      </c>
      <c r="F103">
        <v>2519</v>
      </c>
    </row>
    <row r="104" spans="1:6" x14ac:dyDescent="0.25">
      <c r="A104" s="30" t="s">
        <v>197</v>
      </c>
      <c r="B104" s="30" t="s">
        <v>556</v>
      </c>
      <c r="C104" s="30">
        <v>7</v>
      </c>
      <c r="D104" s="30">
        <v>1577</v>
      </c>
      <c r="E104" s="30">
        <v>11039</v>
      </c>
      <c r="F104">
        <v>2520</v>
      </c>
    </row>
    <row r="105" spans="1:6" x14ac:dyDescent="0.25">
      <c r="A105" s="30" t="s">
        <v>134</v>
      </c>
      <c r="B105" s="30" t="s">
        <v>372</v>
      </c>
      <c r="C105" s="30">
        <v>3</v>
      </c>
      <c r="D105" s="30">
        <v>1028</v>
      </c>
      <c r="E105" s="30">
        <v>3084</v>
      </c>
      <c r="F105">
        <v>2520</v>
      </c>
    </row>
    <row r="106" spans="1:6" x14ac:dyDescent="0.25">
      <c r="A106" s="30" t="s">
        <v>162</v>
      </c>
      <c r="B106" s="30" t="s">
        <v>373</v>
      </c>
      <c r="C106" s="30">
        <v>4</v>
      </c>
      <c r="D106" s="30">
        <v>1028</v>
      </c>
      <c r="E106" s="30">
        <v>4112</v>
      </c>
      <c r="F106">
        <v>2520</v>
      </c>
    </row>
    <row r="107" spans="1:6" x14ac:dyDescent="0.25">
      <c r="A107" s="30" t="s">
        <v>199</v>
      </c>
      <c r="B107" s="30" t="s">
        <v>200</v>
      </c>
      <c r="C107" s="30">
        <v>3</v>
      </c>
      <c r="D107" s="30">
        <v>1990</v>
      </c>
      <c r="E107" s="30">
        <v>5970</v>
      </c>
      <c r="F107">
        <v>2520</v>
      </c>
    </row>
    <row r="108" spans="1:6" x14ac:dyDescent="0.25">
      <c r="A108" s="30" t="s">
        <v>196</v>
      </c>
      <c r="B108" s="30" t="s">
        <v>557</v>
      </c>
      <c r="C108" s="30">
        <v>5</v>
      </c>
      <c r="D108" s="30">
        <v>1957</v>
      </c>
      <c r="E108" s="30">
        <v>9785</v>
      </c>
      <c r="F108">
        <v>2520</v>
      </c>
    </row>
    <row r="109" spans="1:6" x14ac:dyDescent="0.25">
      <c r="A109" s="30" t="s">
        <v>558</v>
      </c>
      <c r="B109" s="30" t="s">
        <v>559</v>
      </c>
      <c r="C109" s="30">
        <v>2</v>
      </c>
      <c r="D109" s="30">
        <v>440</v>
      </c>
      <c r="E109" s="30">
        <v>880</v>
      </c>
      <c r="F109">
        <v>2520</v>
      </c>
    </row>
    <row r="110" spans="1:6" x14ac:dyDescent="0.25">
      <c r="A110" s="30" t="s">
        <v>508</v>
      </c>
      <c r="B110" s="30" t="s">
        <v>509</v>
      </c>
      <c r="C110" s="30">
        <v>11</v>
      </c>
      <c r="D110" s="30">
        <v>797</v>
      </c>
      <c r="E110" s="30">
        <v>8767</v>
      </c>
      <c r="F110">
        <v>2520</v>
      </c>
    </row>
    <row r="111" spans="1:6" x14ac:dyDescent="0.25">
      <c r="A111" s="30" t="s">
        <v>374</v>
      </c>
      <c r="B111" s="30" t="s">
        <v>375</v>
      </c>
      <c r="C111" s="30">
        <v>2</v>
      </c>
      <c r="D111" s="30">
        <v>1117</v>
      </c>
      <c r="E111" s="30">
        <v>2234</v>
      </c>
      <c r="F111">
        <v>2520</v>
      </c>
    </row>
    <row r="112" spans="1:6" x14ac:dyDescent="0.25">
      <c r="A112" s="30" t="s">
        <v>376</v>
      </c>
      <c r="B112" s="30" t="s">
        <v>377</v>
      </c>
      <c r="C112" s="30">
        <v>10</v>
      </c>
      <c r="D112" s="30">
        <v>2103</v>
      </c>
      <c r="E112" s="30">
        <v>21030</v>
      </c>
      <c r="F112">
        <v>2520</v>
      </c>
    </row>
    <row r="113" spans="1:6" x14ac:dyDescent="0.25">
      <c r="A113" s="30" t="s">
        <v>203</v>
      </c>
      <c r="B113" s="30" t="s">
        <v>204</v>
      </c>
      <c r="C113" s="30">
        <v>2</v>
      </c>
      <c r="D113" s="30">
        <v>1123</v>
      </c>
      <c r="E113" s="30">
        <v>2246</v>
      </c>
      <c r="F113">
        <v>2520</v>
      </c>
    </row>
    <row r="114" spans="1:6" x14ac:dyDescent="0.25">
      <c r="A114" s="30" t="s">
        <v>205</v>
      </c>
      <c r="B114" s="30" t="s">
        <v>206</v>
      </c>
      <c r="C114" s="30">
        <v>1</v>
      </c>
      <c r="D114" s="30">
        <v>1123</v>
      </c>
      <c r="E114" s="30">
        <v>1123</v>
      </c>
      <c r="F114">
        <v>2520</v>
      </c>
    </row>
    <row r="115" spans="1:6" x14ac:dyDescent="0.25">
      <c r="A115" s="30" t="s">
        <v>208</v>
      </c>
      <c r="B115" s="30" t="s">
        <v>209</v>
      </c>
      <c r="C115" s="30">
        <v>28</v>
      </c>
      <c r="D115" s="30">
        <v>632</v>
      </c>
      <c r="E115" s="30">
        <v>17696</v>
      </c>
      <c r="F115">
        <v>2520</v>
      </c>
    </row>
    <row r="116" spans="1:6" x14ac:dyDescent="0.25">
      <c r="A116" s="30" t="s">
        <v>510</v>
      </c>
      <c r="B116" s="30" t="s">
        <v>511</v>
      </c>
      <c r="C116" s="30">
        <v>7</v>
      </c>
      <c r="D116" s="30">
        <v>1558</v>
      </c>
      <c r="E116" s="30">
        <v>10906</v>
      </c>
      <c r="F116">
        <v>2520</v>
      </c>
    </row>
    <row r="117" spans="1:6" x14ac:dyDescent="0.25">
      <c r="A117" s="30" t="s">
        <v>378</v>
      </c>
      <c r="B117" s="30" t="s">
        <v>379</v>
      </c>
      <c r="C117" s="30">
        <v>5</v>
      </c>
      <c r="D117" s="30">
        <v>4055</v>
      </c>
      <c r="E117" s="30">
        <v>20275</v>
      </c>
      <c r="F117">
        <v>2520</v>
      </c>
    </row>
    <row r="118" spans="1:6" x14ac:dyDescent="0.25">
      <c r="A118" s="30" t="s">
        <v>210</v>
      </c>
      <c r="B118" s="30" t="s">
        <v>380</v>
      </c>
      <c r="C118" s="30">
        <v>8</v>
      </c>
      <c r="D118" s="30">
        <v>1734</v>
      </c>
      <c r="E118" s="30">
        <v>13872</v>
      </c>
      <c r="F118">
        <v>2520</v>
      </c>
    </row>
    <row r="119" spans="1:6" x14ac:dyDescent="0.25">
      <c r="A119" s="30" t="s">
        <v>211</v>
      </c>
      <c r="B119" s="30" t="s">
        <v>212</v>
      </c>
      <c r="C119" s="30">
        <v>1</v>
      </c>
      <c r="D119" s="30">
        <v>1261</v>
      </c>
      <c r="E119" s="30">
        <v>1261</v>
      </c>
      <c r="F119">
        <v>2520</v>
      </c>
    </row>
    <row r="120" spans="1:6" x14ac:dyDescent="0.25">
      <c r="A120" s="30" t="s">
        <v>381</v>
      </c>
      <c r="B120" s="30" t="s">
        <v>382</v>
      </c>
      <c r="C120" s="30">
        <v>1</v>
      </c>
      <c r="D120" s="30">
        <v>1677</v>
      </c>
      <c r="E120" s="30">
        <v>1677</v>
      </c>
      <c r="F120">
        <v>2520</v>
      </c>
    </row>
    <row r="121" spans="1:6" x14ac:dyDescent="0.25">
      <c r="A121" s="30" t="s">
        <v>163</v>
      </c>
      <c r="B121" s="30" t="s">
        <v>164</v>
      </c>
      <c r="C121" s="30">
        <v>1</v>
      </c>
      <c r="D121" s="30">
        <v>2562</v>
      </c>
      <c r="E121" s="30">
        <v>2562</v>
      </c>
      <c r="F121">
        <v>2520</v>
      </c>
    </row>
    <row r="122" spans="1:6" x14ac:dyDescent="0.25">
      <c r="A122" s="30" t="s">
        <v>516</v>
      </c>
      <c r="B122" s="30" t="s">
        <v>517</v>
      </c>
      <c r="C122" s="30">
        <v>9</v>
      </c>
      <c r="D122" s="30">
        <v>1397</v>
      </c>
      <c r="E122" s="30">
        <v>12573</v>
      </c>
      <c r="F122">
        <v>2520</v>
      </c>
    </row>
    <row r="123" spans="1:6" x14ac:dyDescent="0.25">
      <c r="A123" s="30" t="s">
        <v>213</v>
      </c>
      <c r="B123" s="30" t="s">
        <v>560</v>
      </c>
      <c r="C123" s="30">
        <v>6</v>
      </c>
      <c r="D123" s="30">
        <v>640</v>
      </c>
      <c r="E123" s="30">
        <v>3840</v>
      </c>
      <c r="F123">
        <v>2520</v>
      </c>
    </row>
    <row r="124" spans="1:6" x14ac:dyDescent="0.25">
      <c r="A124" s="30" t="s">
        <v>514</v>
      </c>
      <c r="B124" s="30" t="s">
        <v>515</v>
      </c>
      <c r="C124" s="30">
        <v>3</v>
      </c>
      <c r="D124" s="30">
        <v>1045</v>
      </c>
      <c r="E124" s="30">
        <v>3135</v>
      </c>
      <c r="F124">
        <v>2520</v>
      </c>
    </row>
    <row r="125" spans="1:6" x14ac:dyDescent="0.25">
      <c r="A125" s="30" t="s">
        <v>207</v>
      </c>
      <c r="B125" s="30" t="s">
        <v>385</v>
      </c>
      <c r="C125" s="30">
        <v>4</v>
      </c>
      <c r="D125" s="30">
        <v>1339</v>
      </c>
      <c r="E125" s="30">
        <v>5356</v>
      </c>
      <c r="F125">
        <v>2520</v>
      </c>
    </row>
    <row r="126" spans="1:6" x14ac:dyDescent="0.25">
      <c r="A126" s="30" t="s">
        <v>388</v>
      </c>
      <c r="B126" s="30" t="s">
        <v>389</v>
      </c>
      <c r="C126" s="30">
        <v>8</v>
      </c>
      <c r="D126" s="30">
        <v>1183</v>
      </c>
      <c r="E126" s="30">
        <v>9464</v>
      </c>
      <c r="F126">
        <v>2520</v>
      </c>
    </row>
    <row r="127" spans="1:6" x14ac:dyDescent="0.25">
      <c r="A127" s="30" t="s">
        <v>518</v>
      </c>
      <c r="B127" s="30" t="s">
        <v>519</v>
      </c>
      <c r="C127" s="30">
        <v>8</v>
      </c>
      <c r="D127" s="30">
        <v>1164</v>
      </c>
      <c r="E127" s="30">
        <v>9312</v>
      </c>
      <c r="F127">
        <v>2520</v>
      </c>
    </row>
    <row r="128" spans="1:6" x14ac:dyDescent="0.25">
      <c r="A128" s="30" t="s">
        <v>520</v>
      </c>
      <c r="B128" s="30" t="s">
        <v>521</v>
      </c>
      <c r="C128" s="30">
        <v>3</v>
      </c>
      <c r="D128" s="30">
        <v>1145</v>
      </c>
      <c r="E128" s="30">
        <v>3435</v>
      </c>
      <c r="F128">
        <v>2520</v>
      </c>
    </row>
    <row r="129" spans="1:6" x14ac:dyDescent="0.25">
      <c r="A129" s="30" t="s">
        <v>561</v>
      </c>
      <c r="B129" s="30" t="s">
        <v>562</v>
      </c>
      <c r="C129" s="30">
        <v>3</v>
      </c>
      <c r="D129" s="30">
        <v>2426</v>
      </c>
      <c r="E129" s="30">
        <v>7278</v>
      </c>
      <c r="F129">
        <v>2520</v>
      </c>
    </row>
    <row r="130" spans="1:6" x14ac:dyDescent="0.25">
      <c r="A130" s="30" t="s">
        <v>563</v>
      </c>
      <c r="B130" s="30" t="s">
        <v>564</v>
      </c>
      <c r="C130" s="30">
        <v>8</v>
      </c>
      <c r="D130" s="30">
        <v>1573</v>
      </c>
      <c r="E130" s="30">
        <v>12584</v>
      </c>
      <c r="F130">
        <v>2521</v>
      </c>
    </row>
    <row r="131" spans="1:6" x14ac:dyDescent="0.25">
      <c r="A131" s="30" t="s">
        <v>565</v>
      </c>
      <c r="B131" s="30" t="s">
        <v>566</v>
      </c>
      <c r="C131" s="30">
        <v>6</v>
      </c>
      <c r="D131" s="30">
        <v>3695</v>
      </c>
      <c r="E131" s="30">
        <v>22170</v>
      </c>
      <c r="F131">
        <v>2521</v>
      </c>
    </row>
    <row r="132" spans="1:6" x14ac:dyDescent="0.25">
      <c r="A132" s="30" t="s">
        <v>390</v>
      </c>
      <c r="B132" s="30" t="s">
        <v>391</v>
      </c>
      <c r="C132" s="30">
        <v>1</v>
      </c>
      <c r="D132" s="30">
        <v>12319</v>
      </c>
      <c r="E132" s="30">
        <v>12319</v>
      </c>
      <c r="F132">
        <v>2521</v>
      </c>
    </row>
    <row r="133" spans="1:6" x14ac:dyDescent="0.25">
      <c r="A133" s="30" t="s">
        <v>165</v>
      </c>
      <c r="B133" s="30" t="s">
        <v>166</v>
      </c>
      <c r="C133" s="30">
        <v>3</v>
      </c>
      <c r="D133" s="30">
        <v>3066</v>
      </c>
      <c r="E133" s="30">
        <v>9198</v>
      </c>
      <c r="F133">
        <v>2521</v>
      </c>
    </row>
    <row r="134" spans="1:6" x14ac:dyDescent="0.25">
      <c r="A134" s="30" t="s">
        <v>396</v>
      </c>
      <c r="B134" s="30" t="s">
        <v>397</v>
      </c>
      <c r="C134" s="30">
        <v>2</v>
      </c>
      <c r="D134" s="30">
        <v>471</v>
      </c>
      <c r="E134" s="30">
        <v>942</v>
      </c>
      <c r="F134">
        <v>2521</v>
      </c>
    </row>
    <row r="135" spans="1:6" x14ac:dyDescent="0.25">
      <c r="A135" s="30" t="s">
        <v>398</v>
      </c>
      <c r="B135" s="30" t="s">
        <v>399</v>
      </c>
      <c r="C135" s="30">
        <v>12</v>
      </c>
      <c r="D135" s="30">
        <v>2305</v>
      </c>
      <c r="E135" s="30">
        <v>27660</v>
      </c>
      <c r="F135">
        <v>2521</v>
      </c>
    </row>
    <row r="136" spans="1:6" x14ac:dyDescent="0.25">
      <c r="A136" s="30" t="s">
        <v>522</v>
      </c>
      <c r="B136" s="30" t="s">
        <v>523</v>
      </c>
      <c r="C136" s="30">
        <v>4</v>
      </c>
      <c r="D136" s="30">
        <v>4265</v>
      </c>
      <c r="E136" s="30">
        <v>17060</v>
      </c>
      <c r="F136">
        <v>2521</v>
      </c>
    </row>
    <row r="137" spans="1:6" x14ac:dyDescent="0.25">
      <c r="A137" s="30" t="s">
        <v>524</v>
      </c>
      <c r="B137" s="30" t="s">
        <v>525</v>
      </c>
      <c r="C137" s="30">
        <v>5</v>
      </c>
      <c r="D137" s="30">
        <v>4265</v>
      </c>
      <c r="E137" s="30">
        <v>21325</v>
      </c>
      <c r="F137">
        <v>2521</v>
      </c>
    </row>
    <row r="138" spans="1:6" x14ac:dyDescent="0.25">
      <c r="A138" s="30" t="s">
        <v>404</v>
      </c>
      <c r="B138" s="30" t="s">
        <v>567</v>
      </c>
      <c r="C138" s="30">
        <v>1</v>
      </c>
      <c r="D138" s="30">
        <v>640</v>
      </c>
      <c r="E138" s="30">
        <v>640</v>
      </c>
      <c r="F138">
        <v>2521</v>
      </c>
    </row>
    <row r="139" spans="1:6" x14ac:dyDescent="0.25">
      <c r="A139" s="30" t="s">
        <v>135</v>
      </c>
      <c r="B139" s="30" t="s">
        <v>136</v>
      </c>
      <c r="C139" s="30">
        <v>9</v>
      </c>
      <c r="D139" s="30">
        <v>795</v>
      </c>
      <c r="E139" s="30">
        <v>7155</v>
      </c>
      <c r="F139">
        <v>2521</v>
      </c>
    </row>
    <row r="140" spans="1:6" x14ac:dyDescent="0.25">
      <c r="A140" s="30" t="s">
        <v>137</v>
      </c>
      <c r="B140" s="30" t="s">
        <v>138</v>
      </c>
      <c r="C140" s="30">
        <v>22</v>
      </c>
      <c r="D140" s="30">
        <v>795</v>
      </c>
      <c r="E140" s="30">
        <v>17490</v>
      </c>
      <c r="F140">
        <v>2521</v>
      </c>
    </row>
    <row r="141" spans="1:6" x14ac:dyDescent="0.25">
      <c r="A141" s="30" t="s">
        <v>217</v>
      </c>
      <c r="B141" s="30" t="s">
        <v>218</v>
      </c>
      <c r="C141" s="30">
        <v>6</v>
      </c>
      <c r="D141" s="30">
        <v>850</v>
      </c>
      <c r="E141" s="30">
        <v>5100</v>
      </c>
      <c r="F141">
        <v>2521</v>
      </c>
    </row>
    <row r="142" spans="1:6" x14ac:dyDescent="0.25">
      <c r="A142" s="30" t="s">
        <v>219</v>
      </c>
      <c r="B142" s="30" t="s">
        <v>220</v>
      </c>
      <c r="C142" s="30">
        <v>4</v>
      </c>
      <c r="D142" s="30">
        <v>850</v>
      </c>
      <c r="E142" s="30">
        <v>3400</v>
      </c>
      <c r="F142">
        <v>2521</v>
      </c>
    </row>
    <row r="143" spans="1:6" x14ac:dyDescent="0.25">
      <c r="A143" s="30" t="s">
        <v>408</v>
      </c>
      <c r="B143" s="30" t="s">
        <v>409</v>
      </c>
      <c r="C143" s="30">
        <v>6</v>
      </c>
      <c r="D143" s="30">
        <v>1482</v>
      </c>
      <c r="E143" s="30">
        <v>8892</v>
      </c>
      <c r="F143">
        <v>2521</v>
      </c>
    </row>
    <row r="144" spans="1:6" x14ac:dyDescent="0.25">
      <c r="A144" s="30" t="s">
        <v>410</v>
      </c>
      <c r="B144" s="30" t="s">
        <v>411</v>
      </c>
      <c r="C144" s="30">
        <v>13</v>
      </c>
      <c r="D144" s="30">
        <v>1222</v>
      </c>
      <c r="E144" s="30">
        <v>15886</v>
      </c>
      <c r="F144">
        <v>2521</v>
      </c>
    </row>
    <row r="145" spans="1:6" x14ac:dyDescent="0.25">
      <c r="A145" s="30" t="s">
        <v>412</v>
      </c>
      <c r="B145" s="30" t="s">
        <v>413</v>
      </c>
      <c r="C145" s="30">
        <v>23</v>
      </c>
      <c r="D145" s="30">
        <v>1313</v>
      </c>
      <c r="E145" s="30">
        <v>30199</v>
      </c>
      <c r="F145">
        <v>2521</v>
      </c>
    </row>
    <row r="146" spans="1:6" x14ac:dyDescent="0.25">
      <c r="A146" s="30" t="s">
        <v>416</v>
      </c>
      <c r="B146" s="30" t="s">
        <v>417</v>
      </c>
      <c r="C146" s="30">
        <v>1</v>
      </c>
      <c r="D146" s="30">
        <v>3978</v>
      </c>
      <c r="E146" s="30">
        <v>3978</v>
      </c>
      <c r="F146">
        <v>2521</v>
      </c>
    </row>
    <row r="147" spans="1:6" x14ac:dyDescent="0.25">
      <c r="A147" s="30" t="s">
        <v>418</v>
      </c>
      <c r="B147" s="30" t="s">
        <v>419</v>
      </c>
      <c r="C147" s="30">
        <v>1</v>
      </c>
      <c r="D147" s="30">
        <v>3978</v>
      </c>
      <c r="E147" s="30">
        <v>3978</v>
      </c>
      <c r="F147">
        <v>2521</v>
      </c>
    </row>
    <row r="148" spans="1:6" x14ac:dyDescent="0.25">
      <c r="A148" s="30" t="s">
        <v>527</v>
      </c>
      <c r="B148" s="30" t="s">
        <v>528</v>
      </c>
      <c r="C148" s="30">
        <v>2</v>
      </c>
      <c r="D148" s="30">
        <v>5566</v>
      </c>
      <c r="E148" s="30">
        <v>11132</v>
      </c>
      <c r="F148">
        <v>2521</v>
      </c>
    </row>
    <row r="149" spans="1:6" x14ac:dyDescent="0.25">
      <c r="A149" s="30" t="s">
        <v>121</v>
      </c>
      <c r="B149" s="30" t="s">
        <v>529</v>
      </c>
      <c r="C149" s="30">
        <v>11</v>
      </c>
      <c r="D149" s="30">
        <v>1114</v>
      </c>
      <c r="E149" s="30">
        <v>12254</v>
      </c>
      <c r="F149">
        <v>2521</v>
      </c>
    </row>
    <row r="150" spans="1:6" x14ac:dyDescent="0.25">
      <c r="A150" s="30" t="s">
        <v>568</v>
      </c>
      <c r="B150" s="30" t="s">
        <v>569</v>
      </c>
      <c r="C150" s="30">
        <v>1</v>
      </c>
      <c r="D150" s="30">
        <v>440</v>
      </c>
      <c r="E150" s="30">
        <v>440</v>
      </c>
      <c r="F150">
        <v>2521</v>
      </c>
    </row>
    <row r="151" spans="1:6" x14ac:dyDescent="0.25">
      <c r="A151" s="30" t="s">
        <v>224</v>
      </c>
      <c r="B151" s="30" t="s">
        <v>438</v>
      </c>
      <c r="C151" s="30">
        <v>13</v>
      </c>
      <c r="D151" s="30">
        <v>1124</v>
      </c>
      <c r="E151" s="30">
        <v>14612</v>
      </c>
      <c r="F151">
        <v>2522</v>
      </c>
    </row>
    <row r="152" spans="1:6" x14ac:dyDescent="0.25">
      <c r="A152" s="30" t="s">
        <v>168</v>
      </c>
      <c r="B152" s="30" t="s">
        <v>169</v>
      </c>
      <c r="C152" s="30">
        <v>5</v>
      </c>
      <c r="D152" s="30">
        <v>1696</v>
      </c>
      <c r="E152" s="30">
        <v>8480</v>
      </c>
      <c r="F152">
        <v>2522</v>
      </c>
    </row>
    <row r="153" spans="1:6" x14ac:dyDescent="0.25">
      <c r="A153" s="30" t="s">
        <v>225</v>
      </c>
      <c r="B153" s="30" t="s">
        <v>570</v>
      </c>
      <c r="C153" s="30">
        <v>12</v>
      </c>
      <c r="D153" s="30">
        <v>717</v>
      </c>
      <c r="E153" s="30">
        <v>8604</v>
      </c>
      <c r="F153">
        <v>2522</v>
      </c>
    </row>
    <row r="154" spans="1:6" x14ac:dyDescent="0.25">
      <c r="A154" s="30" t="s">
        <v>227</v>
      </c>
      <c r="B154" s="30" t="s">
        <v>228</v>
      </c>
      <c r="C154" s="30">
        <v>4</v>
      </c>
      <c r="D154" s="30">
        <v>717</v>
      </c>
      <c r="E154" s="30">
        <v>2868</v>
      </c>
      <c r="F154">
        <v>2522</v>
      </c>
    </row>
    <row r="155" spans="1:6" x14ac:dyDescent="0.25">
      <c r="A155" s="30" t="s">
        <v>446</v>
      </c>
      <c r="B155" s="30" t="s">
        <v>447</v>
      </c>
      <c r="C155" s="30">
        <v>22</v>
      </c>
      <c r="D155" s="30">
        <v>1051</v>
      </c>
      <c r="E155" s="30">
        <v>23122</v>
      </c>
      <c r="F155">
        <v>2522</v>
      </c>
    </row>
    <row r="156" spans="1:6" x14ac:dyDescent="0.25">
      <c r="A156" s="30" t="s">
        <v>273</v>
      </c>
      <c r="B156" s="30" t="s">
        <v>274</v>
      </c>
      <c r="C156" s="30">
        <v>12</v>
      </c>
      <c r="D156" s="30">
        <v>1924</v>
      </c>
      <c r="E156" s="30">
        <v>23088</v>
      </c>
      <c r="F156">
        <v>2522</v>
      </c>
    </row>
    <row r="157" spans="1:6" x14ac:dyDescent="0.25">
      <c r="A157" s="30" t="s">
        <v>571</v>
      </c>
      <c r="B157" s="30" t="s">
        <v>572</v>
      </c>
      <c r="C157" s="30">
        <v>1</v>
      </c>
      <c r="D157" s="30">
        <v>3595</v>
      </c>
      <c r="E157" s="30">
        <v>3595</v>
      </c>
      <c r="F157">
        <v>2522</v>
      </c>
    </row>
    <row r="158" spans="1:6" x14ac:dyDescent="0.25">
      <c r="A158" s="30" t="s">
        <v>442</v>
      </c>
      <c r="B158" s="30" t="s">
        <v>443</v>
      </c>
      <c r="C158" s="30">
        <v>2</v>
      </c>
      <c r="D158" s="30">
        <v>4322</v>
      </c>
      <c r="E158" s="30">
        <v>8644</v>
      </c>
      <c r="F158">
        <v>2522</v>
      </c>
    </row>
    <row r="159" spans="1:6" x14ac:dyDescent="0.25">
      <c r="A159" s="30" t="s">
        <v>229</v>
      </c>
      <c r="B159" s="30" t="s">
        <v>230</v>
      </c>
      <c r="C159" s="30">
        <v>39</v>
      </c>
      <c r="D159" s="30">
        <v>1323</v>
      </c>
      <c r="E159" s="30">
        <v>51597</v>
      </c>
      <c r="F159">
        <v>2522</v>
      </c>
    </row>
    <row r="160" spans="1:6" x14ac:dyDescent="0.25">
      <c r="A160" s="30" t="s">
        <v>167</v>
      </c>
      <c r="B160" s="30" t="s">
        <v>441</v>
      </c>
      <c r="C160" s="30">
        <v>4</v>
      </c>
      <c r="D160" s="30">
        <v>2390</v>
      </c>
      <c r="E160" s="30">
        <v>9560</v>
      </c>
      <c r="F160">
        <v>2522</v>
      </c>
    </row>
    <row r="161" spans="1:6" x14ac:dyDescent="0.25">
      <c r="A161" s="30" t="s">
        <v>444</v>
      </c>
      <c r="B161" s="30" t="s">
        <v>445</v>
      </c>
      <c r="C161" s="30">
        <v>3</v>
      </c>
      <c r="D161" s="30">
        <v>6877</v>
      </c>
      <c r="E161" s="30">
        <v>20631</v>
      </c>
      <c r="F161">
        <v>2522</v>
      </c>
    </row>
    <row r="162" spans="1:6" x14ac:dyDescent="0.25">
      <c r="A162" s="30" t="s">
        <v>448</v>
      </c>
      <c r="B162" s="30" t="s">
        <v>449</v>
      </c>
      <c r="C162" s="30">
        <v>12</v>
      </c>
      <c r="D162" s="30">
        <v>1118</v>
      </c>
      <c r="E162" s="30">
        <v>13416</v>
      </c>
      <c r="F162">
        <v>2522</v>
      </c>
    </row>
    <row r="163" spans="1:6" x14ac:dyDescent="0.25">
      <c r="A163" s="30" t="s">
        <v>530</v>
      </c>
      <c r="B163" s="30" t="s">
        <v>531</v>
      </c>
      <c r="C163" s="30">
        <v>6</v>
      </c>
      <c r="D163" s="30">
        <v>1118</v>
      </c>
      <c r="E163" s="30">
        <v>6708</v>
      </c>
      <c r="F163">
        <v>2522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DEIFNITIVA</vt:lpstr>
      <vt:lpstr>SUPERV</vt:lpstr>
      <vt:lpstr>DATOS</vt:lpstr>
      <vt:lpstr>00</vt:lpstr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Bruno</cp:lastModifiedBy>
  <dcterms:created xsi:type="dcterms:W3CDTF">2018-03-27T14:46:15Z</dcterms:created>
  <dcterms:modified xsi:type="dcterms:W3CDTF">2019-11-20T15:11:41Z</dcterms:modified>
</cp:coreProperties>
</file>