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source\repos\Direct Sale - Importacion de Pedidos\"/>
    </mc:Choice>
  </mc:AlternateContent>
  <bookViews>
    <workbookView xWindow="0" yWindow="0" windowWidth="15345" windowHeight="4650"/>
  </bookViews>
  <sheets>
    <sheet name="DEIFNITIVA" sheetId="2" r:id="rId1"/>
    <sheet name="COPIAR PLLA ICBC " sheetId="5" r:id="rId2"/>
    <sheet name="COPIAR PLLA ICBC  (2)" sheetId="10" r:id="rId3"/>
    <sheet name="DATOS" sheetId="6" r:id="rId4"/>
    <sheet name="Hoja1 (2)" sheetId="11" r:id="rId5"/>
  </sheets>
  <definedNames>
    <definedName name="_xlnm._FilterDatabase" localSheetId="1" hidden="1">'COPIAR PLLA ICBC '!$A$1:$AM$33</definedName>
    <definedName name="_xlnm._FilterDatabase" localSheetId="2" hidden="1">'COPIAR PLLA ICBC  (2)'!$A$1:$AN$61</definedName>
    <definedName name="_xlnm._FilterDatabase" localSheetId="0" hidden="1">DEIFNITIVA!$A$1:$AB$162</definedName>
  </definedNames>
  <calcPr calcId="152511"/>
</workbook>
</file>

<file path=xl/calcChain.xml><?xml version="1.0" encoding="utf-8"?>
<calcChain xmlns="http://schemas.openxmlformats.org/spreadsheetml/2006/main">
  <c r="J2" i="2" l="1"/>
  <c r="AI2" i="10"/>
  <c r="AI15" i="10"/>
  <c r="AI23" i="10"/>
  <c r="AI22" i="10"/>
  <c r="AI21" i="10"/>
  <c r="AI19" i="10"/>
  <c r="AI16" i="10"/>
  <c r="AI14" i="10"/>
  <c r="AI13" i="10"/>
  <c r="AI12" i="10"/>
  <c r="AI56" i="10"/>
  <c r="AI50" i="10"/>
  <c r="AI20" i="10"/>
  <c r="AI18" i="10"/>
  <c r="AI17" i="10"/>
  <c r="AI11" i="10"/>
  <c r="AI8" i="10"/>
  <c r="AI5" i="10"/>
  <c r="AI61" i="10"/>
  <c r="AI60" i="10"/>
  <c r="AI59" i="10"/>
  <c r="AI58" i="10"/>
  <c r="AI57" i="10"/>
  <c r="AI55" i="10"/>
  <c r="AI54" i="10"/>
  <c r="AI53" i="10"/>
  <c r="AI52" i="10"/>
  <c r="AI51" i="10"/>
  <c r="AI49" i="10"/>
  <c r="AI48" i="10"/>
  <c r="AI47" i="10"/>
  <c r="AI46" i="10"/>
  <c r="AI45" i="10"/>
  <c r="AI44" i="10"/>
  <c r="AI41" i="10"/>
  <c r="AI40" i="10"/>
  <c r="AI39" i="10"/>
  <c r="AI38" i="10"/>
  <c r="AI37" i="10"/>
  <c r="AI36" i="10"/>
  <c r="AI35" i="10"/>
  <c r="AI34" i="10"/>
  <c r="AI32" i="10"/>
  <c r="AI31" i="10"/>
  <c r="AI30" i="10"/>
  <c r="AI29" i="10"/>
  <c r="AI28" i="10"/>
  <c r="AI27" i="10"/>
  <c r="AI26" i="10"/>
  <c r="AI24" i="10"/>
  <c r="AI43" i="10"/>
  <c r="AI42" i="10"/>
  <c r="AI33" i="10"/>
  <c r="AI25" i="10"/>
  <c r="AI10" i="10"/>
  <c r="AI9" i="10"/>
  <c r="AI7" i="10"/>
  <c r="AI6" i="10"/>
  <c r="AI4" i="10"/>
  <c r="G2" i="2"/>
  <c r="AA2" i="2" l="1"/>
  <c r="W2" i="2"/>
  <c r="P2" i="2"/>
  <c r="H2" i="2"/>
  <c r="K2" i="2"/>
  <c r="T2" i="2" l="1"/>
</calcChain>
</file>

<file path=xl/sharedStrings.xml><?xml version="1.0" encoding="utf-8"?>
<sst xmlns="http://schemas.openxmlformats.org/spreadsheetml/2006/main" count="5332" uniqueCount="1551">
  <si>
    <t>Cantidad</t>
  </si>
  <si>
    <t>CODIGO DEPOSITO</t>
  </si>
  <si>
    <t>codigo CLIENTE</t>
  </si>
  <si>
    <t>Fecha de Pedido</t>
  </si>
  <si>
    <t>Nro Doc</t>
  </si>
  <si>
    <t>Descripcion Producto</t>
  </si>
  <si>
    <t>Nombre</t>
  </si>
  <si>
    <t>Domicilio</t>
  </si>
  <si>
    <t>Localidad</t>
  </si>
  <si>
    <t>Provincia</t>
  </si>
  <si>
    <t>Cod Postal</t>
  </si>
  <si>
    <t>Destinatario</t>
  </si>
  <si>
    <t>Telefonos</t>
  </si>
  <si>
    <t>Observaciones</t>
  </si>
  <si>
    <t>Mail</t>
  </si>
  <si>
    <t>nro Pedido</t>
  </si>
  <si>
    <t>tipo documento</t>
  </si>
  <si>
    <t>CONDICION VENTA</t>
  </si>
  <si>
    <t xml:space="preserve">SKU </t>
  </si>
  <si>
    <t>CATEGORIA IVA</t>
  </si>
  <si>
    <t>Precio unitario</t>
  </si>
  <si>
    <t xml:space="preserve">lista de precios </t>
  </si>
  <si>
    <t>FLETE</t>
  </si>
  <si>
    <t>Codigo de transporte</t>
  </si>
  <si>
    <t>ZONA fiscal</t>
  </si>
  <si>
    <t>DNI</t>
  </si>
  <si>
    <t>PRECIO TOTAL</t>
  </si>
  <si>
    <t>Consumidor final</t>
  </si>
  <si>
    <t>Orden Nro</t>
  </si>
  <si>
    <t>Referencia</t>
  </si>
  <si>
    <t>Transportista</t>
  </si>
  <si>
    <t>Cliente</t>
  </si>
  <si>
    <t>E-Mail</t>
  </si>
  <si>
    <t>Receptor</t>
  </si>
  <si>
    <t>Direccion1</t>
  </si>
  <si>
    <t>Direccion2</t>
  </si>
  <si>
    <t>Ciudad</t>
  </si>
  <si>
    <t>Otros</t>
  </si>
  <si>
    <t>Tel</t>
  </si>
  <si>
    <t>Cel</t>
  </si>
  <si>
    <t>Total Orden en pesos</t>
  </si>
  <si>
    <t>Total Productos en Pesos</t>
  </si>
  <si>
    <t>Total Productos en puntos</t>
  </si>
  <si>
    <t>Equivalencia Producto Puntos Pesos</t>
  </si>
  <si>
    <t>Total Envio en Pesos</t>
  </si>
  <si>
    <t>Total Envio en Puntos</t>
  </si>
  <si>
    <t>Equivalencia Envio Puntos Pesos</t>
  </si>
  <si>
    <t>Referencia Articulo</t>
  </si>
  <si>
    <t>Articulo</t>
  </si>
  <si>
    <t>Peso</t>
  </si>
  <si>
    <t>Categoria</t>
  </si>
  <si>
    <t>Proveedor</t>
  </si>
  <si>
    <t xml:space="preserve">Piso  Dpto. </t>
  </si>
  <si>
    <t>Buenos Aires</t>
  </si>
  <si>
    <t>Decidir V2</t>
  </si>
  <si>
    <t>1.0</t>
  </si>
  <si>
    <t>Cuidado Personal</t>
  </si>
  <si>
    <t>Direct Sale</t>
  </si>
  <si>
    <t>VENDEDOR</t>
  </si>
  <si>
    <t>LAMOLIANT</t>
  </si>
  <si>
    <t>DEPOSITOS</t>
  </si>
  <si>
    <t>SUMA Y GANA</t>
  </si>
  <si>
    <t>BANCO PATAGONIA</t>
  </si>
  <si>
    <t xml:space="preserve">SV VISA </t>
  </si>
  <si>
    <t xml:space="preserve">SN VISA </t>
  </si>
  <si>
    <t>SN MASTERCARD</t>
  </si>
  <si>
    <t xml:space="preserve">PP VISA </t>
  </si>
  <si>
    <t>PP MASTERCARD</t>
  </si>
  <si>
    <t>PP AMEX</t>
  </si>
  <si>
    <t>ITAU SYG VISA</t>
  </si>
  <si>
    <t>ITAU SYG MASTERCARD</t>
  </si>
  <si>
    <t xml:space="preserve">CPRA Y PUNTO BPN VISA </t>
  </si>
  <si>
    <t>CPRA Y PUNTO BPN MASTERCARD</t>
  </si>
  <si>
    <t>TS VISA</t>
  </si>
  <si>
    <t>TS MASTERCARD</t>
  </si>
  <si>
    <t xml:space="preserve">TESORERIA </t>
  </si>
  <si>
    <t>SV MASTERCARD</t>
  </si>
  <si>
    <t>TIENDA CLICK DECIDIR</t>
  </si>
  <si>
    <t>ICBC DECIDIR</t>
  </si>
  <si>
    <t>sistema viejo</t>
  </si>
  <si>
    <t>sistema nuevo</t>
  </si>
  <si>
    <t xml:space="preserve">patagonia programa puntos </t>
  </si>
  <si>
    <t>TIENDA BPN VISA</t>
  </si>
  <si>
    <t>TIENDA BPN MASTERCARD</t>
  </si>
  <si>
    <t>URBANO EXPRESS</t>
  </si>
  <si>
    <t>vendedor</t>
  </si>
  <si>
    <t>SISTEMA VIEJO</t>
  </si>
  <si>
    <t>SISTEMA NUEVO</t>
  </si>
  <si>
    <t>PATAGONIA PP</t>
  </si>
  <si>
    <t>TIENDA BPN</t>
  </si>
  <si>
    <t>ICBC CLUB</t>
  </si>
  <si>
    <t xml:space="preserve">ITAU SUMA Y GANA </t>
  </si>
  <si>
    <t xml:space="preserve">TIENDA CLICK </t>
  </si>
  <si>
    <t>TIENDA SUPERVIELLE</t>
  </si>
  <si>
    <t>Código</t>
  </si>
  <si>
    <t>Descripción</t>
  </si>
  <si>
    <t>País</t>
  </si>
  <si>
    <t>Descripción País</t>
  </si>
  <si>
    <t>00</t>
  </si>
  <si>
    <t>CABA</t>
  </si>
  <si>
    <t>AR</t>
  </si>
  <si>
    <t>ARGENTINA</t>
  </si>
  <si>
    <t>01</t>
  </si>
  <si>
    <t>02</t>
  </si>
  <si>
    <t>Catamarca</t>
  </si>
  <si>
    <t>03</t>
  </si>
  <si>
    <t>Córdoba</t>
  </si>
  <si>
    <t>04</t>
  </si>
  <si>
    <t>Corrientes</t>
  </si>
  <si>
    <t>05</t>
  </si>
  <si>
    <t>Entre Ríos</t>
  </si>
  <si>
    <t>06</t>
  </si>
  <si>
    <t>Jujuy</t>
  </si>
  <si>
    <t>07</t>
  </si>
  <si>
    <t>Mendoza</t>
  </si>
  <si>
    <t>08</t>
  </si>
  <si>
    <t>La Rioja</t>
  </si>
  <si>
    <t>09</t>
  </si>
  <si>
    <t>Salta</t>
  </si>
  <si>
    <t>10</t>
  </si>
  <si>
    <t>San Juan</t>
  </si>
  <si>
    <t>11</t>
  </si>
  <si>
    <t>San Luis</t>
  </si>
  <si>
    <t>12</t>
  </si>
  <si>
    <t>Santa Fe</t>
  </si>
  <si>
    <t>13</t>
  </si>
  <si>
    <t>Santiago del Estero</t>
  </si>
  <si>
    <t>14</t>
  </si>
  <si>
    <t>Tucumán</t>
  </si>
  <si>
    <t>16</t>
  </si>
  <si>
    <t>Chaco</t>
  </si>
  <si>
    <t>17</t>
  </si>
  <si>
    <t>Chubut</t>
  </si>
  <si>
    <t>18</t>
  </si>
  <si>
    <t>Formosa</t>
  </si>
  <si>
    <t>19</t>
  </si>
  <si>
    <t>Misiones</t>
  </si>
  <si>
    <t>20</t>
  </si>
  <si>
    <t>Neuquén</t>
  </si>
  <si>
    <t>21</t>
  </si>
  <si>
    <t>La Pampa</t>
  </si>
  <si>
    <t>22</t>
  </si>
  <si>
    <t>Río Negro</t>
  </si>
  <si>
    <t>23</t>
  </si>
  <si>
    <t>Santa Cruz</t>
  </si>
  <si>
    <t>24</t>
  </si>
  <si>
    <t>Tierra del Fuego</t>
  </si>
  <si>
    <t>Direct Sale EnvÃ­o a Domicilio</t>
  </si>
  <si>
    <t>3.0</t>
  </si>
  <si>
    <t>0.0</t>
  </si>
  <si>
    <t>Merlo</t>
  </si>
  <si>
    <t>santiago del estero</t>
  </si>
  <si>
    <t>Fecha</t>
  </si>
  <si>
    <t>Carrito</t>
  </si>
  <si>
    <t>C,P,</t>
  </si>
  <si>
    <t>Met,Pago</t>
  </si>
  <si>
    <t>Costo financieo</t>
  </si>
  <si>
    <t>Precio unitario imp,inc,</t>
  </si>
  <si>
    <t>TOTAL</t>
  </si>
  <si>
    <t>Pago aceptado</t>
  </si>
  <si>
    <t>BlanquerÃ­a</t>
  </si>
  <si>
    <t>SUPERVIELLE</t>
  </si>
  <si>
    <t xml:space="preserve">PUNTOS </t>
  </si>
  <si>
    <t>NEU/COMA</t>
  </si>
  <si>
    <t>Electrobelleza</t>
  </si>
  <si>
    <t>PequeÃ±os Electro</t>
  </si>
  <si>
    <t>0.00</t>
  </si>
  <si>
    <t>2.0</t>
  </si>
  <si>
    <t>TecnologÃ­a</t>
  </si>
  <si>
    <t>GS-SET8PZ</t>
  </si>
  <si>
    <t>GAD-MOC</t>
  </si>
  <si>
    <t>302.50</t>
  </si>
  <si>
    <t>CAPITAL FEDERAL</t>
  </si>
  <si>
    <t>5551.75</t>
  </si>
  <si>
    <t>Set De Cocina T-fal Basic 8 Piezas Tapas De Vidrio</t>
  </si>
  <si>
    <t>HOGAR</t>
  </si>
  <si>
    <t>TANDIL</t>
  </si>
  <si>
    <t>387.20</t>
  </si>
  <si>
    <t>SUE-9176-Q</t>
  </si>
  <si>
    <t>SABANA DE 150 HILOS 2 1/2 PLAZA NAUTICA</t>
  </si>
  <si>
    <t>11362.00</t>
  </si>
  <si>
    <t>SM-AVABOT</t>
  </si>
  <si>
    <t>Aspiradora Robot Smart-tek Ava Mini Inteligente Con Base</t>
  </si>
  <si>
    <t>caba</t>
  </si>
  <si>
    <t>Mochila Antirrobo Gadnic</t>
  </si>
  <si>
    <t>OHQZZGVHF</t>
  </si>
  <si>
    <t>OLMEDO Jesica Viviana</t>
  </si>
  <si>
    <t>jesicavolmedo@hotmail.com</t>
  </si>
  <si>
    <t>HUMBERTO PRIMO 630</t>
  </si>
  <si>
    <t>CORDOBA</t>
  </si>
  <si>
    <t>Empresa: Telecom/ personal. Oficina comercial. Planta baja.</t>
  </si>
  <si>
    <t>13146.70</t>
  </si>
  <si>
    <t>GAR-01930-04</t>
  </si>
  <si>
    <t>Garmin Forerunner 30</t>
  </si>
  <si>
    <t>Relojes</t>
  </si>
  <si>
    <t>RTKHOTMGY</t>
  </si>
  <si>
    <t>RAMOS VENTURINI RODRIGO JULIAN</t>
  </si>
  <si>
    <t>RODRIGO.RAMOS@ICBC.COM.AR</t>
  </si>
  <si>
    <t>Cecilia Grierson 355</t>
  </si>
  <si>
    <t>Puerto Madero</t>
  </si>
  <si>
    <t>3957.20</t>
  </si>
  <si>
    <t>DBQ-908</t>
  </si>
  <si>
    <t>PARRILLA ELECTRICA DAEWOO DBQ-908</t>
  </si>
  <si>
    <t>YPTYZKEIT</t>
  </si>
  <si>
    <t>MERINO  GRACIELA ALICIA</t>
  </si>
  <si>
    <t>GAMERINO1@HOTMAIL.COM</t>
  </si>
  <si>
    <t>PJE LOS RECUERDOS 00523</t>
  </si>
  <si>
    <t>011-4641-4364</t>
  </si>
  <si>
    <t>2341.35</t>
  </si>
  <si>
    <t>OM-TEN6111</t>
  </si>
  <si>
    <t>TensiÃ³metro digital automatico  de muÃ±eca Omron HEM-6111</t>
  </si>
  <si>
    <t>Cuidado de la Salud</t>
  </si>
  <si>
    <t>KMCQJKNYK</t>
  </si>
  <si>
    <t>FEIJOO  ALEJANDRO DANIEL</t>
  </si>
  <si>
    <t>ALEJANDRODANIEL2011@GMAIL.COM</t>
  </si>
  <si>
    <t>HILARIO ASCASUBI 00683</t>
  </si>
  <si>
    <t>WILDE</t>
  </si>
  <si>
    <t>011-4227-2244</t>
  </si>
  <si>
    <t>3199.20</t>
  </si>
  <si>
    <t>GS-BATFAC-B</t>
  </si>
  <si>
    <t>Batidora con Bowl Facilita Blanca Moulinex</t>
  </si>
  <si>
    <t>1001.0</t>
  </si>
  <si>
    <t>ELECTRO</t>
  </si>
  <si>
    <t>QRGRKUWRQ</t>
  </si>
  <si>
    <t>NAUM  LILIANA SOFIA</t>
  </si>
  <si>
    <t>RAULQUINTELA55@GMAIL.COM</t>
  </si>
  <si>
    <t>CALLE 4 entre 122 y 123 00266</t>
  </si>
  <si>
    <t>BERISSO</t>
  </si>
  <si>
    <t>la calle es 4 o tambien se la conoce como 61</t>
  </si>
  <si>
    <t>0221-482-5595</t>
  </si>
  <si>
    <t>2096.30</t>
  </si>
  <si>
    <t>AC-BAT300</t>
  </si>
  <si>
    <t>Batidora De Mano Smart-tek 300w</t>
  </si>
  <si>
    <t>QFUNWLGAD</t>
  </si>
  <si>
    <t>BERNAL ORTIZ  JULIO ENRIQUE</t>
  </si>
  <si>
    <t>GOLONDRINA113@OUTLOOK.COM.AR</t>
  </si>
  <si>
    <t>JUJUY 04922</t>
  </si>
  <si>
    <t>LA TABLADA</t>
  </si>
  <si>
    <t>011-4651-1714</t>
  </si>
  <si>
    <t>2087.50</t>
  </si>
  <si>
    <t>RVXDBYQUU</t>
  </si>
  <si>
    <t>ZAPATA  MAXIMILIANO</t>
  </si>
  <si>
    <t>MAXIMILIANO.ZAPATA@SAPUTO.COM</t>
  </si>
  <si>
    <t>mar del plata 220</t>
  </si>
  <si>
    <t>VILLA MARIA</t>
  </si>
  <si>
    <t>0353-154772858</t>
  </si>
  <si>
    <t>4314.20</t>
  </si>
  <si>
    <t>BD-BOGL300</t>
  </si>
  <si>
    <t>BORDEADORA BLACK&amp;DECKER</t>
  </si>
  <si>
    <t>Maquinaria</t>
  </si>
  <si>
    <t>OESCXUQSQ</t>
  </si>
  <si>
    <t>RUIZ Gustavo Raul</t>
  </si>
  <si>
    <t>tavoruiz68@yahoo.com.ar</t>
  </si>
  <si>
    <t>RUIZ GUSTAVO RAUL</t>
  </si>
  <si>
    <t>KENNEDY 211</t>
  </si>
  <si>
    <t>DON BOSCO</t>
  </si>
  <si>
    <t>25546.65</t>
  </si>
  <si>
    <t>LKSM3311XRBM</t>
  </si>
  <si>
    <t>Batidora Kitchenaid Artisan Mini 3.5lts Negra</t>
  </si>
  <si>
    <t>TVIIBJAXZ</t>
  </si>
  <si>
    <t>12626.65</t>
  </si>
  <si>
    <t>LKSB1585ROB</t>
  </si>
  <si>
    <t>LICUADORA KITCHEN AID NEGRA</t>
  </si>
  <si>
    <t>EAUFJUGJE</t>
  </si>
  <si>
    <t>Gonzalez Soledad</t>
  </si>
  <si>
    <t>soligonzalez@hotmail.com</t>
  </si>
  <si>
    <t>Cnel. Fco Uzal  4235</t>
  </si>
  <si>
    <t>Martinez</t>
  </si>
  <si>
    <t>EYPSRCCFL</t>
  </si>
  <si>
    <t>FERNANDEZ  PAOLA NANCY</t>
  </si>
  <si>
    <t>PAONANFER@GMAIL.COM</t>
  </si>
  <si>
    <t>AV. CORRIENTES 4678</t>
  </si>
  <si>
    <t>1Â° PISO</t>
  </si>
  <si>
    <t>3047.15</t>
  </si>
  <si>
    <t>SUE-8933-Q</t>
  </si>
  <si>
    <t>Sabana de 220 Hilos algodÃ³n QUEEN Danubio</t>
  </si>
  <si>
    <t>WZJPCTHUR</t>
  </si>
  <si>
    <t>LEDESMA  ROSA</t>
  </si>
  <si>
    <t>LUCIAAGUSTINAFLORES@GMAIL.COM</t>
  </si>
  <si>
    <t>AMBERES(B V FIORITO) 00264</t>
  </si>
  <si>
    <t>BANFIELD</t>
  </si>
  <si>
    <t>1394.50</t>
  </si>
  <si>
    <t>ULT-TO4005</t>
  </si>
  <si>
    <t>TOSTADORA AUTOMÃTICA ULTRACOMB</t>
  </si>
  <si>
    <t>CCQVDDFOH</t>
  </si>
  <si>
    <t>RIVEROS  ENRIQUE MARIO</t>
  </si>
  <si>
    <t>ENRIQUE.RIVEROS@SKF.COM</t>
  </si>
  <si>
    <t>PRES J FIGUEROA ALCORTA 00277</t>
  </si>
  <si>
    <t>BOULOGNE</t>
  </si>
  <si>
    <t>011-4737-5367</t>
  </si>
  <si>
    <t>1919.20</t>
  </si>
  <si>
    <t>GS-LICMTUR-B</t>
  </si>
  <si>
    <t>Licuadora de mano Turbomix Blanca Moulinex</t>
  </si>
  <si>
    <t>TPUUTXLEM</t>
  </si>
  <si>
    <t xml:space="preserve">Torres  GastÃ³n </t>
  </si>
  <si>
    <t>tcngaston@hotmail.com</t>
  </si>
  <si>
    <t xml:space="preserve">VALLONE GISELA </t>
  </si>
  <si>
    <t>reconquista 699</t>
  </si>
  <si>
    <t>buenos aires</t>
  </si>
  <si>
    <t>hotel Amerian habitaciÃ³n 707</t>
  </si>
  <si>
    <t>1066.65</t>
  </si>
  <si>
    <t xml:space="preserve">WSB-PB44 </t>
  </si>
  <si>
    <t>CARGADOR PORTATIL POWER BANK WSB 4400mAh</t>
  </si>
  <si>
    <t>InformÃ¡tica</t>
  </si>
  <si>
    <t>PBMPHGGKC</t>
  </si>
  <si>
    <t>PUCHETTA  DANIEL ENRIQUE</t>
  </si>
  <si>
    <t>LALIRPA@GMAIL.COM</t>
  </si>
  <si>
    <t>SAN LUIS 01402</t>
  </si>
  <si>
    <t>RAFAEL CALZADA</t>
  </si>
  <si>
    <t>011-4219-0747</t>
  </si>
  <si>
    <t>SAGAJVHDU</t>
  </si>
  <si>
    <t>CAPURSO  EDUARDO FAVIO</t>
  </si>
  <si>
    <t>EDUARDOCAPURSO@HOTMAIL.COM</t>
  </si>
  <si>
    <t>A LAMAS 01647</t>
  </si>
  <si>
    <t>CIUDAD AUTONOMA BUENOS AIRES</t>
  </si>
  <si>
    <t>011-20914077</t>
  </si>
  <si>
    <t>YWGRSCUUY</t>
  </si>
  <si>
    <t>TRAVAGLINO  PABLO HUMBERTO</t>
  </si>
  <si>
    <t>PABLOTRAVAGLINO@HOTMAIL.COM</t>
  </si>
  <si>
    <t>Gral jose gervasio artigas 4789</t>
  </si>
  <si>
    <t>horario de comercio 10 a 13 y de 17 a 20:30 lunes a sabado</t>
  </si>
  <si>
    <t>3317.70</t>
  </si>
  <si>
    <t>UL-JG2703</t>
  </si>
  <si>
    <t>JUGUERA ULTRACOMB INOX ULTRACOMB</t>
  </si>
  <si>
    <t>TFDBVCIEG</t>
  </si>
  <si>
    <t>GOMEZ URIA  JORGE ESTEBAN</t>
  </si>
  <si>
    <t>JORGEGU@GOMEZURIA.COM</t>
  </si>
  <si>
    <t>CORDOBA 01147 Piso: 7 Dpto: 11</t>
  </si>
  <si>
    <t>ROSARIO</t>
  </si>
  <si>
    <t>0341-4214-166</t>
  </si>
  <si>
    <t>1236.35</t>
  </si>
  <si>
    <t>FV-500B</t>
  </si>
  <si>
    <t>Juegos De Toalla Y Toallon Blanco Algodon 500g</t>
  </si>
  <si>
    <t>QJRJZVKQE</t>
  </si>
  <si>
    <t>ROMERO  Leonardo Emmanuel</t>
  </si>
  <si>
    <t>EMMAR@LIVE.COM.AR</t>
  </si>
  <si>
    <t>ROMERO  LEONARDO EMMANUEL</t>
  </si>
  <si>
    <t>M BEREZOISKI 00352</t>
  </si>
  <si>
    <t>CALETA OLIVIA</t>
  </si>
  <si>
    <t>0297-485-7733</t>
  </si>
  <si>
    <t>1736.45</t>
  </si>
  <si>
    <t>SUE-9154-T</t>
  </si>
  <si>
    <t>SABANA DE 200 HILOS 1 1/2 PLAZA BEIGE DANUBIO</t>
  </si>
  <si>
    <t>MKYYUDTCL</t>
  </si>
  <si>
    <t>BENVENUTO  CRISTIAN</t>
  </si>
  <si>
    <t>ARAMBURULORENA@GMAIL.COM</t>
  </si>
  <si>
    <t>GIACOMINI DOLORES</t>
  </si>
  <si>
    <t>PASAJE MIELI BIS 677</t>
  </si>
  <si>
    <t>Rosario</t>
  </si>
  <si>
    <t>341-5995135</t>
  </si>
  <si>
    <t>3005.20</t>
  </si>
  <si>
    <t>BD-AT9036</t>
  </si>
  <si>
    <t>ATORNILLADOR INALAMBRICO BLACK&amp;DECKER</t>
  </si>
  <si>
    <t>Atornilladores</t>
  </si>
  <si>
    <t>BYGBTIRAK</t>
  </si>
  <si>
    <t>DIAZ  JUAN MANUEL</t>
  </si>
  <si>
    <t>BAIJMD@TECHINT.NET</t>
  </si>
  <si>
    <t>TRONADOR 01750</t>
  </si>
  <si>
    <t>011-4552-8181</t>
  </si>
  <si>
    <t>5901.70</t>
  </si>
  <si>
    <t>LJUSEVVXO</t>
  </si>
  <si>
    <t>DUARTE  JUAN HECTOR</t>
  </si>
  <si>
    <t>ANDY-RASCHILLA@HOTMAIL.COM</t>
  </si>
  <si>
    <t>Pellegrini 628</t>
  </si>
  <si>
    <t>Andrea</t>
  </si>
  <si>
    <t>1479.20</t>
  </si>
  <si>
    <t>XAJVMVHLE</t>
  </si>
  <si>
    <t>dure Claudio Hernan</t>
  </si>
  <si>
    <t>marinakloster@hotmail.com</t>
  </si>
  <si>
    <t>13 de Marzo  147</t>
  </si>
  <si>
    <t xml:space="preserve">Entre larroque y parana. </t>
  </si>
  <si>
    <t>011-1568067835</t>
  </si>
  <si>
    <t>BHXFIDWHK</t>
  </si>
  <si>
    <t>Delgado Gabriel Ruben</t>
  </si>
  <si>
    <t>gabriel-marcela@fibertel.com.ar</t>
  </si>
  <si>
    <t>saraza 5677</t>
  </si>
  <si>
    <t>C.A.B.A.</t>
  </si>
  <si>
    <t>1662.50</t>
  </si>
  <si>
    <t>SUE-9176-T</t>
  </si>
  <si>
    <t>SABANA DE 150 HILOS 1 1/2 PLAZA NAUTICA</t>
  </si>
  <si>
    <t>FXXKOUFRF</t>
  </si>
  <si>
    <t>RODRIGUEZ  MATIAS SANTIAGO</t>
  </si>
  <si>
    <t>MSRC81@HOTMAIL.COM</t>
  </si>
  <si>
    <t>JUVENILIA 00120</t>
  </si>
  <si>
    <t>LUJAN DE CUYO</t>
  </si>
  <si>
    <t>0261-420-2020</t>
  </si>
  <si>
    <t>2786.20</t>
  </si>
  <si>
    <t>AC-PAVACLA</t>
  </si>
  <si>
    <t>Pava Electrica Classic Smart Tek Retro Vintange</t>
  </si>
  <si>
    <t>RFUEYYMWI</t>
  </si>
  <si>
    <t>FERREIRA  JOSE ANTONIO</t>
  </si>
  <si>
    <t>NITOFERREIRA56@HOTMAIL.COM</t>
  </si>
  <si>
    <t>INDEPENDENCIA 01591</t>
  </si>
  <si>
    <t>OLAVARRIA</t>
  </si>
  <si>
    <t>02284-41-5030</t>
  </si>
  <si>
    <t>3131.85</t>
  </si>
  <si>
    <t>QIYYYAPRD</t>
  </si>
  <si>
    <t>ALBORNOZ  SILVIA MIRYAM</t>
  </si>
  <si>
    <t>SILVIAALBORNOZ72@GMAIL.COM</t>
  </si>
  <si>
    <t>(DUPLEX 11 MZ.2) LUCAS LUCERO 02610</t>
  </si>
  <si>
    <t>NEUQUEN</t>
  </si>
  <si>
    <t>0299-446-8308</t>
  </si>
  <si>
    <t>4898.55</t>
  </si>
  <si>
    <t>TR-BER4PZ</t>
  </si>
  <si>
    <t>BATERIA DE COCINA BERGAMO TRAMONTINA</t>
  </si>
  <si>
    <t>Bazar</t>
  </si>
  <si>
    <t>KMCAPWVUX</t>
  </si>
  <si>
    <t>GONZALEZ  WALTER RAMON</t>
  </si>
  <si>
    <t>WGONZALEZ0792@YAHOO.COM.AR</t>
  </si>
  <si>
    <t>Cerrito- EDIF ZURICH 1010</t>
  </si>
  <si>
    <t>interno 5085</t>
  </si>
  <si>
    <t>3701.65</t>
  </si>
  <si>
    <t>XV-ZEN</t>
  </si>
  <si>
    <t>Smartwatch Zen Cronos R X-view</t>
  </si>
  <si>
    <t>KBKWWOHDV</t>
  </si>
  <si>
    <t>Arakaki Andres</t>
  </si>
  <si>
    <t>andres.arakaki@gmail.com</t>
  </si>
  <si>
    <t>Virrey Liniers 2250</t>
  </si>
  <si>
    <t>Entregar de 9 a 18</t>
  </si>
  <si>
    <t>2461.70</t>
  </si>
  <si>
    <t>1921.90</t>
  </si>
  <si>
    <t>AR-HM220</t>
  </si>
  <si>
    <t>MASAJEADOR PERCUSION BODY PLEASURE HM-220 GAMA</t>
  </si>
  <si>
    <t>PXDOFZVDM</t>
  </si>
  <si>
    <t>DEVOTO  JUAN IGNACIO</t>
  </si>
  <si>
    <t>JUANIDEVOTO@GMAIL.COM</t>
  </si>
  <si>
    <t>LA RABIDA 01462</t>
  </si>
  <si>
    <t>BECCAR</t>
  </si>
  <si>
    <t>011-4723-8037</t>
  </si>
  <si>
    <t>3699.10</t>
  </si>
  <si>
    <t>FV-500T</t>
  </si>
  <si>
    <t>Juegos De Toalla Y Toallon Franco Valente Tostado AlgodÃ³n 500g</t>
  </si>
  <si>
    <t>ECKILVJNK</t>
  </si>
  <si>
    <t>GARCIA RAMOS  MARCELO ALEJANDRO</t>
  </si>
  <si>
    <t>GR.MARCELO91@GMAIL.COM</t>
  </si>
  <si>
    <t>ArÃ©valo 1361</t>
  </si>
  <si>
    <t>11 2152 0090</t>
  </si>
  <si>
    <t>2692.50</t>
  </si>
  <si>
    <t>2095.00</t>
  </si>
  <si>
    <t>JANS-N</t>
  </si>
  <si>
    <t>Mochila Jansport Superbreak negra</t>
  </si>
  <si>
    <t>Equipaje</t>
  </si>
  <si>
    <t>LXFGFSSTA</t>
  </si>
  <si>
    <t>BISCIONE  MIRIAM ELISABETH</t>
  </si>
  <si>
    <t>LACOLO_MB@HOTMAIL.COM</t>
  </si>
  <si>
    <t>GRAL GUILLERMO MILLER 03478 Piso: PB Dpto: B</t>
  </si>
  <si>
    <t>011-4541-3733</t>
  </si>
  <si>
    <t>2858.50</t>
  </si>
  <si>
    <t>1580.50</t>
  </si>
  <si>
    <t>AR-ELEGO-P</t>
  </si>
  <si>
    <t>ELEGANZA ION BLOOM PINK</t>
  </si>
  <si>
    <t>XRKILYAZZ</t>
  </si>
  <si>
    <t>PICCOLI  OMAR ORLANDO</t>
  </si>
  <si>
    <t>OMARPICCOLI@HOTMAIL.COM</t>
  </si>
  <si>
    <t>AMENABAR 00427</t>
  </si>
  <si>
    <t>RECONQUISTA</t>
  </si>
  <si>
    <t>03482-42-0925</t>
  </si>
  <si>
    <t>981.35</t>
  </si>
  <si>
    <t>684.27</t>
  </si>
  <si>
    <t>SUE-400V</t>
  </si>
  <si>
    <t>Juego de Toalla y ToallÃ³n Danubio 400 grs</t>
  </si>
  <si>
    <t>XLKALQNYT</t>
  </si>
  <si>
    <t>DOBRILLA  GABRIELA MAYRA</t>
  </si>
  <si>
    <t>DOBRILLAG@GMAIL.COM</t>
  </si>
  <si>
    <t>Lima 339</t>
  </si>
  <si>
    <t>Buenos aires</t>
  </si>
  <si>
    <t>Horario de entrega 9 a 17 hs</t>
  </si>
  <si>
    <t>2143.00</t>
  </si>
  <si>
    <t>363.00</t>
  </si>
  <si>
    <t>DA-PCM17</t>
  </si>
  <si>
    <t>Pava ElÃ©ctrica con Corte Mate de 1.7L Daewoo</t>
  </si>
  <si>
    <t>RQWUVNKOE</t>
  </si>
  <si>
    <t xml:space="preserve">Fernandez Bedoya Olivier </t>
  </si>
  <si>
    <t>ofbedoya@hotmail.com</t>
  </si>
  <si>
    <t>Sanchez de Bustamante  2190</t>
  </si>
  <si>
    <t>Capital Federal (Recoleta)</t>
  </si>
  <si>
    <t>Piso 5 Entre calles French y Juncal</t>
  </si>
  <si>
    <t>OULQIPUZN</t>
  </si>
  <si>
    <t>Hernandez Diego</t>
  </si>
  <si>
    <t>diego.hernandez@hotmail.com</t>
  </si>
  <si>
    <t>HernÃ¡ndez Diego</t>
  </si>
  <si>
    <t>Gristein  3244</t>
  </si>
  <si>
    <t>Florencio Varela</t>
  </si>
  <si>
    <t>ex Santiago del Estero 152. Entre Mitre y Boccuzzi</t>
  </si>
  <si>
    <t>6299.45</t>
  </si>
  <si>
    <t>3409.87</t>
  </si>
  <si>
    <t>FRAN-28</t>
  </si>
  <si>
    <t>VALIJA PRIMICIA FRANKFURT 28"</t>
  </si>
  <si>
    <t>7.0</t>
  </si>
  <si>
    <t>FEPDGWSWF</t>
  </si>
  <si>
    <t>LODI  HUGO MARTIN</t>
  </si>
  <si>
    <t>HLODI73@GMAIL.COM</t>
  </si>
  <si>
    <t>JOSE MARTI 02475 Piso: PB</t>
  </si>
  <si>
    <t>RAMOS MEJIA</t>
  </si>
  <si>
    <t>011-3526-4298</t>
  </si>
  <si>
    <t>1405.00</t>
  </si>
  <si>
    <t>853.75</t>
  </si>
  <si>
    <t>AR-COR420</t>
  </si>
  <si>
    <t>Cortadora De Pelo Barba Y Bigote Gama Gt420 Travel Trimmer</t>
  </si>
  <si>
    <t>VQCNPFHZN</t>
  </si>
  <si>
    <t>FOSSATI  Mario Cesar</t>
  </si>
  <si>
    <t>INGFOSSATIM@GMAIL.COM</t>
  </si>
  <si>
    <t>FOSSATI  MARIO CESAR</t>
  </si>
  <si>
    <t>ALEM   2do "A" 540</t>
  </si>
  <si>
    <t>02281-49-8064</t>
  </si>
  <si>
    <t>2281-46-5186</t>
  </si>
  <si>
    <t>2085.50</t>
  </si>
  <si>
    <t>ZUEHOLNXP</t>
  </si>
  <si>
    <t>Lavena Sebastian</t>
  </si>
  <si>
    <t>sjlavena@gmail.com</t>
  </si>
  <si>
    <t>Constitucion 2342 4to B 2do Cuerpo 2342</t>
  </si>
  <si>
    <t>Victoria</t>
  </si>
  <si>
    <t>4to B 2do Cuerpo. Probablemente reciba mi esposa Maria Romina Garcia</t>
  </si>
  <si>
    <t>3192.50</t>
  </si>
  <si>
    <t>SOL-B10000</t>
  </si>
  <si>
    <t>HUAWEI SLIM POWER BANK 10.000 MAH</t>
  </si>
  <si>
    <t>YVSSLRXDK</t>
  </si>
  <si>
    <t>Mendez Gustavo</t>
  </si>
  <si>
    <t>gustaf_nob@hotmail.com</t>
  </si>
  <si>
    <t>Los Azahares  229</t>
  </si>
  <si>
    <t>Rafaela</t>
  </si>
  <si>
    <t>TLJZSXMGU</t>
  </si>
  <si>
    <t>DE JESUS Sebastian</t>
  </si>
  <si>
    <t>sjdejesus31@hotmail.com</t>
  </si>
  <si>
    <t>ITAQUI  6473</t>
  </si>
  <si>
    <t>En lo posible, entregar en horario por la tarde</t>
  </si>
  <si>
    <t>2849.95</t>
  </si>
  <si>
    <t>1576.21</t>
  </si>
  <si>
    <t>IHCCBQABN</t>
  </si>
  <si>
    <t>LUPARIA Juan Bautista</t>
  </si>
  <si>
    <t>jbluparia2000@hotmail.com</t>
  </si>
  <si>
    <t>LUPARIA JUAN BAUTISTA</t>
  </si>
  <si>
    <t>MAQUINISTA CARREGAL  4258</t>
  </si>
  <si>
    <t>2000.80</t>
  </si>
  <si>
    <t>DYFAGXBYW</t>
  </si>
  <si>
    <t>BORGIALLI  FRANCO MARCELO</t>
  </si>
  <si>
    <t>FRANCOBORGIALLI@YAHOO.COM.AR</t>
  </si>
  <si>
    <t>carlos pellegrini 575</t>
  </si>
  <si>
    <t>entrepiso, interno 2496. Direccion laboral.</t>
  </si>
  <si>
    <t>011-4131-2055</t>
  </si>
  <si>
    <t>1151.65</t>
  </si>
  <si>
    <t>727.07</t>
  </si>
  <si>
    <t>SADKMPEGN</t>
  </si>
  <si>
    <t>SOSA  FERNANDO CARLOS</t>
  </si>
  <si>
    <t>AEROFERNANDO@GMAIL.COM</t>
  </si>
  <si>
    <t>J A MAZA 02407</t>
  </si>
  <si>
    <t>POSADAS</t>
  </si>
  <si>
    <t>0376-445-0593</t>
  </si>
  <si>
    <t>TCANVBIYK</t>
  </si>
  <si>
    <t>TREZZA  BIANCA</t>
  </si>
  <si>
    <t>BIANCATREZZA@GMAIL.COM</t>
  </si>
  <si>
    <t>PARAGUAY 04237 Dpto: 7</t>
  </si>
  <si>
    <t>011-4831-6949</t>
  </si>
  <si>
    <t>RZLMMHEZT</t>
  </si>
  <si>
    <t>Belingueres Gabriel</t>
  </si>
  <si>
    <t>belingueres@yahoo.com.ar</t>
  </si>
  <si>
    <t>Viamonte 1549</t>
  </si>
  <si>
    <t>Piso 4 Dpto. SISTEMAS</t>
  </si>
  <si>
    <t>Preguntar en recepciÃ³n por Gabriel Belingueres, de la Gcia de Sistemas, 4to piso. Tel interno 9574.</t>
  </si>
  <si>
    <t>MDYMMCOJK</t>
  </si>
  <si>
    <t>UNTERTHURNER  SANTIAGO ISAIAS</t>
  </si>
  <si>
    <t>UNTER_21@HOTMAIL.COM</t>
  </si>
  <si>
    <t>COMODORO PI 00165</t>
  </si>
  <si>
    <t>SAN RAFAEL</t>
  </si>
  <si>
    <t>0260-47-6083</t>
  </si>
  <si>
    <t>5121.85</t>
  </si>
  <si>
    <t>4674.15</t>
  </si>
  <si>
    <t>STAN1000AZ</t>
  </si>
  <si>
    <t>Termo Stanley Clasico 1lt Con Caja (Azul)</t>
  </si>
  <si>
    <t>Tiempo Libre</t>
  </si>
  <si>
    <t>KMGWJKEUC</t>
  </si>
  <si>
    <t>MARTIN  Dario Jose</t>
  </si>
  <si>
    <t>dario_martin@cargill.com</t>
  </si>
  <si>
    <t>MARTIN  DARIO JOSE</t>
  </si>
  <si>
    <t>CALLE 331 BIS 00324</t>
  </si>
  <si>
    <t>GENERAL PICO</t>
  </si>
  <si>
    <t>02302-33-0278</t>
  </si>
  <si>
    <t>02302-308374</t>
  </si>
  <si>
    <t>1092.00</t>
  </si>
  <si>
    <t>PCTATZTBI</t>
  </si>
  <si>
    <t>ORTEA  JORGE ANIBAL</t>
  </si>
  <si>
    <t>JAORTEAC@GMAIL.COM</t>
  </si>
  <si>
    <t>DR T DE ANCHORENA 01407</t>
  </si>
  <si>
    <t>Piso 12 - Dpto "A"</t>
  </si>
  <si>
    <t>GS-TOSVITA</t>
  </si>
  <si>
    <t>Tostadora Vita Blanca Moulinex</t>
  </si>
  <si>
    <t>PUNKUFCHZ</t>
  </si>
  <si>
    <t>CERDEIRA  LEONARDO PABLO</t>
  </si>
  <si>
    <t>LEONARDOCERDEIRA@YAHOO.COM.AR</t>
  </si>
  <si>
    <t>GRAL EMILIO CONESA 00920 Piso: 2 Dpto: 7</t>
  </si>
  <si>
    <t>011-4554-1902</t>
  </si>
  <si>
    <t>STAN1000</t>
  </si>
  <si>
    <t>TERMO STANLEY CLASSIC 1LT</t>
  </si>
  <si>
    <t>ULEIHESHE</t>
  </si>
  <si>
    <t>Kohn Adtiana</t>
  </si>
  <si>
    <t>adrianakohn@gmail.com</t>
  </si>
  <si>
    <t>Kohn Adriana</t>
  </si>
  <si>
    <t>arcos 2145</t>
  </si>
  <si>
    <t>13 A</t>
  </si>
  <si>
    <t>EPESNJDIG</t>
  </si>
  <si>
    <t>PONCE  CHRISTIAN LUIS</t>
  </si>
  <si>
    <t>CPONCE84@HOTMAIL.COM</t>
  </si>
  <si>
    <t>AV F AMEGHINO 00177</t>
  </si>
  <si>
    <t>TRES ALGARROBOS</t>
  </si>
  <si>
    <t>03388-49-2310</t>
  </si>
  <si>
    <t>ORI-TCELE</t>
  </si>
  <si>
    <t>Toalla de secado rapido en microfibra</t>
  </si>
  <si>
    <t>WPTWBUNYC</t>
  </si>
  <si>
    <t>RODRIGUEZ  AQUILES</t>
  </si>
  <si>
    <t>AQUILESRODRIGUEZ1979@GMAIL.COM</t>
  </si>
  <si>
    <t>9 DE JULIO 01329</t>
  </si>
  <si>
    <t>VILLA NUEVA</t>
  </si>
  <si>
    <t>WMHVZOHRD</t>
  </si>
  <si>
    <t>PIZZATO  MARIA VIRGINIA</t>
  </si>
  <si>
    <t>MVPIZZATO@HOTMAIL.COM</t>
  </si>
  <si>
    <t>maximo paz 419</t>
  </si>
  <si>
    <t>LANUS</t>
  </si>
  <si>
    <t xml:space="preserve">por favor enviar antes de las 15 hs  </t>
  </si>
  <si>
    <t>011-4850-4130</t>
  </si>
  <si>
    <t>116260 7639</t>
  </si>
  <si>
    <t>GFUUVHQJZ</t>
  </si>
  <si>
    <t>FRAGA  JUAN PABLO</t>
  </si>
  <si>
    <t>JUANPABLOFRAGA@LIVE.COM</t>
  </si>
  <si>
    <t>BOLIVIA 02341</t>
  </si>
  <si>
    <t>GS-LICOP-R</t>
  </si>
  <si>
    <t>Licuadora Optimix Plus Roja Moulinex</t>
  </si>
  <si>
    <t>VBDCXSVAM</t>
  </si>
  <si>
    <t>Abalo Emanuel</t>
  </si>
  <si>
    <t>emas_veintiuno@hotmail.com</t>
  </si>
  <si>
    <t>Virgen del lujan  1776</t>
  </si>
  <si>
    <t>Parana</t>
  </si>
  <si>
    <t>FMRKUQZDQ</t>
  </si>
  <si>
    <t>Direct Sale - EnvÃ­o a Domicilio</t>
  </si>
  <si>
    <t>Compra Autorizada</t>
  </si>
  <si>
    <t xml:space="preserve">Aguirre  Lucas </t>
  </si>
  <si>
    <t>lucasferag@gmail.com</t>
  </si>
  <si>
    <t>Chile 54 este 54</t>
  </si>
  <si>
    <t>capital</t>
  </si>
  <si>
    <t>GAD-MOCGRIS</t>
  </si>
  <si>
    <t>41366-52613-1105</t>
  </si>
  <si>
    <t>Evangelina Ruscio</t>
  </si>
  <si>
    <t>ruscio.evangelina@gmail.com</t>
  </si>
  <si>
    <t>bogotÃ¡ , 2895, pb</t>
  </si>
  <si>
    <t>gualeguaychu</t>
  </si>
  <si>
    <t xml:space="preserve">MUNRO </t>
  </si>
  <si>
    <t>MAR CHIQUITA</t>
  </si>
  <si>
    <t>Quilmes</t>
  </si>
  <si>
    <t>FLORIDA</t>
  </si>
  <si>
    <t>REMITO</t>
  </si>
  <si>
    <t>idCanje</t>
  </si>
  <si>
    <t>idPrograma</t>
  </si>
  <si>
    <t>FechaCanje</t>
  </si>
  <si>
    <t>idCategoria</t>
  </si>
  <si>
    <t>idSubCategoria</t>
  </si>
  <si>
    <t>SubCategoria</t>
  </si>
  <si>
    <t>codProducto</t>
  </si>
  <si>
    <t>CodProductoWeb</t>
  </si>
  <si>
    <t>DescripcionCorta</t>
  </si>
  <si>
    <t>DescEstadoCanje</t>
  </si>
  <si>
    <t>idCuenta</t>
  </si>
  <si>
    <t>nombreYapellido</t>
  </si>
  <si>
    <t>nroDocumento</t>
  </si>
  <si>
    <t>idCanjeEstado</t>
  </si>
  <si>
    <t>DirEnvioCalle</t>
  </si>
  <si>
    <t>DirEnvioNumero</t>
  </si>
  <si>
    <t>DirEnvioPiso</t>
  </si>
  <si>
    <t>DirEnvioDpto</t>
  </si>
  <si>
    <t>DirEnvioCP</t>
  </si>
  <si>
    <t>DirEnvioLocalidad</t>
  </si>
  <si>
    <t>DirEnvioProvincia</t>
  </si>
  <si>
    <t>EnvioHorario</t>
  </si>
  <si>
    <t>email</t>
  </si>
  <si>
    <t>telefono</t>
  </si>
  <si>
    <t>nombreYapellido2</t>
  </si>
  <si>
    <t>NroDocumento2</t>
  </si>
  <si>
    <t>Telefono2</t>
  </si>
  <si>
    <t>FechaIda</t>
  </si>
  <si>
    <t>FechaRegreso</t>
  </si>
  <si>
    <t>montoPesos</t>
  </si>
  <si>
    <t>PuntosUnidad</t>
  </si>
  <si>
    <t>FechaDesdeHotelViajes</t>
  </si>
  <si>
    <t>FechaHastaHotelViajes</t>
  </si>
  <si>
    <t>LugarHotelViajes</t>
  </si>
  <si>
    <t>CodigoConfirmacionHotelViajes</t>
  </si>
  <si>
    <t>EstadoReservaHotelViajes</t>
  </si>
  <si>
    <t>OrigenAereosViajes</t>
  </si>
  <si>
    <t>DestinoAereosViajes</t>
  </si>
  <si>
    <t>CodigoReservaAereosViajes</t>
  </si>
  <si>
    <t>IdInternoReservaAereosViajes</t>
  </si>
  <si>
    <t>EstadoReservaAereosViajes</t>
  </si>
  <si>
    <t>FechaLimiteReservaAereosViajes</t>
  </si>
  <si>
    <t>DatosAdicionalesPasajerosViajes</t>
  </si>
  <si>
    <t>DatosAdiconalesCheckoutViajes</t>
  </si>
  <si>
    <t>PuntosUnidad1</t>
  </si>
  <si>
    <t>Moneda</t>
  </si>
  <si>
    <t>CantidadCuotas</t>
  </si>
  <si>
    <t>ImporteCuota</t>
  </si>
  <si>
    <t>PrecioTotal</t>
  </si>
  <si>
    <t>ImporteBanco</t>
  </si>
  <si>
    <t>CostoDelivery</t>
  </si>
  <si>
    <t>precioSinIVA</t>
  </si>
  <si>
    <t>Moneda1</t>
  </si>
  <si>
    <t>CantidadCuotas1</t>
  </si>
  <si>
    <t>ImporteCuota1</t>
  </si>
  <si>
    <t>RespuestaGatewayPago</t>
  </si>
  <si>
    <t>idOperacionGatewayPago</t>
  </si>
  <si>
    <t>FechaDesdeHotelViajes1</t>
  </si>
  <si>
    <t>FechaHastaHotelViajes1</t>
  </si>
  <si>
    <t>LugarHotelViajes1</t>
  </si>
  <si>
    <t>CodigoConfirmacionHotelViajes1</t>
  </si>
  <si>
    <t>EstadoReservaHotelViajes1</t>
  </si>
  <si>
    <t>OrigenAereosViajes1</t>
  </si>
  <si>
    <t>DestinoAereosViajes1</t>
  </si>
  <si>
    <t>CodigoReservaAereosViajes1</t>
  </si>
  <si>
    <t>IdInternoReservaAereosViajes1</t>
  </si>
  <si>
    <t>EstadoReservaAereosViajes1</t>
  </si>
  <si>
    <t>FechaLimiteReservaAereosViajes1</t>
  </si>
  <si>
    <t>DatosAdicionalesPasajerosViajes1</t>
  </si>
  <si>
    <t>DatosAdiconalesCheckoutViajes1</t>
  </si>
  <si>
    <t>celular</t>
  </si>
  <si>
    <t>entreCalles</t>
  </si>
  <si>
    <t>Demora</t>
  </si>
  <si>
    <t>DatosAdicionalesTurismoEstatico</t>
  </si>
  <si>
    <t>descTexto</t>
  </si>
  <si>
    <t>Premios</t>
  </si>
  <si>
    <t>Equipaje y Accesorios</t>
  </si>
  <si>
    <t>TL-00033-0</t>
  </si>
  <si>
    <t>5001000009760</t>
  </si>
  <si>
    <t>BOLSO DE VIAJE C412</t>
  </si>
  <si>
    <t>Solicitado</t>
  </si>
  <si>
    <t xml:space="preserve"> MARTHA BEATRIZ TURCONI                            </t>
  </si>
  <si>
    <t xml:space="preserve">DEAN FUNES  </t>
  </si>
  <si>
    <t>VILLA ADELINA</t>
  </si>
  <si>
    <t>Gran Buenos Aires</t>
  </si>
  <si>
    <t>MARTHATURCONI-BETTY@HOTMAIL.COM</t>
  </si>
  <si>
    <t>Confirmado</t>
  </si>
  <si>
    <t>Hogar y Deco</t>
  </si>
  <si>
    <t>BL-00057-K</t>
  </si>
  <si>
    <t>5001000009840</t>
  </si>
  <si>
    <t>SABANA ESTAMPADA KING JAY</t>
  </si>
  <si>
    <t xml:space="preserve"> ROQUE ALEJANDRO RIOS                              </t>
  </si>
  <si>
    <t>AV. CABILDO 2280</t>
  </si>
  <si>
    <t>LOCAL</t>
  </si>
  <si>
    <t>DPTO 17</t>
  </si>
  <si>
    <t>Capital Federal</t>
  </si>
  <si>
    <t>apocalipsis_comics@hotmail.com</t>
  </si>
  <si>
    <t>TL-00002-0</t>
  </si>
  <si>
    <t>5001000010087</t>
  </si>
  <si>
    <t>MALETIN PORTANOTEBOOK PRIMICIA</t>
  </si>
  <si>
    <t xml:space="preserve"> BERNARDO OSCAR GONZALEZ                           </t>
  </si>
  <si>
    <t>ESTADOS UNIDOS, 1788</t>
  </si>
  <si>
    <t>6° 8</t>
  </si>
  <si>
    <t>boscarg@fibertel.com.ar</t>
  </si>
  <si>
    <t>BL-00057-T</t>
  </si>
  <si>
    <t>5001000010193</t>
  </si>
  <si>
    <t>SABANA 1 1/2 ESTAMPADA DANUBIO JAY</t>
  </si>
  <si>
    <t xml:space="preserve"> MIGUEL ANGEL GARCIA                               </t>
  </si>
  <si>
    <t>Oliden</t>
  </si>
  <si>
    <t>4° 17</t>
  </si>
  <si>
    <t>Oliden4481@hotmail.com</t>
  </si>
  <si>
    <t>BL-00058-Q</t>
  </si>
  <si>
    <t>5001000010197</t>
  </si>
  <si>
    <t>SABANA DANUBIO 2 1/2 PZA 220 HILOS -  NATURAL</t>
  </si>
  <si>
    <t xml:space="preserve"> DIANA MARTA GUERRA                                </t>
  </si>
  <si>
    <t xml:space="preserve">Las Heras </t>
  </si>
  <si>
    <t>1°</t>
  </si>
  <si>
    <t>Ramos Mejia</t>
  </si>
  <si>
    <t>guerradianam@yahoo.com.ar</t>
  </si>
  <si>
    <t>HO-00275</t>
  </si>
  <si>
    <t>5001000010149</t>
  </si>
  <si>
    <t>TOSTADORA MOULINEX LT1608AR</t>
  </si>
  <si>
    <t xml:space="preserve"> PATRICIA MARIANA ORTIZ                            </t>
  </si>
  <si>
    <t xml:space="preserve">11 de febrero </t>
  </si>
  <si>
    <t xml:space="preserve">El talar </t>
  </si>
  <si>
    <t>mariana15_77@hotmail.com.ar</t>
  </si>
  <si>
    <t>HO-00292</t>
  </si>
  <si>
    <t>5001000010148</t>
  </si>
  <si>
    <t>MIXER MOULINEX</t>
  </si>
  <si>
    <t xml:space="preserve"> ANGEL RAMON MINGRONE                              </t>
  </si>
  <si>
    <t>Shakespeare</t>
  </si>
  <si>
    <t>angelmingrone@hotmail.com</t>
  </si>
  <si>
    <t xml:space="preserve"> FLORENCIA GISELLE SUAREZ                          </t>
  </si>
  <si>
    <t>11° B</t>
  </si>
  <si>
    <t>B</t>
  </si>
  <si>
    <t>Florenciasuarezg@gmail.com</t>
  </si>
  <si>
    <t>HO-00149</t>
  </si>
  <si>
    <t>5001000010143</t>
  </si>
  <si>
    <t>PLANCHA A VAPOR PEABODY PE-PV31</t>
  </si>
  <si>
    <t>HO-00283</t>
  </si>
  <si>
    <t>5001000010077</t>
  </si>
  <si>
    <t>CORTADOR DE CABELLO Y BARBA GAMA GM 562 24 PZ</t>
  </si>
  <si>
    <t xml:space="preserve"> GONZALO JAVIER CORZO                              </t>
  </si>
  <si>
    <t xml:space="preserve">9 De Julio </t>
  </si>
  <si>
    <t>Monte Grande</t>
  </si>
  <si>
    <t>gcorzo2962@gmail.com</t>
  </si>
  <si>
    <t>HO-00276</t>
  </si>
  <si>
    <t>5001000010142</t>
  </si>
  <si>
    <t>PAVA ELECTRICA PEABDOY</t>
  </si>
  <si>
    <t xml:space="preserve"> MARIA CELESTE BAYALA HERRMANN                     </t>
  </si>
  <si>
    <t xml:space="preserve">parana </t>
  </si>
  <si>
    <t>3° CFTE</t>
  </si>
  <si>
    <t>cfte</t>
  </si>
  <si>
    <t>celesbayala@gmail.com</t>
  </si>
  <si>
    <t>HO-00295</t>
  </si>
  <si>
    <t>5001000010076</t>
  </si>
  <si>
    <t>CEPILLO PLANCHADOR GAMA INNOVA HOT BRUSH MINI</t>
  </si>
  <si>
    <t xml:space="preserve"> YAMILA ELENA NIEVA GARCIA                         </t>
  </si>
  <si>
    <t xml:space="preserve">intendente alvear </t>
  </si>
  <si>
    <t>san andres</t>
  </si>
  <si>
    <t>yamilae.garcia@hotmail.com</t>
  </si>
  <si>
    <t>HO-00296</t>
  </si>
  <si>
    <t>5001000010078</t>
  </si>
  <si>
    <t>PLANCHA DE PELO GAMA C-WIDE DIGITAL</t>
  </si>
  <si>
    <t xml:space="preserve"> ANDREA VALERIA TERRAFINO GALLEGO                  </t>
  </si>
  <si>
    <t>Maximino Perez</t>
  </si>
  <si>
    <t>San Fernando</t>
  </si>
  <si>
    <t>agusley2000@hotmail.com</t>
  </si>
  <si>
    <t>HO-00281</t>
  </si>
  <si>
    <t>5001000010147</t>
  </si>
  <si>
    <t>LICUADORA MOULINEX</t>
  </si>
  <si>
    <t xml:space="preserve"> CLAUDIO MARTIN IVANCOVICH                         </t>
  </si>
  <si>
    <t>Viamonte</t>
  </si>
  <si>
    <t>4°</t>
  </si>
  <si>
    <t>claumart79@hotmail.com</t>
  </si>
  <si>
    <t>HO-00119</t>
  </si>
  <si>
    <t>5001000010081</t>
  </si>
  <si>
    <t xml:space="preserve">ESCURRIDOR DE VERDURAS </t>
  </si>
  <si>
    <t xml:space="preserve"> NORA PEREZ                                        </t>
  </si>
  <si>
    <t xml:space="preserve">HELGUERA </t>
  </si>
  <si>
    <t>PB 1</t>
  </si>
  <si>
    <t>noraron@mail.com</t>
  </si>
  <si>
    <t>HO-00259-C</t>
  </si>
  <si>
    <t>5001000010155</t>
  </si>
  <si>
    <t>SET  DE CUBIERTOS 24 PZ TRAMONTINA LEME -COLOR</t>
  </si>
  <si>
    <t xml:space="preserve"> DANIEL ALBERTO BADA                               </t>
  </si>
  <si>
    <t>touring club</t>
  </si>
  <si>
    <t>souriguez</t>
  </si>
  <si>
    <t>d.bada1964@gmail.com</t>
  </si>
  <si>
    <t>TL-00261-A</t>
  </si>
  <si>
    <t>5001000010103</t>
  </si>
  <si>
    <t>BOLSO DEPORTIVO TAMPA - AZUL</t>
  </si>
  <si>
    <t xml:space="preserve"> MARTIN JOSE PALACIOS                              </t>
  </si>
  <si>
    <t>Carhue</t>
  </si>
  <si>
    <t>Caba</t>
  </si>
  <si>
    <t>martinjosepalacios@gmail.com</t>
  </si>
  <si>
    <t>HO-00268-SIO</t>
  </si>
  <si>
    <t>5001000010079</t>
  </si>
  <si>
    <t xml:space="preserve">SECADOR DE PELO GAMA ELEGANZA </t>
  </si>
  <si>
    <t xml:space="preserve"> GERARDO ESTEBAN GARAVENTA                         </t>
  </si>
  <si>
    <t xml:space="preserve">Bernardo de Irigoyen </t>
  </si>
  <si>
    <t>10°</t>
  </si>
  <si>
    <t>vgaraven@agro.uba.ar</t>
  </si>
  <si>
    <t xml:space="preserve"> AUGUSTO ENRIQUE RODINO                            </t>
  </si>
  <si>
    <t>1° FRENTE</t>
  </si>
  <si>
    <t>Frent</t>
  </si>
  <si>
    <t>FRENTE</t>
  </si>
  <si>
    <t>rodinoae@gmail.com</t>
  </si>
  <si>
    <t>HO-00285</t>
  </si>
  <si>
    <t>5001000010075</t>
  </si>
  <si>
    <t xml:space="preserve">AFEITADORA GAMA GSH 860 </t>
  </si>
  <si>
    <t xml:space="preserve"> MIRIAM LOPEZ                                      </t>
  </si>
  <si>
    <t>Los Eucaliptus</t>
  </si>
  <si>
    <t>Cuidad Jardín El Libertador</t>
  </si>
  <si>
    <t>celestereico@gmail.com</t>
  </si>
  <si>
    <t>HO-00265</t>
  </si>
  <si>
    <t>5001000010141</t>
  </si>
  <si>
    <t>HORNO ELECTRICO DE 35 LTS PEABODY PE-HE3542</t>
  </si>
  <si>
    <t xml:space="preserve"> BEATRIZ YOLANDA MONTEROS                          </t>
  </si>
  <si>
    <t>av colon</t>
  </si>
  <si>
    <t>San Miguel De Tucuman</t>
  </si>
  <si>
    <t>bettymnteros64@gmail.com</t>
  </si>
  <si>
    <t>HO-00294</t>
  </si>
  <si>
    <t>5001000010146</t>
  </si>
  <si>
    <t>ASPIRADORA CITY SPACE CYCLONIC MOULINEX</t>
  </si>
  <si>
    <t xml:space="preserve"> LEANDRO MIGUEL GENERO                             </t>
  </si>
  <si>
    <t>EJERCITO ARGENTINO</t>
  </si>
  <si>
    <t>ADROGUE</t>
  </si>
  <si>
    <t>lgenero@adroguebrokers.com.ar</t>
  </si>
  <si>
    <t xml:space="preserve"> GUSTAVO RAUL MURIEL                               </t>
  </si>
  <si>
    <t>Solis</t>
  </si>
  <si>
    <t>4° B</t>
  </si>
  <si>
    <t>C. A. B. A</t>
  </si>
  <si>
    <t>ggg.muri@gmail.com</t>
  </si>
  <si>
    <t>Electro</t>
  </si>
  <si>
    <t>TC-00100-N</t>
  </si>
  <si>
    <t>5001000010168</t>
  </si>
  <si>
    <t>PARLANTE BLUETOOTH 2.1 NOGA ML-820/NEGRO</t>
  </si>
  <si>
    <t xml:space="preserve"> CLAUDIO MARCELO BELMONTE                          </t>
  </si>
  <si>
    <t xml:space="preserve">Av regimiento de los patricios </t>
  </si>
  <si>
    <t>-</t>
  </si>
  <si>
    <t>Barracas</t>
  </si>
  <si>
    <t>nicobelmonte@gmail.com</t>
  </si>
  <si>
    <t>HO-00140</t>
  </si>
  <si>
    <t>5001000010144</t>
  </si>
  <si>
    <t>REBANADOR VERDURA PEABODY PE-VC02-V</t>
  </si>
  <si>
    <t xml:space="preserve"> GUSTAVO HERNAN ALIFRACO                           </t>
  </si>
  <si>
    <t>marcos avellaneda</t>
  </si>
  <si>
    <t>lanus oeste</t>
  </si>
  <si>
    <t>eltanosur@gmail.com</t>
  </si>
  <si>
    <t xml:space="preserve"> FLORA PENA DUPRE                                  </t>
  </si>
  <si>
    <t>V. CISNEROS</t>
  </si>
  <si>
    <t>fdupre47@yahoo.com.ar</t>
  </si>
  <si>
    <t xml:space="preserve"> GUILLERMO CARRANZA                                </t>
  </si>
  <si>
    <t>jose ignacio gorriti</t>
  </si>
  <si>
    <t>Provincia de Buenos Aires</t>
  </si>
  <si>
    <t>worldtrabajos@gmail.com</t>
  </si>
  <si>
    <t>BL-00015</t>
  </si>
  <si>
    <t>5001000010201</t>
  </si>
  <si>
    <t>TOALLA Y TOALLON DANUBIO - GREEN HAZE</t>
  </si>
  <si>
    <t xml:space="preserve"> ORNELLA NATALIA FERRERI                           </t>
  </si>
  <si>
    <t>azcuenaga</t>
  </si>
  <si>
    <t>ramos mejía</t>
  </si>
  <si>
    <t>ferreri_10@hotmail.com</t>
  </si>
  <si>
    <t>HO-00109-0</t>
  </si>
  <si>
    <t>5001000010206</t>
  </si>
  <si>
    <t>BALANZA DE COCINA DIGITAL SILFAB BC306</t>
  </si>
  <si>
    <t xml:space="preserve"> CLAUDIA ANA ORAZI                                 </t>
  </si>
  <si>
    <t>Ontiveros</t>
  </si>
  <si>
    <t>Villa Santos Tesei</t>
  </si>
  <si>
    <t>claudiaora@yahoo.com.ar</t>
  </si>
  <si>
    <t>TL-00259</t>
  </si>
  <si>
    <t>5001000010170</t>
  </si>
  <si>
    <t>RELOJ SMART BAND NOGA</t>
  </si>
  <si>
    <t xml:space="preserve"> CARLOS ORLANDO SILVA                              </t>
  </si>
  <si>
    <t>San luis</t>
  </si>
  <si>
    <t>Presidente derqui</t>
  </si>
  <si>
    <t>carlossilva.trabajo@gmail.com</t>
  </si>
  <si>
    <t>Bebés y Niños</t>
  </si>
  <si>
    <t>BYN-00013-V</t>
  </si>
  <si>
    <t>5001000010118</t>
  </si>
  <si>
    <t>RASTI MIX 125 VARON</t>
  </si>
  <si>
    <t xml:space="preserve"> JORGELINA FERNANDA BERASATEGUI MICHEL             </t>
  </si>
  <si>
    <t xml:space="preserve">Av. caseros 1751 (aquaterra) torre 4 </t>
  </si>
  <si>
    <t>1° B</t>
  </si>
  <si>
    <t>don bosco</t>
  </si>
  <si>
    <t xml:space="preserve">Aquaterra-torre 4 </t>
  </si>
  <si>
    <t>jorgelinabm2018@gmail.com</t>
  </si>
  <si>
    <t>TC-00102</t>
  </si>
  <si>
    <t>5001000010069</t>
  </si>
  <si>
    <t>SOPORTE DE TV EXTENSIBLE DAEWO</t>
  </si>
  <si>
    <t xml:space="preserve"> JESUS DARIO RAMIREZ                               </t>
  </si>
  <si>
    <t>ohiggins</t>
  </si>
  <si>
    <t>1° 56</t>
  </si>
  <si>
    <t>daario75@hotmail.com</t>
  </si>
  <si>
    <t xml:space="preserve"> LUCIANA PAOLA MEINSEN                             </t>
  </si>
  <si>
    <t xml:space="preserve">San Nicolás </t>
  </si>
  <si>
    <t>Villa Dominico</t>
  </si>
  <si>
    <t>lucy_meinsen@hotmail.com</t>
  </si>
  <si>
    <t>HO-00191</t>
  </si>
  <si>
    <t>5001000010223</t>
  </si>
  <si>
    <t>PAVA ELECTRICA SMARTLIFE SL-EK1714B</t>
  </si>
  <si>
    <t xml:space="preserve"> GUSTAVO GERACITANO                                </t>
  </si>
  <si>
    <t>villa de lujan</t>
  </si>
  <si>
    <t>castelar</t>
  </si>
  <si>
    <t>gustavo.geracitano@hotmail.com.ar</t>
  </si>
  <si>
    <t>HO-00253</t>
  </si>
  <si>
    <t>5001000010113</t>
  </si>
  <si>
    <t xml:space="preserve">ESPEJO ILUMINADO DAGA EF-50 </t>
  </si>
  <si>
    <t xml:space="preserve"> MARIELA ELIZABETH LUCAS                           </t>
  </si>
  <si>
    <t xml:space="preserve">Gral Jose Maria Piran </t>
  </si>
  <si>
    <t>ITUZAINGO</t>
  </si>
  <si>
    <t>melizabethlucas8@hotmail.com</t>
  </si>
  <si>
    <t xml:space="preserve"> EMILIO LUIS DIAZ                                  </t>
  </si>
  <si>
    <t>Rioja</t>
  </si>
  <si>
    <t>La Lucila</t>
  </si>
  <si>
    <t>eldiaz.ed@gmail.com</t>
  </si>
  <si>
    <t>TL-00185</t>
  </si>
  <si>
    <t>5001000010109</t>
  </si>
  <si>
    <t>PARAGUAS WIND U310</t>
  </si>
  <si>
    <t xml:space="preserve"> ALEJANDRO FABIAN RUSSO                            </t>
  </si>
  <si>
    <t>Guido Spano</t>
  </si>
  <si>
    <t>Bella Vista</t>
  </si>
  <si>
    <t>alejandrofabianrusso@yahoo.com.ar</t>
  </si>
  <si>
    <t xml:space="preserve"> GISELA LAURA MARIA AMPELOPULO                     </t>
  </si>
  <si>
    <t>giselaampelopulo@hotmail.com</t>
  </si>
  <si>
    <t>TL-00261-N</t>
  </si>
  <si>
    <t>5001000010104</t>
  </si>
  <si>
    <t>BOLSO DEPORTIVO TAMPA - NEGRO</t>
  </si>
  <si>
    <t xml:space="preserve"> MONICA SUSANA MODERNELL ROIRIA                    </t>
  </si>
  <si>
    <t>Herrera</t>
  </si>
  <si>
    <t>PB 2</t>
  </si>
  <si>
    <t>monicamodernell@gmail.com</t>
  </si>
  <si>
    <t xml:space="preserve"> ELIZABETH SARA FERREIRA                           </t>
  </si>
  <si>
    <t>Aguero</t>
  </si>
  <si>
    <t>4° A</t>
  </si>
  <si>
    <t>A</t>
  </si>
  <si>
    <t>ferreiraelizabeth@yahoo.com.ar</t>
  </si>
  <si>
    <t xml:space="preserve"> SUSANA ACU&amp;A                                      </t>
  </si>
  <si>
    <t>Miguel Cané</t>
  </si>
  <si>
    <t>Virreyes</t>
  </si>
  <si>
    <t>Superacu60@gmail.com</t>
  </si>
  <si>
    <t>TC-00048-R</t>
  </si>
  <si>
    <t>5001000010166</t>
  </si>
  <si>
    <t>MINI PARLANTE NOGA ROJO NG-074</t>
  </si>
  <si>
    <t xml:space="preserve"> MARTIN LEONARDO GONZALEZ MONTES                   </t>
  </si>
  <si>
    <t>santiago</t>
  </si>
  <si>
    <t>san miguel de tucuman</t>
  </si>
  <si>
    <t>martinlgm@gmail.com</t>
  </si>
  <si>
    <t>TL-00184-A</t>
  </si>
  <si>
    <t>5001000010105</t>
  </si>
  <si>
    <t>MOCHILA 12 LTS LIV AZUL</t>
  </si>
  <si>
    <t>HO-00290</t>
  </si>
  <si>
    <t>5001000010145</t>
  </si>
  <si>
    <t>SANDWICHERA PEABODY</t>
  </si>
  <si>
    <t xml:space="preserve"> MAURICIO ALDO POLISCHER                           </t>
  </si>
  <si>
    <t>polisabog@yahoo.com</t>
  </si>
  <si>
    <t>TC-00084</t>
  </si>
  <si>
    <t>5001000010064</t>
  </si>
  <si>
    <t>LAMPARA DE ESCRITORIO LED DAEWO  DWL-560DL</t>
  </si>
  <si>
    <t xml:space="preserve"> EDGARDO VIEYTES                                   </t>
  </si>
  <si>
    <t>Av. Avellaneda</t>
  </si>
  <si>
    <t>2° 9</t>
  </si>
  <si>
    <t>evieytes@hotmail.com</t>
  </si>
  <si>
    <t>BL-00060</t>
  </si>
  <si>
    <t>5001000010199</t>
  </si>
  <si>
    <t>SABANA NIÑA UNICORNIO DANUBIO</t>
  </si>
  <si>
    <t xml:space="preserve"> CAROLINA ELIZABETH MARTINEZ KETICOGLU             </t>
  </si>
  <si>
    <t>Mariano Boedo</t>
  </si>
  <si>
    <t>Salta cap</t>
  </si>
  <si>
    <t>martinezketicoglucarolina@gmail.com</t>
  </si>
  <si>
    <t>HO-00249</t>
  </si>
  <si>
    <t>5001000010172</t>
  </si>
  <si>
    <t xml:space="preserve">NEBULIZADOR A PISTON OMRON NE C801 </t>
  </si>
  <si>
    <t xml:space="preserve"> MARIELA SILVINA LUNA                              </t>
  </si>
  <si>
    <t>Monseñor Angelelli</t>
  </si>
  <si>
    <t>Moron</t>
  </si>
  <si>
    <t>mariela_82@hotmail.com</t>
  </si>
  <si>
    <t xml:space="preserve"> SANDRA PATRICIA MONTEROS                          </t>
  </si>
  <si>
    <t xml:space="preserve">Lomas 600 -Lomas de Tafí/MZ 39 CS16 </t>
  </si>
  <si>
    <t>CS 16 MZ 39</t>
  </si>
  <si>
    <t>Tafi Viejo</t>
  </si>
  <si>
    <t>spmonteros2009@gmail.com</t>
  </si>
  <si>
    <t xml:space="preserve"> PATRICIA MABEL GUTIERREZ                          </t>
  </si>
  <si>
    <t>Echenagucia</t>
  </si>
  <si>
    <t>C.A.B.A</t>
  </si>
  <si>
    <t>patgutierrez111@gmail.com</t>
  </si>
  <si>
    <t xml:space="preserve"> EVELIN COSTANZA HERMOSILLA FUENTEALB              </t>
  </si>
  <si>
    <t>evelinhermosilla@hotmail.com</t>
  </si>
  <si>
    <t xml:space="preserve"> LUCAS SEBASTIAN ULIAMBRE BOURREN                  </t>
  </si>
  <si>
    <t>Morse</t>
  </si>
  <si>
    <t>sebastian.rain2012@gmail.com</t>
  </si>
  <si>
    <t>TL-00215-N</t>
  </si>
  <si>
    <t>5001000010125</t>
  </si>
  <si>
    <t>BALANZA DE VALIJA FULL PACK- NEGRO</t>
  </si>
  <si>
    <t xml:space="preserve"> MARIA DE LOS ANGELES MARTIN                       </t>
  </si>
  <si>
    <t>Avenida Callao</t>
  </si>
  <si>
    <t>PB</t>
  </si>
  <si>
    <t>martin.mariadelosangeles@gmail.com</t>
  </si>
  <si>
    <t xml:space="preserve"> OSVALDO HUGO BALBONA                              </t>
  </si>
  <si>
    <t>Vicente Fidel Lopez</t>
  </si>
  <si>
    <t>Turdera</t>
  </si>
  <si>
    <t>osvaldo.balbona@itau.com.ar</t>
  </si>
  <si>
    <t>HO-00206</t>
  </si>
  <si>
    <t>5001000010207</t>
  </si>
  <si>
    <t>BALANZA VIDRIO TEMPLADO SILFAB BE211</t>
  </si>
  <si>
    <t xml:space="preserve"> ALEJANDRO ABRAHAM FIAD                            </t>
  </si>
  <si>
    <t xml:space="preserve">Av. Del Libertador </t>
  </si>
  <si>
    <t>2°</t>
  </si>
  <si>
    <t>forrescity@hotmail.com</t>
  </si>
  <si>
    <t>TL-00243-AQ</t>
  </si>
  <si>
    <t>5001000010173</t>
  </si>
  <si>
    <t>MOCHILAS DEPORTIVAS AQUA</t>
  </si>
  <si>
    <t xml:space="preserve"> NOEMI BEATRIZ BARRAZA                             </t>
  </si>
  <si>
    <t xml:space="preserve">ITUZAINGO </t>
  </si>
  <si>
    <t>PABLO PODESTA</t>
  </si>
  <si>
    <t>noe_0510@hotmail.com</t>
  </si>
  <si>
    <t xml:space="preserve"> MANUELA GOMEZ                                     </t>
  </si>
  <si>
    <t>Guardia vieja</t>
  </si>
  <si>
    <t>leconteana1989@gmail.com</t>
  </si>
  <si>
    <t>HO-00299</t>
  </si>
  <si>
    <t>5001000010083</t>
  </si>
  <si>
    <t>OLLA COLAPASTA</t>
  </si>
  <si>
    <t xml:space="preserve"> HUGO JUAN ALESSANDRI                              </t>
  </si>
  <si>
    <t xml:space="preserve">urquiza </t>
  </si>
  <si>
    <t>quilmes</t>
  </si>
  <si>
    <t>mariafeustel@gmail.com</t>
  </si>
  <si>
    <t xml:space="preserve"> LUCIANO EZEQUIEL BRESSAN                          </t>
  </si>
  <si>
    <t>Lisandro de la torre</t>
  </si>
  <si>
    <t>2° B</t>
  </si>
  <si>
    <t>bressan.luciano@gmail.com</t>
  </si>
  <si>
    <t xml:space="preserve"> AUGUSTO DANIEL LAGIARD                            </t>
  </si>
  <si>
    <t>Victoria Ocampo</t>
  </si>
  <si>
    <t>6° 8386</t>
  </si>
  <si>
    <t>CASA CENTRAL BCO ITAU</t>
  </si>
  <si>
    <t>Lorena.williams@itau.com</t>
  </si>
  <si>
    <t>TL-00268</t>
  </si>
  <si>
    <t>5001000010088</t>
  </si>
  <si>
    <t>MOCHILA VANCOUVER PRIMICIA</t>
  </si>
  <si>
    <t xml:space="preserve"> HUGO ANTONIO DABATE                               </t>
  </si>
  <si>
    <t>Sargento Juan Bautista Cabral</t>
  </si>
  <si>
    <t>PB 3</t>
  </si>
  <si>
    <t>Avellaneda</t>
  </si>
  <si>
    <t>hugodabate@gmail.com</t>
  </si>
  <si>
    <t xml:space="preserve"> FERNANDO JOSE SIERRA                              </t>
  </si>
  <si>
    <t>Libertad</t>
  </si>
  <si>
    <t>1° 2</t>
  </si>
  <si>
    <t>Vicente Casares, Cañuelas</t>
  </si>
  <si>
    <t>Cañuelas</t>
  </si>
  <si>
    <t>fjs5721@gmail.com</t>
  </si>
  <si>
    <t>HO-00042-T1</t>
  </si>
  <si>
    <t>5001000010121</t>
  </si>
  <si>
    <t>TOALLA Y TOALLON FRANCO VALENTE CEMENTO</t>
  </si>
  <si>
    <t xml:space="preserve"> JULIO CESAR VELEZ                                 </t>
  </si>
  <si>
    <t>Larrea</t>
  </si>
  <si>
    <t>6° M</t>
  </si>
  <si>
    <t>M</t>
  </si>
  <si>
    <t>juliocesarvelez@yahoo.com.ar</t>
  </si>
  <si>
    <t>TL-00243-G</t>
  </si>
  <si>
    <t>5001000010174</t>
  </si>
  <si>
    <t>MOCHILAS DEPORTIVAS GREEN</t>
  </si>
  <si>
    <t xml:space="preserve"> RICARDO ALEJANDRO PENALOZA                        </t>
  </si>
  <si>
    <t xml:space="preserve">Necochea </t>
  </si>
  <si>
    <t>Salta captial</t>
  </si>
  <si>
    <t>ricardo_ale10@hotmail.com</t>
  </si>
  <si>
    <t xml:space="preserve"> FACUNDO CARLOS DIP                                </t>
  </si>
  <si>
    <t xml:space="preserve">Sarmiento </t>
  </si>
  <si>
    <t>Glew</t>
  </si>
  <si>
    <t>galgostone2@gmail.com</t>
  </si>
  <si>
    <t xml:space="preserve"> PEDRO JOSE PASCUAL BUQUIERE                       </t>
  </si>
  <si>
    <t>florida</t>
  </si>
  <si>
    <t>ituzaingo</t>
  </si>
  <si>
    <t>buquiere@camoron.org.ar</t>
  </si>
  <si>
    <t>TL-00255-G</t>
  </si>
  <si>
    <t>5001000010213</t>
  </si>
  <si>
    <t>CUELLO DE VIAJE GRIS</t>
  </si>
  <si>
    <t xml:space="preserve"> EDUARDO FABIAN GRISENDI                           </t>
  </si>
  <si>
    <t>Leopardi</t>
  </si>
  <si>
    <t>8° E</t>
  </si>
  <si>
    <t>E</t>
  </si>
  <si>
    <t>egrisendi@yahoo.com.ar</t>
  </si>
  <si>
    <t>HO-00074-1</t>
  </si>
  <si>
    <t>5001000010156</t>
  </si>
  <si>
    <t>SET X 3 FUENTES MARINEX</t>
  </si>
  <si>
    <t xml:space="preserve"> IGNACIO MONTEROS                                  </t>
  </si>
  <si>
    <t xml:space="preserve">PARAGUAY </t>
  </si>
  <si>
    <t>10° 42</t>
  </si>
  <si>
    <t xml:space="preserve">CABA </t>
  </si>
  <si>
    <t>ignaciomonteros@hotmail.com</t>
  </si>
  <si>
    <t>HO-00190</t>
  </si>
  <si>
    <t>5001000010082</t>
  </si>
  <si>
    <t>MANDOLINA 6 EN 1</t>
  </si>
  <si>
    <t xml:space="preserve"> RICARDO JOSE BERMANI                              </t>
  </si>
  <si>
    <t>aristobulo del valle</t>
  </si>
  <si>
    <t>rjbermani014@gmail.com</t>
  </si>
  <si>
    <t>HO-00073-0</t>
  </si>
  <si>
    <t>5001000010153</t>
  </si>
  <si>
    <t>PIZZERA TRAMONTINA</t>
  </si>
  <si>
    <t xml:space="preserve"> DANIEL ALBERTO CICCIARELLA                        </t>
  </si>
  <si>
    <t>MARIANO MORENO</t>
  </si>
  <si>
    <t>BERNAL</t>
  </si>
  <si>
    <t>cicciarelladani@hotmail.com</t>
  </si>
  <si>
    <t>TL-00243</t>
  </si>
  <si>
    <t>5001000010080</t>
  </si>
  <si>
    <t>MANGUERA CON CARRETEL</t>
  </si>
  <si>
    <t xml:space="preserve"> JAIME GABRIEL RODRIGUEZ                           </t>
  </si>
  <si>
    <t>El Deslinde</t>
  </si>
  <si>
    <t>LT 160</t>
  </si>
  <si>
    <t>Tristan Suarez</t>
  </si>
  <si>
    <t>acadejgr@yahoo.com.ar</t>
  </si>
  <si>
    <t>BL-00059</t>
  </si>
  <si>
    <t>5001000010200</t>
  </si>
  <si>
    <t>SABANA NIÑO DINOSAURIO DANUBIO</t>
  </si>
  <si>
    <t xml:space="preserve"> PABLO EMILIO ROMERO                               </t>
  </si>
  <si>
    <t>AV. LAS HERAS</t>
  </si>
  <si>
    <t>QUILMES</t>
  </si>
  <si>
    <t>pabloeromero@hotmail.com</t>
  </si>
  <si>
    <t>TC-00099</t>
  </si>
  <si>
    <t>5001000010060</t>
  </si>
  <si>
    <t>ANTENA TV DIGITAL X-VIEW PARA DISPOSITIVOS ANDROID</t>
  </si>
  <si>
    <t xml:space="preserve"> NORA MARGARITA CARACCIO                           </t>
  </si>
  <si>
    <t>Campana</t>
  </si>
  <si>
    <t>Lomas de zamora</t>
  </si>
  <si>
    <t>sebstiandaniel@outlook.com</t>
  </si>
  <si>
    <t>HO-00252</t>
  </si>
  <si>
    <t>5001000010112</t>
  </si>
  <si>
    <t>CEPILLO DE LIMPIEZA FACIAL DAGA CF100</t>
  </si>
  <si>
    <t xml:space="preserve"> LORENA ROMINA LASTRE                              </t>
  </si>
  <si>
    <t>san lorenzo</t>
  </si>
  <si>
    <t>DPTO 2</t>
  </si>
  <si>
    <t>san martin</t>
  </si>
  <si>
    <t>lorenalastre1@hotmail.com</t>
  </si>
  <si>
    <t>HO-00323</t>
  </si>
  <si>
    <t>5001000010242</t>
  </si>
  <si>
    <t>SARTEN 24 CM T-FAL PRATIKA</t>
  </si>
  <si>
    <t xml:space="preserve"> MARTA RAQUEL ILDARRAZ                             </t>
  </si>
  <si>
    <t>Balcarce (120)</t>
  </si>
  <si>
    <t>359 (</t>
  </si>
  <si>
    <t>—</t>
  </si>
  <si>
    <t xml:space="preserve">V. Ballester </t>
  </si>
  <si>
    <t>martarraz@yahoo.com.ar</t>
  </si>
  <si>
    <t xml:space="preserve"> PEDRO ALEJANDRO OLSZEWSKI                         </t>
  </si>
  <si>
    <t>pedro monti</t>
  </si>
  <si>
    <t>adolfo sordeaux</t>
  </si>
  <si>
    <t>polaco0705@hotmail.com</t>
  </si>
  <si>
    <t>BL-00065</t>
  </si>
  <si>
    <t>5001000010190</t>
  </si>
  <si>
    <t>MANTA MICROFIBRA 1 1/2 DANUBIO AZUL</t>
  </si>
  <si>
    <t xml:space="preserve"> MARIA DE LOURDES ZURLINI                          </t>
  </si>
  <si>
    <t>Cochabamba (81)</t>
  </si>
  <si>
    <t>Gral. San Martín</t>
  </si>
  <si>
    <t>mariadelourdes.zurlini@yahoo.com.ar</t>
  </si>
  <si>
    <t xml:space="preserve"> DANIEL CARLOS PEREZ CARRERA                       </t>
  </si>
  <si>
    <t>Hector Guidi</t>
  </si>
  <si>
    <t>lanus</t>
  </si>
  <si>
    <t>silvinarsosa@gmail.com</t>
  </si>
  <si>
    <t>HO-00250</t>
  </si>
  <si>
    <t>5001000010171</t>
  </si>
  <si>
    <t>MASAJEADOR DE ELECTROTERAPIA OMRON</t>
  </si>
  <si>
    <t xml:space="preserve"> IVANA EUGENIA DUBOKOVIC                           </t>
  </si>
  <si>
    <t xml:space="preserve">Av San Martín </t>
  </si>
  <si>
    <t>7° C</t>
  </si>
  <si>
    <t>C</t>
  </si>
  <si>
    <t>carolinarossi@live.com.ar</t>
  </si>
  <si>
    <t>HO-00288</t>
  </si>
  <si>
    <t>5001000010067</t>
  </si>
  <si>
    <t>RADIO RELOJ DESPERTADOR DAEWO</t>
  </si>
  <si>
    <t xml:space="preserve"> FACUNDO DARIO VARTANIAN                           </t>
  </si>
  <si>
    <t xml:space="preserve">Rocha </t>
  </si>
  <si>
    <t>facundovartanian@gmail.com</t>
  </si>
  <si>
    <t xml:space="preserve"> JORGE EZEQUIEL CALLEJO                            </t>
  </si>
  <si>
    <t>Alberti</t>
  </si>
  <si>
    <t>DPTO 1</t>
  </si>
  <si>
    <t>Mar del Plata</t>
  </si>
  <si>
    <t>ezequielcallejo@hotmail.com</t>
  </si>
  <si>
    <t>TL-00184-R</t>
  </si>
  <si>
    <t>5001000010106</t>
  </si>
  <si>
    <t>MOCHILA 12 LTS LIV ROJA</t>
  </si>
  <si>
    <t xml:space="preserve"> SUSANA MARIA VALUSSI                              </t>
  </si>
  <si>
    <t>25 de Mayo</t>
  </si>
  <si>
    <t>5°</t>
  </si>
  <si>
    <t>suvalussi@gmail.com</t>
  </si>
  <si>
    <t xml:space="preserve"> ERNESTO NICOLAS OPPEZZO                           </t>
  </si>
  <si>
    <t xml:space="preserve">nueva delhi </t>
  </si>
  <si>
    <t>los polvorines</t>
  </si>
  <si>
    <t>ernesto.oppezzo@gmail.com</t>
  </si>
  <si>
    <t xml:space="preserve"> MARCELA GUADALUPE VICENTE                         </t>
  </si>
  <si>
    <t xml:space="preserve">NICASIO OROÑO </t>
  </si>
  <si>
    <t>mvicentelang@gmail.com</t>
  </si>
  <si>
    <t>HO-00289</t>
  </si>
  <si>
    <t>5001000010140</t>
  </si>
  <si>
    <t>CAFETERA DE FILTRO PEABODY PE-CT4205</t>
  </si>
  <si>
    <t xml:space="preserve"> LAILA GISELE ESCOBAR                              </t>
  </si>
  <si>
    <t>Japon</t>
  </si>
  <si>
    <t>Rafael Castillo</t>
  </si>
  <si>
    <t>escobarlailys@hotmail.com</t>
  </si>
  <si>
    <t xml:space="preserve"> SILVIA ROXANA BUSTAMANTE                          </t>
  </si>
  <si>
    <t>Muñecas</t>
  </si>
  <si>
    <t>3° F</t>
  </si>
  <si>
    <t>F</t>
  </si>
  <si>
    <t>San Miguel de Tucuman</t>
  </si>
  <si>
    <t>sira_240@hotmail.com</t>
  </si>
  <si>
    <t>HO-00286</t>
  </si>
  <si>
    <t>5001000010062</t>
  </si>
  <si>
    <t>CALOVENTOR ALPACA</t>
  </si>
  <si>
    <t xml:space="preserve"> JORGELINA JOSEFA TRAVALOS                         </t>
  </si>
  <si>
    <t xml:space="preserve">Roasenda </t>
  </si>
  <si>
    <t>9° 35</t>
  </si>
  <si>
    <t>avellaneda</t>
  </si>
  <si>
    <t>jorgelinat2010@hotmail.com</t>
  </si>
  <si>
    <t xml:space="preserve"> ROMINA JUDITH FISBIN                              </t>
  </si>
  <si>
    <t>Gral Cesar Diaz 2728</t>
  </si>
  <si>
    <t>rfisbin@gmail.com</t>
  </si>
  <si>
    <t>TL-00193</t>
  </si>
  <si>
    <t>5001000010098</t>
  </si>
  <si>
    <t>ATORNILLADOR INALAMBRICO BLACK&amp;DECKER 9036-AR</t>
  </si>
  <si>
    <t xml:space="preserve"> GUILLERMO CABADO                                  </t>
  </si>
  <si>
    <t>Acevedo</t>
  </si>
  <si>
    <t>5° Ñ</t>
  </si>
  <si>
    <t>ñ</t>
  </si>
  <si>
    <t>cabado@hotmail.com</t>
  </si>
  <si>
    <t xml:space="preserve"> NADIA SABRINA BOBIENKO                            </t>
  </si>
  <si>
    <t xml:space="preserve">Dorrego </t>
  </si>
  <si>
    <t>nadiabobienko@gmail.com</t>
  </si>
  <si>
    <t>TL-00018-0</t>
  </si>
  <si>
    <t>5001000010203</t>
  </si>
  <si>
    <t>BANQUETA DE ALUMINIO 3 ESCALONES MOR</t>
  </si>
  <si>
    <t xml:space="preserve"> RODOLFO LOPEZ                                     </t>
  </si>
  <si>
    <t>Luis María Campos</t>
  </si>
  <si>
    <t>6º C</t>
  </si>
  <si>
    <t>rlarq@hotmail.com</t>
  </si>
  <si>
    <t xml:space="preserve"> CARLOS ALBERTO MAGDALENA                          </t>
  </si>
  <si>
    <t>pedro reta</t>
  </si>
  <si>
    <t>monte grande</t>
  </si>
  <si>
    <t>carlos.magdalena@hotmail.com</t>
  </si>
  <si>
    <t xml:space="preserve"> DOLORES LOPEZ JORDAN                              </t>
  </si>
  <si>
    <t>anchorena</t>
  </si>
  <si>
    <t>7° 28</t>
  </si>
  <si>
    <t>dljarq@yahoo.com.ar</t>
  </si>
  <si>
    <t>TL-00059</t>
  </si>
  <si>
    <t>5001000010099</t>
  </si>
  <si>
    <t>BORDEADORA BLACK&amp;DECKER GL300T-AR</t>
  </si>
  <si>
    <t xml:space="preserve"> NORA LILIANA ZACCARIA                             </t>
  </si>
  <si>
    <t xml:space="preserve">Pelegrini, </t>
  </si>
  <si>
    <t>Lomas</t>
  </si>
  <si>
    <t>norazacaria@yahoo.com.ar</t>
  </si>
  <si>
    <t xml:space="preserve"> CESINO PROCACCINI                                 </t>
  </si>
  <si>
    <t>Aviador Pluschow</t>
  </si>
  <si>
    <t>Ciudad Jardín Palomar</t>
  </si>
  <si>
    <t>pcesino@yahoo.com.ar</t>
  </si>
  <si>
    <t xml:space="preserve"> LUCAS SEBASTIAN CORREA                            </t>
  </si>
  <si>
    <t>Juan Fernández</t>
  </si>
  <si>
    <t>Hurlingham</t>
  </si>
  <si>
    <t>lucas_seba83@hotmail.com</t>
  </si>
  <si>
    <t xml:space="preserve"> FRANCISCO BERROTARAN                              </t>
  </si>
  <si>
    <t>Las Heras</t>
  </si>
  <si>
    <t>5° B</t>
  </si>
  <si>
    <t>francisco.berrotaran@kof.com.mx</t>
  </si>
  <si>
    <t xml:space="preserve"> GRACIELA ALMADA                                   </t>
  </si>
  <si>
    <t>CALLE 22</t>
  </si>
  <si>
    <t>berazategui</t>
  </si>
  <si>
    <t>g-alealmada@hotmail.com</t>
  </si>
  <si>
    <t xml:space="preserve"> GRACIELA EDITH SCHLUZAR                           </t>
  </si>
  <si>
    <t xml:space="preserve">CALLE (77)  Saavedra </t>
  </si>
  <si>
    <t>San martin</t>
  </si>
  <si>
    <t>graceschl@yahoo.com.ar</t>
  </si>
  <si>
    <t xml:space="preserve"> MARTIN JORGE BRANDI                               </t>
  </si>
  <si>
    <t>Blanco Encalada 1441 4° B</t>
  </si>
  <si>
    <t>mjbrandi@hotmail.com</t>
  </si>
  <si>
    <t>TC-00100-R</t>
  </si>
  <si>
    <t>5001000010169</t>
  </si>
  <si>
    <t>PARLANTE BLUETOOTH 2.1 NOGA ML-820/ROJO</t>
  </si>
  <si>
    <t xml:space="preserve"> VICTOR EMMANUEL ANZOTEGUI                         </t>
  </si>
  <si>
    <t xml:space="preserve">pergamino </t>
  </si>
  <si>
    <t>capital federal</t>
  </si>
  <si>
    <t>emmanuelanzotegui@gmail.com</t>
  </si>
  <si>
    <t xml:space="preserve"> ROMINA LAURA PONZANO                              </t>
  </si>
  <si>
    <t>uruguay</t>
  </si>
  <si>
    <t>4° H</t>
  </si>
  <si>
    <t>h</t>
  </si>
  <si>
    <t>romy_lau_@hotmail.com</t>
  </si>
  <si>
    <t>TL-00057</t>
  </si>
  <si>
    <t>5001000010101</t>
  </si>
  <si>
    <t>TALADRO BLACK&amp;DECKER TP550K-AR</t>
  </si>
  <si>
    <t xml:space="preserve"> RODRIGO HERRERO                                   </t>
  </si>
  <si>
    <t>Combate de Pavon</t>
  </si>
  <si>
    <t>Fondo</t>
  </si>
  <si>
    <t>FONDO</t>
  </si>
  <si>
    <t>rattomaria@hotmail.com</t>
  </si>
  <si>
    <t>15 34193308</t>
  </si>
  <si>
    <t xml:space="preserve"> DANIELA SOLEDAD BARROS BARRIENTOS                 </t>
  </si>
  <si>
    <t>Av. Paseo Colon</t>
  </si>
  <si>
    <t>2° JURID</t>
  </si>
  <si>
    <t>Jurid</t>
  </si>
  <si>
    <t>CIUDAD DE BUENOS AIRES</t>
  </si>
  <si>
    <t>solebarrientos@gmail.com</t>
  </si>
  <si>
    <t>BL-00057-Q</t>
  </si>
  <si>
    <t>5001000010194</t>
  </si>
  <si>
    <t>SABANA 2 1/2 ESTAMPADA DANUBIO JAY</t>
  </si>
  <si>
    <t xml:space="preserve"> JULIAN ABEL BRAUN                                 </t>
  </si>
  <si>
    <t>CALLE 525 e/15 y 16</t>
  </si>
  <si>
    <t>DPTO 3</t>
  </si>
  <si>
    <t>La Plata</t>
  </si>
  <si>
    <t>braunjulian@hotmail.com</t>
  </si>
  <si>
    <t xml:space="preserve"> CLAUDIA ALEJANDRA SEQUEIRA POLETTI                </t>
  </si>
  <si>
    <t xml:space="preserve">Carlos Calvo </t>
  </si>
  <si>
    <t>clausequeiraa@gmail.com</t>
  </si>
  <si>
    <t>TC-00048-V</t>
  </si>
  <si>
    <t>5001000010167</t>
  </si>
  <si>
    <t>MINI PARLANTE NOGA VERDE NG-074</t>
  </si>
  <si>
    <t xml:space="preserve"> VERONICA ELIZABETH LOPEZ                          </t>
  </si>
  <si>
    <t xml:space="preserve">Antonio M Acevedo </t>
  </si>
  <si>
    <t xml:space="preserve">Remedios de Escalada </t>
  </si>
  <si>
    <t>lavero79@hotmail.com</t>
  </si>
  <si>
    <t xml:space="preserve"> CESAR CARLOS PAZ CHAO                             </t>
  </si>
  <si>
    <t>Holmberg</t>
  </si>
  <si>
    <t>cesarpazchao@yahoo.com.ar</t>
  </si>
  <si>
    <t xml:space="preserve"> GERARDO MARCELO VILLAR                            </t>
  </si>
  <si>
    <t>Virrey Ceballos</t>
  </si>
  <si>
    <t>Lomas de Zamora</t>
  </si>
  <si>
    <t>herrarrdo@hotmail.com</t>
  </si>
  <si>
    <t xml:space="preserve"> MARIA MARTA BECCCARIA                             </t>
  </si>
  <si>
    <t>Olazabal</t>
  </si>
  <si>
    <t xml:space="preserve">"2" </t>
  </si>
  <si>
    <t>mmbeccaria@yahoo.com.ar</t>
  </si>
  <si>
    <t xml:space="preserve"> ROCIO PAMELA AGUIRRE                              </t>
  </si>
  <si>
    <t>Rivadavia</t>
  </si>
  <si>
    <t>Salta capital</t>
  </si>
  <si>
    <t>rocio.aguirre@hotmail.com</t>
  </si>
  <si>
    <t xml:space="preserve"> NAZARENO VICENTE SURIANO                          </t>
  </si>
  <si>
    <t>Aranguren</t>
  </si>
  <si>
    <t>nazarenosuriano@hotmail.com</t>
  </si>
  <si>
    <t>BL-00056</t>
  </si>
  <si>
    <t>5001000010202</t>
  </si>
  <si>
    <t>TOALLA Y TOALLON DANUBIO - NAVY BLUE</t>
  </si>
  <si>
    <t xml:space="preserve"> IRENE JESICA QUIPILDOR                            </t>
  </si>
  <si>
    <t>juan darienzo</t>
  </si>
  <si>
    <t>salta</t>
  </si>
  <si>
    <t>jessqui2121@gmail.com</t>
  </si>
  <si>
    <t xml:space="preserve"> MARTIN ARIEL MONFORTE SALCEDO                     </t>
  </si>
  <si>
    <t>Av. Ohiggins (Mar Plast)</t>
  </si>
  <si>
    <t>cr.martinmonforte@gmail.com</t>
  </si>
  <si>
    <t>HO-00042-B</t>
  </si>
  <si>
    <t>5001000010120</t>
  </si>
  <si>
    <t>TOALLA Y TOALLON FRANCO VALENTE BLANCO</t>
  </si>
  <si>
    <t xml:space="preserve"> RICARDO ALBERTO PAEZ                              </t>
  </si>
  <si>
    <t>Florida</t>
  </si>
  <si>
    <t>Alejandro korn</t>
  </si>
  <si>
    <t>ramonesricardo@hotmail.com</t>
  </si>
  <si>
    <t xml:space="preserve"> MARTA EDITH COPPOLA                               </t>
  </si>
  <si>
    <t>M. Ugarte</t>
  </si>
  <si>
    <t>1° C</t>
  </si>
  <si>
    <t>martacoppola2010@gmail.com</t>
  </si>
  <si>
    <t>TC-00103</t>
  </si>
  <si>
    <t>5001000010070</t>
  </si>
  <si>
    <t>TELEFONO INALAMBRICO ALCATEL</t>
  </si>
  <si>
    <t xml:space="preserve"> CARMELO GAGLIARDO                                 </t>
  </si>
  <si>
    <t>villegas</t>
  </si>
  <si>
    <t>hurlingham</t>
  </si>
  <si>
    <t>carmelogagliardo1947@gmail.com</t>
  </si>
  <si>
    <t>TL-00177</t>
  </si>
  <si>
    <t>5001000010119</t>
  </si>
  <si>
    <t>ESCALERA ARTICULADA</t>
  </si>
  <si>
    <t xml:space="preserve"> PATRICIA MABEL MENDEZ                             </t>
  </si>
  <si>
    <t>Barrientos</t>
  </si>
  <si>
    <t>2° C</t>
  </si>
  <si>
    <t>patriciamendez6@hotmail.com</t>
  </si>
  <si>
    <t xml:space="preserve"> ANA MARIA SEGADE                                  </t>
  </si>
  <si>
    <t>Amenabar</t>
  </si>
  <si>
    <t>6° B</t>
  </si>
  <si>
    <t>anamariasegade@yahoo.com.ar</t>
  </si>
  <si>
    <t>HO-00264-W</t>
  </si>
  <si>
    <t>5001000010157</t>
  </si>
  <si>
    <t>CAFETERA NESPRESSO ESSENCIA MINI WHITE</t>
  </si>
  <si>
    <t xml:space="preserve"> ALFREDO ANTONIO BELLO                             </t>
  </si>
  <si>
    <t xml:space="preserve">OLLEROS 1640 </t>
  </si>
  <si>
    <t>CIUDAD DE BUENOS AIRES - PALERMO</t>
  </si>
  <si>
    <t>alfredoantonio.bello5@gmail.com</t>
  </si>
  <si>
    <t xml:space="preserve"> MARIA MARTHA ESTHER SANTINI PALMA                 </t>
  </si>
  <si>
    <t xml:space="preserve">Av Luis María Campos </t>
  </si>
  <si>
    <t>5° A</t>
  </si>
  <si>
    <t>maria_santini@hotmail.com</t>
  </si>
  <si>
    <t xml:space="preserve"> VALERIA ELIZABETH LOTOCZKO                        </t>
  </si>
  <si>
    <t xml:space="preserve">Cordoba </t>
  </si>
  <si>
    <t>Villa Ballester</t>
  </si>
  <si>
    <t>valeriae@intramed.net</t>
  </si>
  <si>
    <t xml:space="preserve"> OSCAR ALBERTO GUERRERO                            </t>
  </si>
  <si>
    <t>Av Rivadavia</t>
  </si>
  <si>
    <t>6° D</t>
  </si>
  <si>
    <t>D</t>
  </si>
  <si>
    <t>guerrereodevecchi@gmail.com</t>
  </si>
  <si>
    <t>TL-00215-A</t>
  </si>
  <si>
    <t>5001000010124</t>
  </si>
  <si>
    <t xml:space="preserve">BALANZA DE VALIJA FULL PACK- AMARILLO </t>
  </si>
  <si>
    <t xml:space="preserve"> DORA ESTER DELUCA                                 </t>
  </si>
  <si>
    <t>santander</t>
  </si>
  <si>
    <t>doriis@hotmail.com.ar</t>
  </si>
  <si>
    <t xml:space="preserve"> ALEJANDRO DANIEL DOMINGUEZ                        </t>
  </si>
  <si>
    <t xml:space="preserve">corrientes </t>
  </si>
  <si>
    <t>5° 17</t>
  </si>
  <si>
    <t>adominguezabogado@gmail.com</t>
  </si>
  <si>
    <t xml:space="preserve"> LUIS SANTIAGO GONZALEZ                            </t>
  </si>
  <si>
    <t>Cuba</t>
  </si>
  <si>
    <t>yatasto@hotmail.com</t>
  </si>
  <si>
    <t>TL-00242-F</t>
  </si>
  <si>
    <t>5001000010176</t>
  </si>
  <si>
    <t>TOALLAS SECADO RAPIDO - FUCSIA</t>
  </si>
  <si>
    <t xml:space="preserve"> VICTORIA MARIANA GARCIA AMUCHASTEGUI              </t>
  </si>
  <si>
    <t>españa</t>
  </si>
  <si>
    <t>4° C</t>
  </si>
  <si>
    <t>c</t>
  </si>
  <si>
    <t>victoriamgarciaa@gmail.com</t>
  </si>
  <si>
    <t xml:space="preserve"> ROSANA SILVIA CESCHIN                             </t>
  </si>
  <si>
    <t>eva peron</t>
  </si>
  <si>
    <t>roceschin@hotmail.com</t>
  </si>
  <si>
    <t xml:space="preserve"> MARIA SOLEDAD FILIPPINI                           </t>
  </si>
  <si>
    <t xml:space="preserve">España </t>
  </si>
  <si>
    <t>San miguel</t>
  </si>
  <si>
    <t>Tolefilippini@gmail.com</t>
  </si>
  <si>
    <t xml:space="preserve"> SOFIA CAROLINA ROMAN                              </t>
  </si>
  <si>
    <t>Lomas  Valentinas</t>
  </si>
  <si>
    <t>Valentin Alsina</t>
  </si>
  <si>
    <t>sofiroman25@yahoo.com.ar</t>
  </si>
  <si>
    <t>TC-00079</t>
  </si>
  <si>
    <t>5001000010164</t>
  </si>
  <si>
    <t xml:space="preserve">CAMARA DE SEGURIDAD NOGA NG-IP721 </t>
  </si>
  <si>
    <t xml:space="preserve"> CORA FERNANDA BLANCO                              </t>
  </si>
  <si>
    <t xml:space="preserve">carabobo </t>
  </si>
  <si>
    <t>coritablanco@gmail.com</t>
  </si>
  <si>
    <t xml:space="preserve"> ANA SANDRA RAMIREZ                                </t>
  </si>
  <si>
    <t>Juan Domingo Peron</t>
  </si>
  <si>
    <t>sandraramirezz@hotmail.com</t>
  </si>
  <si>
    <t xml:space="preserve"> MARIA LAINO                                       </t>
  </si>
  <si>
    <t>--</t>
  </si>
  <si>
    <t>mariafrancalaino@gmail.com</t>
  </si>
  <si>
    <t xml:space="preserve"> FERNANDO CARLOS LAPORTA                           </t>
  </si>
  <si>
    <t>vicente lopez</t>
  </si>
  <si>
    <t>carlos pellegrini</t>
  </si>
  <si>
    <t>familialaporta@gmail.com</t>
  </si>
  <si>
    <t>TC-00032-1</t>
  </si>
  <si>
    <t>5001000010165</t>
  </si>
  <si>
    <t>CARGADOR PARA AUTOMOVIL NOGA CAR USB 6</t>
  </si>
  <si>
    <t>TL-00270-F</t>
  </si>
  <si>
    <t>5001000010074</t>
  </si>
  <si>
    <t>BOTELLA TERMICA SPORT FEMENINO</t>
  </si>
  <si>
    <t xml:space="preserve"> NATALIA CARRO                                     </t>
  </si>
  <si>
    <t>Ferr</t>
  </si>
  <si>
    <t>Jose Leon Suarez</t>
  </si>
  <si>
    <t>natalia.carro@hotmail.com</t>
  </si>
  <si>
    <t xml:space="preserve"> FERNANDO EZEQUIEL MARTINEZ                        </t>
  </si>
  <si>
    <t>Montevideo</t>
  </si>
  <si>
    <t>Boulogne, San Isidro</t>
  </si>
  <si>
    <t>fer_martinezar@yahoo.com</t>
  </si>
  <si>
    <t>TL-00054</t>
  </si>
  <si>
    <t>5001000010096</t>
  </si>
  <si>
    <t>AMOLADORA DE BLACK&amp;DECKER G720N-AR</t>
  </si>
  <si>
    <t>TL-00003-0</t>
  </si>
  <si>
    <t>5001000010100</t>
  </si>
  <si>
    <t>SET 45 PZ CON ATORNILLADOR MANUAL BLACK&amp;DECKER 719</t>
  </si>
  <si>
    <t xml:space="preserve"> MIGUEL ANGEL ROMERO                               </t>
  </si>
  <si>
    <t>nuestra señora de la merced</t>
  </si>
  <si>
    <t>DPTO 4</t>
  </si>
  <si>
    <t>caseros</t>
  </si>
  <si>
    <t>romeromiguelangel57@gmail.com</t>
  </si>
  <si>
    <t xml:space="preserve"> LIDIA RITA GARCIA                                 </t>
  </si>
  <si>
    <t>yerbal</t>
  </si>
  <si>
    <t>lgarciapinto@hotmail.com</t>
  </si>
  <si>
    <t>TL-00006-0</t>
  </si>
  <si>
    <t>5001000010063</t>
  </si>
  <si>
    <t>COMPRESOR/INFLADOR GOOD YEAR GY-AC-2010</t>
  </si>
  <si>
    <t xml:space="preserve"> HECTOR EDUARDO LEDESMA                            </t>
  </si>
  <si>
    <t>GUAYAQUIL</t>
  </si>
  <si>
    <t>ING PABLO NOGUES</t>
  </si>
  <si>
    <t>rodriguezisabel1970@gmail.com</t>
  </si>
  <si>
    <t xml:space="preserve">Nuestra Señora de la Merced </t>
  </si>
  <si>
    <t xml:space="preserve"> BRENDA EVELINA ANTUNEZ                            </t>
  </si>
  <si>
    <t>MATOSO</t>
  </si>
  <si>
    <t>ADOLFO SOURDEAUX</t>
  </si>
  <si>
    <t>ANTUNEZBRENDAE@HOTMAIL.COM</t>
  </si>
  <si>
    <t xml:space="preserve"> ORLANDO ANTONIO IUORIO                            </t>
  </si>
  <si>
    <t>AV,. AVELLANEDA</t>
  </si>
  <si>
    <t>oaiuorio@hotmail.com</t>
  </si>
  <si>
    <t>7</t>
  </si>
  <si>
    <t>ITAU SYG DECIDIR</t>
  </si>
  <si>
    <t>ITAU</t>
  </si>
  <si>
    <t xml:space="preserve"> Cañuelas</t>
  </si>
  <si>
    <t>tucuman</t>
  </si>
  <si>
    <t>Cuidad Jardín</t>
  </si>
  <si>
    <t>Tucuman</t>
  </si>
  <si>
    <t>Palomar</t>
  </si>
  <si>
    <t>Boulogne</t>
  </si>
  <si>
    <t>,</t>
  </si>
  <si>
    <t>SUMA &amp; GANA P+P</t>
  </si>
  <si>
    <t>1</t>
  </si>
  <si>
    <t>DIAZ  Liliana Esther</t>
  </si>
  <si>
    <t xml:space="preserve">ELVIRA RAWSON DELLEPIANE ( LOCALES ) 150 </t>
  </si>
  <si>
    <t>011-4321-3956</t>
  </si>
  <si>
    <t>liliana.diaz2@galenoargentina.com.ar</t>
  </si>
  <si>
    <t>DEAN FUNES   1352</t>
  </si>
  <si>
    <t xml:space="preserve">LG49H6500    </t>
  </si>
  <si>
    <t>CAJA</t>
  </si>
  <si>
    <t>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</si>
</sst>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0_ ;\-0.00\ "/>
    <numFmt numFmtId="167" formatCode="_-&quot;$&quot;* #,##0.00_-;\-&quot;$&quot;* #,##0.00_-;_-&quot;$&quot;* &quot;-&quot;??_-;_-@_-"/>
    <numFmt numFmtId="168" formatCode="dd/mm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66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109">
    <xf numFmtId="0" fontId="0" fillId="0" borderId="0" xfId="0"/>
    <xf numFmtId="49" fontId="3" fillId="2" borderId="0" xfId="0" applyNumberFormat="1" applyFont="1" applyFill="1"/>
    <xf numFmtId="49" fontId="2" fillId="2" borderId="0" xfId="0" applyNumberFormat="1" applyFon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horizontal="center" wrapText="1"/>
    </xf>
    <xf numFmtId="166" fontId="1" fillId="4" borderId="1" xfId="1" applyNumberFormat="1" applyFont="1" applyFill="1" applyBorder="1"/>
    <xf numFmtId="0" fontId="5" fillId="5" borderId="1" xfId="2" applyNumberFormat="1" applyFont="1" applyFill="1" applyBorder="1" applyAlignment="1">
      <alignment horizontal="right"/>
    </xf>
    <xf numFmtId="14" fontId="7" fillId="0" borderId="0" xfId="0" applyNumberFormat="1" applyFont="1"/>
    <xf numFmtId="0" fontId="0" fillId="3" borderId="0" xfId="0" applyFill="1"/>
    <xf numFmtId="49" fontId="3" fillId="6" borderId="0" xfId="0" applyNumberFormat="1" applyFont="1" applyFill="1"/>
    <xf numFmtId="0" fontId="0" fillId="6" borderId="0" xfId="0" applyFill="1"/>
    <xf numFmtId="0" fontId="5" fillId="6" borderId="1" xfId="2" applyNumberFormat="1" applyFont="1" applyFill="1" applyBorder="1" applyAlignment="1">
      <alignment horizontal="right"/>
    </xf>
    <xf numFmtId="49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5" fillId="3" borderId="1" xfId="2" applyNumberFormat="1" applyFont="1" applyFill="1" applyBorder="1" applyAlignment="1">
      <alignment horizontal="right"/>
    </xf>
    <xf numFmtId="4" fontId="6" fillId="4" borderId="1" xfId="0" applyNumberFormat="1" applyFont="1" applyFill="1" applyBorder="1"/>
    <xf numFmtId="0" fontId="5" fillId="4" borderId="1" xfId="2" applyFont="1" applyFill="1" applyBorder="1"/>
    <xf numFmtId="0" fontId="5" fillId="3" borderId="1" xfId="2" applyFont="1" applyFill="1" applyBorder="1" applyAlignment="1"/>
    <xf numFmtId="0" fontId="0" fillId="4" borderId="0" xfId="0" applyFill="1"/>
    <xf numFmtId="49" fontId="3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164" fontId="1" fillId="0" borderId="0" xfId="3" applyFont="1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/>
    <xf numFmtId="0" fontId="0" fillId="7" borderId="0" xfId="0" applyFill="1"/>
    <xf numFmtId="0" fontId="0" fillId="0" borderId="0" xfId="0" applyNumberFormat="1" applyFont="1"/>
    <xf numFmtId="0" fontId="0" fillId="8" borderId="0" xfId="0" applyFill="1"/>
    <xf numFmtId="165" fontId="0" fillId="0" borderId="0" xfId="1" applyFont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0" fillId="0" borderId="0" xfId="0" applyNumberFormat="1"/>
    <xf numFmtId="0" fontId="6" fillId="0" borderId="0" xfId="0" applyFont="1" applyAlignment="1">
      <alignment horizontal="center"/>
    </xf>
    <xf numFmtId="164" fontId="8" fillId="0" borderId="1" xfId="3" applyFont="1" applyBorder="1" applyAlignment="1">
      <alignment horizontal="center"/>
    </xf>
    <xf numFmtId="164" fontId="8" fillId="0" borderId="0" xfId="3" applyFont="1" applyFill="1" applyBorder="1" applyAlignment="1">
      <alignment horizontal="center"/>
    </xf>
    <xf numFmtId="0" fontId="6" fillId="0" borderId="0" xfId="0" applyFont="1"/>
    <xf numFmtId="164" fontId="1" fillId="3" borderId="0" xfId="3" applyFont="1" applyFill="1"/>
    <xf numFmtId="0" fontId="9" fillId="0" borderId="1" xfId="0" applyFont="1" applyBorder="1" applyAlignment="1">
      <alignment horizontal="center"/>
    </xf>
    <xf numFmtId="0" fontId="6" fillId="0" borderId="0" xfId="0" applyFont="1" applyFill="1"/>
    <xf numFmtId="164" fontId="6" fillId="0" borderId="0" xfId="3" applyFont="1" applyFill="1"/>
    <xf numFmtId="0" fontId="6" fillId="3" borderId="2" xfId="0" applyFont="1" applyFill="1" applyBorder="1" applyAlignment="1">
      <alignment horizontal="center"/>
    </xf>
    <xf numFmtId="164" fontId="7" fillId="3" borderId="0" xfId="3" applyFont="1" applyFill="1"/>
    <xf numFmtId="164" fontId="7" fillId="9" borderId="0" xfId="3" applyFont="1" applyFill="1"/>
    <xf numFmtId="167" fontId="7" fillId="3" borderId="0" xfId="0" applyNumberFormat="1" applyFont="1" applyFill="1"/>
    <xf numFmtId="0" fontId="10" fillId="0" borderId="0" xfId="0" applyFont="1"/>
    <xf numFmtId="0" fontId="2" fillId="10" borderId="0" xfId="0" applyFont="1" applyFill="1"/>
    <xf numFmtId="0" fontId="0" fillId="10" borderId="0" xfId="0" applyFill="1"/>
    <xf numFmtId="0" fontId="2" fillId="4" borderId="0" xfId="0" applyFont="1" applyFill="1"/>
    <xf numFmtId="164" fontId="10" fillId="4" borderId="1" xfId="3" applyFont="1" applyFill="1" applyBorder="1" applyAlignment="1">
      <alignment horizontal="center"/>
    </xf>
    <xf numFmtId="49" fontId="11" fillId="2" borderId="0" xfId="0" applyNumberFormat="1" applyFont="1" applyFill="1"/>
    <xf numFmtId="1" fontId="11" fillId="0" borderId="0" xfId="0" applyNumberFormat="1" applyFont="1"/>
    <xf numFmtId="0" fontId="11" fillId="0" borderId="0" xfId="0" applyFont="1"/>
    <xf numFmtId="0" fontId="0" fillId="11" borderId="0" xfId="0" applyFill="1"/>
    <xf numFmtId="0" fontId="7" fillId="0" borderId="0" xfId="0" applyFont="1"/>
    <xf numFmtId="0" fontId="7" fillId="3" borderId="0" xfId="0" applyFont="1" applyFill="1"/>
    <xf numFmtId="0" fontId="7" fillId="0" borderId="0" xfId="0" applyFont="1" applyFill="1"/>
    <xf numFmtId="14" fontId="0" fillId="12" borderId="0" xfId="0" applyNumberFormat="1" applyFill="1"/>
    <xf numFmtId="0" fontId="0" fillId="12" borderId="0" xfId="0" applyFill="1"/>
    <xf numFmtId="164" fontId="7" fillId="12" borderId="0" xfId="3" applyFont="1" applyFill="1"/>
    <xf numFmtId="167" fontId="7" fillId="12" borderId="0" xfId="0" applyNumberFormat="1" applyFont="1" applyFill="1"/>
    <xf numFmtId="0" fontId="12" fillId="13" borderId="0" xfId="0" applyFont="1" applyFill="1" applyAlignment="1" applyProtection="1">
      <alignment horizontal="center"/>
    </xf>
    <xf numFmtId="0" fontId="0" fillId="13" borderId="0" xfId="0" applyFill="1" applyAlignment="1" applyProtection="1">
      <alignment horizontal="center"/>
    </xf>
    <xf numFmtId="0" fontId="0" fillId="13" borderId="0" xfId="0" applyFill="1" applyAlignment="1" applyProtection="1"/>
    <xf numFmtId="0" fontId="13" fillId="13" borderId="0" xfId="0" applyFont="1" applyFill="1" applyAlignment="1" applyProtection="1">
      <alignment horizontal="center"/>
    </xf>
    <xf numFmtId="0" fontId="0" fillId="13" borderId="0" xfId="0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0" fontId="0" fillId="0" borderId="0" xfId="0" applyFill="1" applyAlignment="1" applyProtection="1"/>
    <xf numFmtId="0" fontId="0" fillId="0" borderId="0" xfId="0" applyNumberFormat="1" applyFill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0" fillId="14" borderId="0" xfId="0" applyFill="1" applyAlignment="1" applyProtection="1">
      <alignment horizontal="center"/>
    </xf>
    <xf numFmtId="0" fontId="12" fillId="0" borderId="0" xfId="0" applyFont="1" applyFill="1" applyAlignment="1" applyProtection="1">
      <alignment horizontal="center"/>
    </xf>
    <xf numFmtId="0" fontId="0" fillId="15" borderId="0" xfId="0" applyFill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0" fillId="16" borderId="0" xfId="0" applyFill="1" applyAlignment="1" applyProtection="1">
      <alignment horizontal="center"/>
    </xf>
    <xf numFmtId="0" fontId="0" fillId="17" borderId="0" xfId="0" applyFill="1" applyAlignment="1" applyProtection="1">
      <alignment horizontal="center"/>
    </xf>
    <xf numFmtId="0" fontId="0" fillId="18" borderId="0" xfId="0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0" fillId="19" borderId="0" xfId="0" applyFill="1" applyAlignment="1" applyProtection="1">
      <alignment horizontal="center"/>
    </xf>
    <xf numFmtId="0" fontId="0" fillId="12" borderId="0" xfId="0" applyFill="1" applyAlignment="1" applyProtection="1">
      <alignment horizontal="center"/>
    </xf>
    <xf numFmtId="0" fontId="0" fillId="20" borderId="0" xfId="0" applyFill="1" applyAlignment="1" applyProtection="1">
      <alignment horizontal="center"/>
    </xf>
    <xf numFmtId="0" fontId="0" fillId="3" borderId="0" xfId="0" applyNumberFormat="1" applyFont="1" applyFill="1"/>
    <xf numFmtId="1" fontId="11" fillId="3" borderId="0" xfId="0" applyNumberFormat="1" applyFont="1" applyFill="1"/>
    <xf numFmtId="165" fontId="0" fillId="3" borderId="0" xfId="1" applyFont="1" applyFill="1"/>
    <xf numFmtId="0" fontId="0" fillId="21" borderId="0" xfId="0" applyFill="1"/>
    <xf numFmtId="164" fontId="1" fillId="21" borderId="0" xfId="3" applyFont="1" applyFill="1"/>
    <xf numFmtId="0" fontId="0" fillId="22" borderId="0" xfId="0" applyFill="1"/>
    <xf numFmtId="164" fontId="1" fillId="22" borderId="0" xfId="3" applyFont="1" applyFill="1"/>
    <xf numFmtId="164" fontId="1" fillId="2" borderId="0" xfId="3" applyFont="1" applyFill="1"/>
    <xf numFmtId="0" fontId="0" fillId="23" borderId="0" xfId="0" applyFill="1"/>
    <xf numFmtId="164" fontId="1" fillId="23" borderId="0" xfId="3" applyFont="1" applyFill="1"/>
    <xf numFmtId="0" fontId="0" fillId="24" borderId="0" xfId="0" applyFill="1"/>
    <xf numFmtId="164" fontId="1" fillId="24" borderId="0" xfId="3" applyFont="1" applyFill="1"/>
    <xf numFmtId="0" fontId="0" fillId="25" borderId="0" xfId="0" applyFill="1"/>
    <xf numFmtId="164" fontId="1" fillId="25" borderId="0" xfId="3" applyFont="1" applyFill="1"/>
    <xf numFmtId="0" fontId="0" fillId="16" borderId="0" xfId="0" applyFill="1"/>
    <xf numFmtId="164" fontId="1" fillId="16" borderId="0" xfId="3" applyFont="1" applyFill="1"/>
    <xf numFmtId="168" fontId="2" fillId="2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168" fontId="7" fillId="3" borderId="0" xfId="0" applyNumberFormat="1" applyFont="1" applyFill="1"/>
  </cellXfs>
  <cellStyles count="4">
    <cellStyle name="Millares" xfId="1" builtinId="3"/>
    <cellStyle name="Moneda" xfId="3" builtinId="4"/>
    <cellStyle name="Normal" xfId="0" builtinId="0"/>
    <cellStyle name="Normal 2" xfId="2"/>
  </cellStyles>
  <dxfs count="29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2"/>
  <sheetViews>
    <sheetView tabSelected="1" topLeftCell="C1" workbookViewId="0">
      <selection activeCell="D4" sqref="D4"/>
    </sheetView>
  </sheetViews>
  <sheetFormatPr baseColWidth="10" defaultColWidth="11.42578125" defaultRowHeight="15" x14ac:dyDescent="0.25"/>
  <cols>
    <col min="1" max="1" width="14.28515625" style="26" bestFit="1" customWidth="1"/>
    <col min="2" max="2" width="20.5703125" style="13" bestFit="1" customWidth="1"/>
    <col min="3" max="3" width="17.5703125" bestFit="1" customWidth="1"/>
    <col min="4" max="4" width="10.7109375" bestFit="1" customWidth="1"/>
    <col min="5" max="5" width="15.5703125" style="107" bestFit="1" customWidth="1"/>
    <col min="6" max="6" width="15.140625" bestFit="1" customWidth="1"/>
    <col min="7" max="7" width="13.42578125" bestFit="1" customWidth="1"/>
    <col min="8" max="8" width="24.5703125" style="26" bestFit="1" customWidth="1"/>
    <col min="9" max="9" width="23.5703125" style="13" bestFit="1" customWidth="1"/>
    <col min="10" max="10" width="40" bestFit="1" customWidth="1"/>
    <col min="11" max="11" width="13.7109375" bestFit="1" customWidth="1"/>
    <col min="12" max="12" width="15.42578125" style="53" bestFit="1" customWidth="1"/>
    <col min="13" max="13" width="11.140625" style="11" bestFit="1" customWidth="1"/>
    <col min="14" max="14" width="11.28515625" bestFit="1" customWidth="1"/>
    <col min="15" max="15" width="11.85546875" style="11" bestFit="1" customWidth="1"/>
    <col min="16" max="16" width="12.7109375" style="58" customWidth="1"/>
    <col min="17" max="17" width="25.85546875" style="13" bestFit="1" customWidth="1"/>
    <col min="18" max="18" width="14.5703125" bestFit="1" customWidth="1"/>
    <col min="19" max="19" width="81.7109375" style="11" bestFit="1" customWidth="1"/>
    <col min="20" max="20" width="14" bestFit="1" customWidth="1"/>
    <col min="21" max="21" width="8.85546875" bestFit="1" customWidth="1"/>
    <col min="22" max="22" width="18.140625" style="13" customWidth="1"/>
    <col min="23" max="23" width="13.42578125" style="22" bestFit="1" customWidth="1"/>
    <col min="24" max="24" width="25" style="13" bestFit="1" customWidth="1"/>
    <col min="25" max="25" width="14.7109375" style="11" bestFit="1" customWidth="1"/>
    <col min="26" max="26" width="14" bestFit="1" customWidth="1"/>
    <col min="27" max="27" width="24.42578125" bestFit="1" customWidth="1"/>
  </cols>
  <sheetData>
    <row r="1" spans="1:28" s="5" customFormat="1" x14ac:dyDescent="0.25">
      <c r="A1" s="7" t="s">
        <v>2</v>
      </c>
      <c r="B1" s="12" t="s">
        <v>58</v>
      </c>
      <c r="C1" s="6" t="s">
        <v>1</v>
      </c>
      <c r="D1" s="6" t="s">
        <v>15</v>
      </c>
      <c r="E1" s="105" t="s">
        <v>3</v>
      </c>
      <c r="F1" s="2" t="s">
        <v>16</v>
      </c>
      <c r="G1" s="17" t="s">
        <v>4</v>
      </c>
      <c r="H1" s="1" t="s">
        <v>6</v>
      </c>
      <c r="I1" s="12" t="s">
        <v>19</v>
      </c>
      <c r="J1" s="3" t="s">
        <v>7</v>
      </c>
      <c r="K1" s="3" t="s">
        <v>8</v>
      </c>
      <c r="L1" s="52" t="s">
        <v>9</v>
      </c>
      <c r="M1" s="23" t="s">
        <v>24</v>
      </c>
      <c r="N1" s="4" t="s">
        <v>10</v>
      </c>
      <c r="O1" s="15" t="s">
        <v>11</v>
      </c>
      <c r="P1" s="56" t="s">
        <v>12</v>
      </c>
      <c r="Q1" s="13" t="s">
        <v>17</v>
      </c>
      <c r="R1" s="20" t="s">
        <v>18</v>
      </c>
      <c r="S1" s="21" t="s">
        <v>5</v>
      </c>
      <c r="T1" s="8" t="s">
        <v>20</v>
      </c>
      <c r="U1" s="9" t="s">
        <v>0</v>
      </c>
      <c r="V1" s="14" t="s">
        <v>22</v>
      </c>
      <c r="W1" s="19" t="s">
        <v>26</v>
      </c>
      <c r="X1" s="14" t="s">
        <v>23</v>
      </c>
      <c r="Y1" s="18" t="s">
        <v>21</v>
      </c>
      <c r="Z1" s="5" t="s">
        <v>13</v>
      </c>
      <c r="AA1" s="5" t="s">
        <v>14</v>
      </c>
    </row>
    <row r="2" spans="1:28" s="31" customFormat="1" x14ac:dyDescent="0.25">
      <c r="A2" s="26" t="s">
        <v>1550</v>
      </c>
      <c r="B2" s="13" t="s">
        <v>90</v>
      </c>
      <c r="C2" s="6" t="s">
        <v>1542</v>
      </c>
      <c r="D2" s="31">
        <v>100112</v>
      </c>
      <c r="E2" s="106">
        <v>43717</v>
      </c>
      <c r="F2" s="31" t="s">
        <v>25</v>
      </c>
      <c r="G2" s="31" t="e">
        <f>VLOOKUP($D2,'COPIAR PLLA ICBC '!A$1:AD1000,14,FALSE)</f>
        <v>#N/A</v>
      </c>
      <c r="H2" s="31" t="e">
        <f>VLOOKUP(D2,'COPIAR PLLA ICBC '!A$1:AD1000,13,FALSE)</f>
        <v>#N/A</v>
      </c>
      <c r="I2" s="13" t="s">
        <v>27</v>
      </c>
      <c r="J2" s="31" t="str">
        <f>CONCATENATE('COPIAR PLLA ICBC '!P2," ",'COPIAR PLLA ICBC '!Q2)</f>
        <v>DEAN FUNES   1352</v>
      </c>
      <c r="K2" s="31" t="e">
        <f>VLOOKUP($D2,'COPIAR PLLA ICBC '!A$1:AH1000,21,FALSE)</f>
        <v>#N/A</v>
      </c>
      <c r="L2" s="33" t="s">
        <v>53</v>
      </c>
      <c r="N2" s="31">
        <v>1107</v>
      </c>
      <c r="O2" s="11"/>
      <c r="P2" s="57" t="e">
        <f>VLOOKUP(D2,'COPIAR PLLA ICBC '!A$1:AD1000,25,FALSE)</f>
        <v>#N/A</v>
      </c>
      <c r="Q2" s="33" t="s">
        <v>1549</v>
      </c>
      <c r="R2" s="31" t="s">
        <v>1548</v>
      </c>
      <c r="S2" s="11"/>
      <c r="T2" s="35" t="e">
        <f>+W2/U2</f>
        <v>#N/A</v>
      </c>
      <c r="U2" s="31">
        <v>1</v>
      </c>
      <c r="V2" s="13">
        <v>0</v>
      </c>
      <c r="W2" s="35" t="e">
        <f>VLOOKUP(D2,'COPIAR PLLA ICBC '!A$1:AH1000,31,FALSE)</f>
        <v>#N/A</v>
      </c>
      <c r="X2" s="13" t="s">
        <v>84</v>
      </c>
      <c r="Y2" s="11">
        <v>1</v>
      </c>
      <c r="Z2" s="31" t="s">
        <v>1540</v>
      </c>
      <c r="AA2" s="31" t="e">
        <f>VLOOKUP(D2,'COPIAR PLLA ICBC '!A$1:AD1001,24,FALSE)</f>
        <v>#N/A</v>
      </c>
    </row>
    <row r="3" spans="1:28" s="31" customFormat="1" x14ac:dyDescent="0.25">
      <c r="A3" s="26" t="s">
        <v>1550</v>
      </c>
      <c r="B3" s="13" t="s">
        <v>90</v>
      </c>
      <c r="C3" s="6" t="s">
        <v>1542</v>
      </c>
      <c r="D3" s="31">
        <v>100113</v>
      </c>
      <c r="E3" s="106">
        <v>43717</v>
      </c>
      <c r="F3" s="31" t="s">
        <v>25</v>
      </c>
      <c r="G3" s="31">
        <v>14027306</v>
      </c>
      <c r="H3" s="31" t="s">
        <v>1543</v>
      </c>
      <c r="I3" s="13" t="s">
        <v>27</v>
      </c>
      <c r="J3" s="31" t="s">
        <v>1544</v>
      </c>
      <c r="K3" s="31" t="s">
        <v>99</v>
      </c>
      <c r="L3" s="33" t="s">
        <v>99</v>
      </c>
      <c r="M3" s="33"/>
      <c r="N3" s="31">
        <v>1107</v>
      </c>
      <c r="O3" s="11"/>
      <c r="P3" s="57" t="s">
        <v>1545</v>
      </c>
      <c r="Q3" s="33" t="s">
        <v>1549</v>
      </c>
      <c r="R3" s="31" t="s">
        <v>1548</v>
      </c>
      <c r="S3" s="11" t="s">
        <v>460</v>
      </c>
      <c r="T3" s="35">
        <v>896.65</v>
      </c>
      <c r="U3" s="31">
        <v>1</v>
      </c>
      <c r="V3" s="13"/>
      <c r="W3" s="35">
        <v>896.65</v>
      </c>
      <c r="X3" s="13" t="s">
        <v>84</v>
      </c>
      <c r="Y3" s="11">
        <v>2</v>
      </c>
      <c r="AA3" s="31" t="s">
        <v>1546</v>
      </c>
    </row>
    <row r="4" spans="1:28" s="31" customFormat="1" x14ac:dyDescent="0.25">
      <c r="A4" s="26"/>
      <c r="B4" s="13"/>
      <c r="C4" s="6"/>
      <c r="E4" s="106"/>
      <c r="I4" s="13"/>
      <c r="L4" s="33"/>
      <c r="M4" s="33"/>
      <c r="O4" s="11"/>
      <c r="P4" s="57"/>
      <c r="Q4" s="33"/>
      <c r="S4" s="11"/>
      <c r="T4" s="35"/>
      <c r="V4" s="13"/>
      <c r="W4" s="35"/>
      <c r="X4" s="13"/>
      <c r="Y4" s="11"/>
    </row>
    <row r="5" spans="1:28" s="31" customFormat="1" x14ac:dyDescent="0.25">
      <c r="A5" s="26"/>
      <c r="B5" s="13" t="s">
        <v>1541</v>
      </c>
      <c r="C5" s="6" t="s">
        <v>1531</v>
      </c>
      <c r="D5" s="31">
        <v>71523</v>
      </c>
      <c r="E5" s="106">
        <v>43717</v>
      </c>
      <c r="F5" s="31" t="s">
        <v>25</v>
      </c>
      <c r="G5" s="31">
        <v>20440223</v>
      </c>
      <c r="H5" s="31" t="s">
        <v>730</v>
      </c>
      <c r="I5" s="13" t="s">
        <v>27</v>
      </c>
      <c r="J5" s="31" t="s">
        <v>1547</v>
      </c>
      <c r="K5" s="31" t="s">
        <v>732</v>
      </c>
      <c r="L5" s="33" t="s">
        <v>53</v>
      </c>
      <c r="N5" s="31">
        <v>1607</v>
      </c>
      <c r="O5" s="11"/>
      <c r="P5" s="57">
        <v>51654196</v>
      </c>
      <c r="Q5" s="33" t="s">
        <v>1532</v>
      </c>
      <c r="R5" s="31" t="s">
        <v>1533</v>
      </c>
      <c r="S5" s="11"/>
      <c r="T5" s="35">
        <v>429.07</v>
      </c>
      <c r="U5" s="31">
        <v>1</v>
      </c>
      <c r="V5" s="13">
        <v>0</v>
      </c>
      <c r="W5" s="35">
        <v>429.07</v>
      </c>
      <c r="X5" s="13" t="s">
        <v>84</v>
      </c>
      <c r="Y5" s="11">
        <v>1</v>
      </c>
      <c r="Z5" s="31" t="s">
        <v>1540</v>
      </c>
      <c r="AA5" s="31" t="s">
        <v>734</v>
      </c>
    </row>
    <row r="6" spans="1:28" s="31" customFormat="1" x14ac:dyDescent="0.25">
      <c r="A6" s="26"/>
      <c r="B6" s="13" t="s">
        <v>90</v>
      </c>
      <c r="C6" s="6" t="s">
        <v>1542</v>
      </c>
      <c r="D6" s="31">
        <v>222222</v>
      </c>
      <c r="E6" s="106">
        <v>43717</v>
      </c>
      <c r="F6" s="31" t="s">
        <v>25</v>
      </c>
      <c r="G6" s="31">
        <v>14027306</v>
      </c>
      <c r="H6" s="31" t="s">
        <v>1543</v>
      </c>
      <c r="I6" s="13" t="s">
        <v>27</v>
      </c>
      <c r="J6" s="31" t="s">
        <v>1544</v>
      </c>
      <c r="K6" s="31" t="s">
        <v>99</v>
      </c>
      <c r="L6" s="33" t="s">
        <v>99</v>
      </c>
      <c r="M6" s="33"/>
      <c r="N6" s="31">
        <v>1107</v>
      </c>
      <c r="O6" s="11"/>
      <c r="P6" s="57" t="s">
        <v>1545</v>
      </c>
      <c r="Q6" s="33" t="s">
        <v>78</v>
      </c>
      <c r="R6" s="31" t="s">
        <v>459</v>
      </c>
      <c r="S6" s="11" t="s">
        <v>460</v>
      </c>
      <c r="T6" s="35">
        <v>896.65</v>
      </c>
      <c r="U6" s="31">
        <v>1</v>
      </c>
      <c r="V6" s="13"/>
      <c r="W6" s="35">
        <v>896.65</v>
      </c>
      <c r="X6" s="13" t="s">
        <v>84</v>
      </c>
      <c r="Y6" s="11">
        <v>1</v>
      </c>
      <c r="AA6" s="31" t="s">
        <v>1546</v>
      </c>
    </row>
    <row r="7" spans="1:28" s="31" customFormat="1" x14ac:dyDescent="0.25">
      <c r="A7" s="26"/>
      <c r="B7" s="13"/>
      <c r="C7" s="6"/>
      <c r="E7" s="106"/>
      <c r="I7" s="13"/>
      <c r="L7" s="33"/>
      <c r="M7" s="33"/>
      <c r="O7" s="11"/>
      <c r="P7" s="57"/>
      <c r="Q7" s="33"/>
      <c r="S7" s="11"/>
      <c r="T7" s="35"/>
      <c r="V7" s="13"/>
      <c r="W7" s="35"/>
      <c r="X7" s="13"/>
      <c r="Y7" s="11"/>
    </row>
    <row r="8" spans="1:28" s="31" customFormat="1" x14ac:dyDescent="0.25">
      <c r="A8" s="26"/>
      <c r="B8" s="13"/>
      <c r="C8" s="6"/>
      <c r="E8" s="106"/>
      <c r="I8" s="13"/>
      <c r="L8" s="33"/>
      <c r="M8" s="33"/>
      <c r="O8" s="11"/>
      <c r="P8" s="57"/>
      <c r="Q8" s="33"/>
      <c r="S8" s="11"/>
      <c r="T8" s="35"/>
      <c r="V8" s="13"/>
      <c r="W8" s="35"/>
      <c r="X8" s="13"/>
      <c r="Y8" s="11"/>
    </row>
    <row r="9" spans="1:28" s="31" customFormat="1" x14ac:dyDescent="0.25">
      <c r="A9" s="26"/>
      <c r="B9" s="13"/>
      <c r="C9" s="6"/>
      <c r="E9" s="106"/>
      <c r="I9" s="13"/>
      <c r="L9" s="33"/>
      <c r="M9" s="33"/>
      <c r="O9" s="11"/>
      <c r="P9" s="57"/>
      <c r="Q9" s="33"/>
      <c r="S9" s="11"/>
      <c r="T9" s="35"/>
      <c r="V9" s="13"/>
      <c r="W9" s="35"/>
      <c r="X9" s="13"/>
      <c r="Y9" s="11"/>
    </row>
    <row r="10" spans="1:28" s="31" customFormat="1" x14ac:dyDescent="0.25">
      <c r="A10" s="26"/>
      <c r="B10" s="13"/>
      <c r="C10" s="6"/>
      <c r="E10" s="106"/>
      <c r="I10" s="13"/>
      <c r="L10" s="33"/>
      <c r="M10" s="33"/>
      <c r="O10" s="11"/>
      <c r="P10" s="57"/>
      <c r="Q10" s="33"/>
      <c r="S10" s="11"/>
      <c r="T10" s="35"/>
      <c r="V10" s="13"/>
      <c r="W10" s="35"/>
      <c r="X10" s="13"/>
      <c r="Y10" s="11"/>
    </row>
    <row r="11" spans="1:28" s="31" customFormat="1" x14ac:dyDescent="0.25">
      <c r="A11" s="26"/>
      <c r="B11" s="13"/>
      <c r="C11" s="6"/>
      <c r="E11" s="106"/>
      <c r="I11" s="13"/>
      <c r="L11" s="33"/>
      <c r="M11" s="33"/>
      <c r="O11" s="11"/>
      <c r="P11" s="57"/>
      <c r="Q11" s="33"/>
      <c r="S11" s="11"/>
      <c r="T11" s="35"/>
      <c r="V11" s="13"/>
      <c r="W11" s="35"/>
      <c r="X11" s="13"/>
      <c r="Y11" s="11"/>
    </row>
    <row r="12" spans="1:28" x14ac:dyDescent="0.25">
      <c r="C12" s="6"/>
      <c r="D12" s="31"/>
      <c r="E12" s="106"/>
      <c r="F12" s="31"/>
      <c r="G12" s="31"/>
      <c r="H12" s="31"/>
      <c r="J12" s="31"/>
      <c r="K12" s="31"/>
      <c r="L12" s="33"/>
      <c r="M12" s="33"/>
      <c r="N12" s="31"/>
      <c r="P12" s="57"/>
      <c r="Q12" s="33"/>
      <c r="R12" s="31"/>
      <c r="T12" s="35"/>
      <c r="U12" s="31"/>
      <c r="W12" s="35"/>
      <c r="Z12" s="31"/>
      <c r="AA12" s="31"/>
      <c r="AB12" s="31"/>
    </row>
    <row r="13" spans="1:28" x14ac:dyDescent="0.25">
      <c r="C13" s="6"/>
      <c r="D13" s="31"/>
      <c r="E13" s="106"/>
      <c r="F13" s="31"/>
      <c r="G13" s="31"/>
      <c r="H13" s="31"/>
      <c r="J13" s="31"/>
      <c r="K13" s="31"/>
      <c r="L13" s="33"/>
      <c r="M13" s="33"/>
      <c r="N13" s="31"/>
      <c r="P13" s="57"/>
      <c r="Q13" s="33"/>
      <c r="R13" s="31"/>
      <c r="T13" s="35"/>
      <c r="U13" s="31"/>
      <c r="W13" s="35"/>
      <c r="Z13" s="31"/>
      <c r="AA13" s="31"/>
      <c r="AB13" s="31"/>
    </row>
    <row r="14" spans="1:28" x14ac:dyDescent="0.25">
      <c r="C14" s="6"/>
      <c r="D14" s="31"/>
      <c r="E14" s="106"/>
      <c r="F14" s="31"/>
      <c r="G14" s="31"/>
      <c r="H14" s="31"/>
      <c r="J14" s="31"/>
      <c r="K14" s="31"/>
      <c r="L14" s="33"/>
      <c r="M14" s="33"/>
      <c r="N14" s="31"/>
      <c r="P14" s="57"/>
      <c r="Q14" s="33"/>
      <c r="R14" s="31"/>
      <c r="T14" s="35"/>
      <c r="U14" s="31"/>
      <c r="W14" s="35"/>
      <c r="Z14" s="31"/>
      <c r="AA14" s="31"/>
      <c r="AB14" s="31"/>
    </row>
    <row r="15" spans="1:28" x14ac:dyDescent="0.25">
      <c r="C15" s="6"/>
      <c r="D15" s="31"/>
      <c r="E15" s="106"/>
      <c r="F15" s="31"/>
      <c r="G15" s="31"/>
      <c r="H15" s="31"/>
      <c r="J15" s="31"/>
      <c r="K15" s="31"/>
      <c r="L15" s="33"/>
      <c r="M15" s="33"/>
      <c r="N15" s="31"/>
      <c r="P15" s="57"/>
      <c r="Q15" s="33"/>
      <c r="R15" s="31"/>
      <c r="T15" s="35"/>
      <c r="U15" s="31"/>
      <c r="W15" s="35"/>
      <c r="Z15" s="31"/>
      <c r="AA15" s="31"/>
      <c r="AB15" s="31"/>
    </row>
    <row r="16" spans="1:28" x14ac:dyDescent="0.25">
      <c r="C16" s="6"/>
      <c r="D16" s="31"/>
      <c r="E16" s="106"/>
      <c r="F16" s="31"/>
      <c r="G16" s="31"/>
      <c r="H16" s="31"/>
      <c r="J16" s="31"/>
      <c r="K16" s="31"/>
      <c r="L16" s="33"/>
      <c r="M16" s="33"/>
      <c r="N16" s="31"/>
      <c r="P16" s="57"/>
      <c r="Q16" s="33"/>
      <c r="R16" s="31"/>
      <c r="T16" s="35"/>
      <c r="U16" s="31"/>
      <c r="W16" s="35"/>
      <c r="Z16" s="31"/>
      <c r="AA16" s="31"/>
      <c r="AB16" s="31"/>
    </row>
    <row r="17" spans="1:28" x14ac:dyDescent="0.25">
      <c r="C17" s="6"/>
      <c r="D17" s="31"/>
      <c r="E17" s="106"/>
      <c r="F17" s="31"/>
      <c r="G17" s="31"/>
      <c r="H17" s="31"/>
      <c r="J17" s="31"/>
      <c r="K17" s="31"/>
      <c r="L17" s="33"/>
      <c r="M17" s="33"/>
      <c r="N17" s="31"/>
      <c r="P17" s="57"/>
      <c r="Q17" s="33"/>
      <c r="R17" s="31"/>
      <c r="T17" s="35"/>
      <c r="U17" s="31"/>
      <c r="W17" s="35"/>
      <c r="Z17" s="31"/>
      <c r="AA17" s="31"/>
      <c r="AB17" s="31"/>
    </row>
    <row r="18" spans="1:28" s="11" customFormat="1" x14ac:dyDescent="0.25">
      <c r="A18" s="15"/>
      <c r="B18" s="13"/>
      <c r="C18" s="15"/>
      <c r="E18" s="108"/>
      <c r="L18" s="33"/>
      <c r="M18" s="89"/>
      <c r="P18" s="90"/>
      <c r="Q18" s="89"/>
      <c r="T18" s="91"/>
      <c r="W18" s="91"/>
      <c r="Z18" s="31"/>
    </row>
    <row r="19" spans="1:28" s="11" customFormat="1" x14ac:dyDescent="0.25">
      <c r="A19" s="15"/>
      <c r="B19" s="13"/>
      <c r="C19" s="15"/>
      <c r="E19" s="108"/>
      <c r="L19" s="33"/>
      <c r="M19" s="89"/>
      <c r="P19" s="90"/>
      <c r="Q19" s="89"/>
      <c r="T19" s="91"/>
      <c r="W19" s="91"/>
      <c r="Z19" s="31"/>
    </row>
    <row r="20" spans="1:28" x14ac:dyDescent="0.25">
      <c r="C20" s="6"/>
      <c r="D20" s="31"/>
      <c r="E20" s="106"/>
      <c r="F20" s="31"/>
      <c r="G20" s="31"/>
      <c r="H20" s="31"/>
      <c r="J20" s="31"/>
      <c r="K20" s="31"/>
      <c r="L20" s="33"/>
      <c r="M20" s="33"/>
      <c r="N20" s="31"/>
      <c r="P20" s="57"/>
      <c r="Q20" s="33"/>
      <c r="R20" s="31"/>
      <c r="T20" s="35"/>
      <c r="U20" s="31"/>
      <c r="W20" s="35"/>
      <c r="Z20" s="31"/>
      <c r="AA20" s="31"/>
      <c r="AB20" s="31"/>
    </row>
    <row r="21" spans="1:28" x14ac:dyDescent="0.25">
      <c r="C21" s="6"/>
      <c r="D21" s="31"/>
      <c r="E21" s="106"/>
      <c r="F21" s="31"/>
      <c r="G21" s="31"/>
      <c r="H21" s="31"/>
      <c r="J21" s="31"/>
      <c r="K21" s="31"/>
      <c r="L21" s="33"/>
      <c r="M21" s="33"/>
      <c r="N21" s="31"/>
      <c r="P21" s="57"/>
      <c r="Q21" s="33"/>
      <c r="R21" s="31"/>
      <c r="T21" s="35"/>
      <c r="U21" s="31"/>
      <c r="W21" s="35"/>
      <c r="Z21" s="31"/>
      <c r="AA21" s="31"/>
      <c r="AB21" s="31"/>
    </row>
    <row r="22" spans="1:28" x14ac:dyDescent="0.25">
      <c r="C22" s="6"/>
      <c r="D22" s="31"/>
      <c r="E22" s="106"/>
      <c r="F22" s="31"/>
      <c r="G22" s="31"/>
      <c r="H22" s="31"/>
      <c r="J22" s="31"/>
      <c r="K22" s="31"/>
      <c r="L22" s="33"/>
      <c r="M22" s="33"/>
      <c r="N22" s="31"/>
      <c r="P22" s="57"/>
      <c r="Q22" s="33"/>
      <c r="R22" s="31"/>
      <c r="T22" s="35"/>
      <c r="U22" s="31"/>
      <c r="W22" s="35"/>
      <c r="Z22" s="31"/>
      <c r="AA22" s="31"/>
      <c r="AB22" s="31"/>
    </row>
    <row r="23" spans="1:28" x14ac:dyDescent="0.25">
      <c r="C23" s="6"/>
      <c r="D23" s="31"/>
      <c r="E23" s="106"/>
      <c r="F23" s="31"/>
      <c r="G23" s="31"/>
      <c r="H23" s="31"/>
      <c r="J23" s="31"/>
      <c r="K23" s="31"/>
      <c r="L23" s="33"/>
      <c r="M23" s="33"/>
      <c r="N23" s="31"/>
      <c r="P23" s="57"/>
      <c r="Q23" s="33"/>
      <c r="R23" s="31"/>
      <c r="T23" s="35"/>
      <c r="U23" s="31"/>
      <c r="W23" s="35"/>
      <c r="Z23" s="31"/>
      <c r="AA23" s="31"/>
      <c r="AB23" s="31"/>
    </row>
    <row r="24" spans="1:28" x14ac:dyDescent="0.25">
      <c r="C24" s="6"/>
      <c r="D24" s="31"/>
      <c r="E24" s="106"/>
      <c r="F24" s="31"/>
      <c r="G24" s="31"/>
      <c r="H24" s="31"/>
      <c r="J24" s="31"/>
      <c r="K24" s="31"/>
      <c r="L24" s="33"/>
      <c r="M24" s="33"/>
      <c r="N24" s="31"/>
      <c r="P24" s="57"/>
      <c r="Q24" s="33"/>
      <c r="R24" s="31"/>
      <c r="T24" s="35"/>
      <c r="U24" s="31"/>
      <c r="W24" s="35"/>
      <c r="Z24" s="31"/>
      <c r="AA24" s="31"/>
      <c r="AB24" s="31"/>
    </row>
    <row r="25" spans="1:28" x14ac:dyDescent="0.25">
      <c r="C25" s="6"/>
      <c r="D25" s="31"/>
      <c r="E25" s="106"/>
      <c r="F25" s="31"/>
      <c r="G25" s="31"/>
      <c r="H25" s="31"/>
      <c r="J25" s="31"/>
      <c r="K25" s="31"/>
      <c r="L25" s="33"/>
      <c r="M25" s="33"/>
      <c r="N25" s="31"/>
      <c r="P25" s="57"/>
      <c r="Q25" s="33"/>
      <c r="R25" s="31"/>
      <c r="T25" s="35"/>
      <c r="U25" s="31"/>
      <c r="W25" s="35"/>
      <c r="Z25" s="31"/>
      <c r="AA25" s="31"/>
      <c r="AB25" s="31"/>
    </row>
    <row r="26" spans="1:28" x14ac:dyDescent="0.25">
      <c r="C26" s="6"/>
      <c r="D26" s="31"/>
      <c r="E26" s="106"/>
      <c r="F26" s="31"/>
      <c r="G26" s="31"/>
      <c r="H26" s="31"/>
      <c r="J26" s="31"/>
      <c r="K26" s="31"/>
      <c r="L26" s="33"/>
      <c r="M26" s="33"/>
      <c r="N26" s="31"/>
      <c r="P26" s="57"/>
      <c r="Q26" s="33"/>
      <c r="R26" s="31"/>
      <c r="T26" s="35"/>
      <c r="U26" s="31"/>
      <c r="W26" s="35"/>
      <c r="Z26" s="31"/>
      <c r="AA26" s="31"/>
      <c r="AB26" s="31"/>
    </row>
    <row r="27" spans="1:28" x14ac:dyDescent="0.25">
      <c r="C27" s="6"/>
      <c r="D27" s="31"/>
      <c r="E27" s="106"/>
      <c r="F27" s="31"/>
      <c r="G27" s="31"/>
      <c r="H27" s="31"/>
      <c r="J27" s="31"/>
      <c r="K27" s="31"/>
      <c r="L27" s="33"/>
      <c r="M27" s="33"/>
      <c r="N27" s="31"/>
      <c r="P27" s="57"/>
      <c r="Q27" s="33"/>
      <c r="R27" s="31"/>
      <c r="T27" s="35"/>
      <c r="U27" s="31"/>
      <c r="W27" s="35"/>
      <c r="Z27" s="31"/>
      <c r="AA27" s="31"/>
      <c r="AB27" s="31"/>
    </row>
    <row r="28" spans="1:28" x14ac:dyDescent="0.25">
      <c r="C28" s="6"/>
      <c r="D28" s="31"/>
      <c r="E28" s="106"/>
      <c r="F28" s="31"/>
      <c r="G28" s="31"/>
      <c r="H28" s="31"/>
      <c r="J28" s="31"/>
      <c r="K28" s="31"/>
      <c r="L28" s="33"/>
      <c r="M28" s="33"/>
      <c r="N28" s="31"/>
      <c r="P28" s="57"/>
      <c r="Q28" s="33"/>
      <c r="R28" s="31"/>
      <c r="T28" s="35"/>
      <c r="U28" s="31"/>
      <c r="W28" s="35"/>
      <c r="Z28" s="31"/>
      <c r="AA28" s="31"/>
      <c r="AB28" s="31"/>
    </row>
    <row r="29" spans="1:28" x14ac:dyDescent="0.25">
      <c r="C29" s="6"/>
      <c r="D29" s="31"/>
      <c r="E29" s="106"/>
      <c r="F29" s="31"/>
      <c r="G29" s="31"/>
      <c r="H29" s="31"/>
      <c r="J29" s="31"/>
      <c r="K29" s="31"/>
      <c r="L29" s="33"/>
      <c r="M29" s="33"/>
      <c r="N29" s="31"/>
      <c r="P29" s="57"/>
      <c r="Q29" s="33"/>
      <c r="R29" s="31"/>
      <c r="T29" s="35"/>
      <c r="U29" s="31"/>
      <c r="W29" s="35"/>
      <c r="Z29" s="31"/>
      <c r="AA29" s="31"/>
      <c r="AB29" s="31"/>
    </row>
    <row r="30" spans="1:28" x14ac:dyDescent="0.25">
      <c r="C30" s="6"/>
      <c r="D30" s="31"/>
      <c r="E30" s="106"/>
      <c r="F30" s="31"/>
      <c r="G30" s="31"/>
      <c r="H30" s="31"/>
      <c r="J30" s="31"/>
      <c r="K30" s="31"/>
      <c r="L30" s="33"/>
      <c r="M30" s="33"/>
      <c r="N30" s="31"/>
      <c r="P30" s="57"/>
      <c r="Q30" s="33"/>
      <c r="R30" s="31"/>
      <c r="T30" s="35"/>
      <c r="U30" s="31"/>
      <c r="W30" s="35"/>
      <c r="Z30" s="31"/>
      <c r="AA30" s="31"/>
      <c r="AB30" s="31"/>
    </row>
    <row r="31" spans="1:28" x14ac:dyDescent="0.25">
      <c r="C31" s="6"/>
      <c r="D31" s="31"/>
      <c r="E31" s="106"/>
      <c r="F31" s="31"/>
      <c r="G31" s="31"/>
      <c r="H31" s="31"/>
      <c r="J31" s="31"/>
      <c r="K31" s="31"/>
      <c r="L31" s="33"/>
      <c r="M31" s="33"/>
      <c r="N31" s="31"/>
      <c r="P31" s="57"/>
      <c r="Q31" s="33"/>
      <c r="R31" s="31"/>
      <c r="T31" s="35"/>
      <c r="U31" s="31"/>
      <c r="W31" s="35"/>
      <c r="Z31" s="31"/>
      <c r="AA31" s="31"/>
      <c r="AB31" s="31"/>
    </row>
    <row r="32" spans="1:28" x14ac:dyDescent="0.25">
      <c r="C32" s="6"/>
      <c r="D32" s="31"/>
      <c r="E32" s="106"/>
      <c r="F32" s="31"/>
      <c r="G32" s="31"/>
      <c r="H32" s="31"/>
      <c r="J32" s="31"/>
      <c r="K32" s="31"/>
      <c r="L32" s="33"/>
      <c r="M32" s="33"/>
      <c r="N32" s="31"/>
      <c r="P32" s="57"/>
      <c r="Q32" s="33"/>
      <c r="R32" s="31"/>
      <c r="T32" s="35"/>
      <c r="U32" s="31"/>
      <c r="W32" s="35"/>
      <c r="Z32" s="31"/>
      <c r="AA32" s="31"/>
      <c r="AB32" s="31"/>
    </row>
    <row r="33" spans="3:28" x14ac:dyDescent="0.25">
      <c r="C33" s="6"/>
      <c r="D33" s="31"/>
      <c r="E33" s="106"/>
      <c r="F33" s="31"/>
      <c r="G33" s="31"/>
      <c r="H33" s="31"/>
      <c r="J33" s="31"/>
      <c r="K33" s="31"/>
      <c r="L33" s="33"/>
      <c r="M33" s="33"/>
      <c r="N33" s="31"/>
      <c r="P33" s="57"/>
      <c r="Q33" s="33"/>
      <c r="R33" s="31"/>
      <c r="T33" s="35"/>
      <c r="U33" s="31"/>
      <c r="W33" s="35"/>
      <c r="Z33" s="31"/>
      <c r="AA33" s="31"/>
      <c r="AB33" s="31"/>
    </row>
    <row r="34" spans="3:28" x14ac:dyDescent="0.25">
      <c r="C34" s="6"/>
      <c r="D34" s="31"/>
      <c r="E34" s="106"/>
      <c r="F34" s="31"/>
      <c r="G34" s="31"/>
      <c r="H34" s="31"/>
      <c r="J34" s="31"/>
      <c r="K34" s="31"/>
      <c r="L34" s="33"/>
      <c r="M34" s="33"/>
      <c r="N34" s="31"/>
      <c r="P34" s="57"/>
      <c r="Q34" s="33"/>
      <c r="R34" s="31"/>
      <c r="T34" s="35"/>
      <c r="U34" s="31"/>
      <c r="W34" s="35"/>
      <c r="Z34" s="31"/>
      <c r="AA34" s="31"/>
      <c r="AB34" s="31"/>
    </row>
    <row r="35" spans="3:28" x14ac:dyDescent="0.25">
      <c r="C35" s="6"/>
      <c r="D35" s="31"/>
      <c r="E35" s="106"/>
      <c r="F35" s="31"/>
      <c r="G35" s="31"/>
      <c r="H35" s="31"/>
      <c r="J35" s="31"/>
      <c r="K35" s="31"/>
      <c r="L35" s="33"/>
      <c r="M35" s="33"/>
      <c r="N35" s="31"/>
      <c r="P35" s="57"/>
      <c r="Q35" s="33"/>
      <c r="R35" s="31"/>
      <c r="T35" s="35"/>
      <c r="U35" s="31"/>
      <c r="W35" s="35"/>
      <c r="Z35" s="31"/>
      <c r="AA35" s="31"/>
      <c r="AB35" s="31"/>
    </row>
    <row r="36" spans="3:28" x14ac:dyDescent="0.25">
      <c r="C36" s="6"/>
      <c r="D36" s="31"/>
      <c r="E36" s="106"/>
      <c r="F36" s="31"/>
      <c r="G36" s="31"/>
      <c r="H36" s="31"/>
      <c r="J36" s="31"/>
      <c r="K36" s="31"/>
      <c r="L36" s="33"/>
      <c r="M36" s="33"/>
      <c r="N36" s="31"/>
      <c r="P36" s="57"/>
      <c r="Q36" s="33"/>
      <c r="R36" s="31"/>
      <c r="T36" s="35"/>
      <c r="U36" s="31"/>
      <c r="W36" s="35"/>
      <c r="Z36" s="31"/>
      <c r="AA36" s="31"/>
      <c r="AB36" s="31"/>
    </row>
    <row r="37" spans="3:28" x14ac:dyDescent="0.25">
      <c r="C37" s="6"/>
      <c r="D37" s="31"/>
      <c r="E37" s="106"/>
      <c r="F37" s="31"/>
      <c r="G37" s="31"/>
      <c r="H37" s="31"/>
      <c r="J37" s="31"/>
      <c r="K37" s="31"/>
      <c r="L37" s="33"/>
      <c r="M37" s="33"/>
      <c r="N37" s="31"/>
      <c r="P37" s="57"/>
      <c r="Q37" s="33"/>
      <c r="R37" s="31"/>
      <c r="T37" s="35"/>
      <c r="U37" s="31"/>
      <c r="W37" s="35"/>
      <c r="Z37" s="31"/>
      <c r="AA37" s="31"/>
      <c r="AB37" s="31"/>
    </row>
    <row r="38" spans="3:28" x14ac:dyDescent="0.25">
      <c r="C38" s="6"/>
      <c r="D38" s="31"/>
      <c r="E38" s="106"/>
      <c r="F38" s="31"/>
      <c r="G38" s="31"/>
      <c r="H38" s="31"/>
      <c r="J38" s="31"/>
      <c r="K38" s="31"/>
      <c r="L38" s="33"/>
      <c r="M38" s="33"/>
      <c r="N38" s="31"/>
      <c r="P38" s="57"/>
      <c r="Q38" s="33"/>
      <c r="R38" s="31"/>
      <c r="T38" s="35"/>
      <c r="U38" s="31"/>
      <c r="W38" s="35"/>
      <c r="Z38" s="31"/>
      <c r="AA38" s="31"/>
      <c r="AB38" s="31"/>
    </row>
    <row r="39" spans="3:28" x14ac:dyDescent="0.25">
      <c r="C39" s="6"/>
      <c r="D39" s="31"/>
      <c r="E39" s="106"/>
      <c r="F39" s="31"/>
      <c r="G39" s="31"/>
      <c r="H39" s="31"/>
      <c r="J39" s="31"/>
      <c r="K39" s="31"/>
      <c r="L39" s="33"/>
      <c r="M39" s="33"/>
      <c r="N39" s="31"/>
      <c r="P39" s="57"/>
      <c r="Q39" s="33"/>
      <c r="R39" s="31"/>
      <c r="T39" s="35"/>
      <c r="U39" s="31"/>
      <c r="W39" s="35"/>
      <c r="Z39" s="31"/>
      <c r="AA39" s="31"/>
      <c r="AB39" s="31"/>
    </row>
    <row r="40" spans="3:28" x14ac:dyDescent="0.25">
      <c r="C40" s="6"/>
      <c r="D40" s="31"/>
      <c r="E40" s="106"/>
      <c r="F40" s="31"/>
      <c r="G40" s="31"/>
      <c r="H40" s="31"/>
      <c r="J40" s="31"/>
      <c r="K40" s="31"/>
      <c r="L40" s="33"/>
      <c r="M40" s="33"/>
      <c r="N40" s="31"/>
      <c r="P40" s="57"/>
      <c r="Q40" s="33"/>
      <c r="R40" s="31"/>
      <c r="T40" s="35"/>
      <c r="U40" s="31"/>
      <c r="W40" s="35"/>
      <c r="Z40" s="31"/>
      <c r="AA40" s="31"/>
      <c r="AB40" s="31"/>
    </row>
    <row r="41" spans="3:28" x14ac:dyDescent="0.25">
      <c r="C41" s="6"/>
      <c r="D41" s="31"/>
      <c r="E41" s="106"/>
      <c r="F41" s="31"/>
      <c r="G41" s="31"/>
      <c r="H41" s="31"/>
      <c r="J41" s="31"/>
      <c r="K41" s="31"/>
      <c r="L41" s="33"/>
      <c r="M41" s="33"/>
      <c r="N41" s="31"/>
      <c r="P41" s="57"/>
      <c r="Q41" s="33"/>
      <c r="R41" s="31"/>
      <c r="T41" s="35"/>
      <c r="U41" s="31"/>
      <c r="W41" s="35"/>
      <c r="Z41" s="31"/>
      <c r="AA41" s="31"/>
      <c r="AB41" s="31"/>
    </row>
    <row r="42" spans="3:28" x14ac:dyDescent="0.25">
      <c r="C42" s="6"/>
      <c r="D42" s="31"/>
      <c r="E42" s="106"/>
      <c r="G42" s="31"/>
      <c r="H42" s="31"/>
      <c r="J42" s="31"/>
      <c r="K42" s="31"/>
      <c r="L42" s="33"/>
      <c r="N42" s="31"/>
      <c r="P42" s="57"/>
      <c r="Q42" s="33"/>
      <c r="R42" s="31"/>
      <c r="T42" s="35"/>
      <c r="U42" s="31"/>
      <c r="W42" s="35"/>
      <c r="Z42" s="31"/>
      <c r="AA42" s="31"/>
    </row>
    <row r="43" spans="3:28" x14ac:dyDescent="0.25">
      <c r="C43" s="6"/>
      <c r="D43" s="31"/>
      <c r="E43" s="106"/>
      <c r="G43" s="31"/>
      <c r="H43" s="31"/>
      <c r="J43" s="31"/>
      <c r="K43" s="31"/>
      <c r="L43" s="33"/>
      <c r="N43" s="31"/>
      <c r="P43" s="57"/>
      <c r="Q43" s="33"/>
      <c r="R43" s="31"/>
      <c r="T43" s="35"/>
      <c r="U43" s="31"/>
      <c r="W43" s="35"/>
      <c r="Z43" s="31"/>
      <c r="AA43" s="31"/>
    </row>
    <row r="44" spans="3:28" x14ac:dyDescent="0.25">
      <c r="C44" s="6"/>
      <c r="D44" s="31"/>
      <c r="E44" s="106"/>
      <c r="G44" s="31"/>
      <c r="H44" s="31"/>
      <c r="J44" s="31"/>
      <c r="K44" s="31"/>
      <c r="L44" s="33"/>
      <c r="N44" s="31"/>
      <c r="P44" s="57"/>
      <c r="Q44" s="33"/>
      <c r="R44" s="31"/>
      <c r="T44" s="35"/>
      <c r="U44" s="31"/>
      <c r="W44" s="35"/>
      <c r="Z44" s="31"/>
      <c r="AA44" s="31"/>
    </row>
    <row r="45" spans="3:28" x14ac:dyDescent="0.25">
      <c r="C45" s="6"/>
      <c r="D45" s="31"/>
      <c r="E45" s="106"/>
      <c r="G45" s="31"/>
      <c r="H45" s="31"/>
      <c r="J45" s="31"/>
      <c r="K45" s="31"/>
      <c r="L45" s="33"/>
      <c r="N45" s="31"/>
      <c r="P45" s="57"/>
      <c r="Q45" s="33"/>
      <c r="R45" s="31"/>
      <c r="T45" s="35"/>
      <c r="U45" s="31"/>
      <c r="W45" s="35"/>
      <c r="Z45" s="31"/>
      <c r="AA45" s="31"/>
    </row>
    <row r="46" spans="3:28" x14ac:dyDescent="0.25">
      <c r="C46" s="6"/>
      <c r="D46" s="31"/>
      <c r="E46" s="106"/>
      <c r="G46" s="31"/>
      <c r="H46" s="31"/>
      <c r="J46" s="31"/>
      <c r="K46" s="31"/>
      <c r="L46" s="33"/>
      <c r="N46" s="31"/>
      <c r="P46" s="57"/>
      <c r="Q46" s="33"/>
      <c r="R46" s="31"/>
      <c r="T46" s="35"/>
      <c r="U46" s="31"/>
      <c r="W46" s="35"/>
      <c r="Z46" s="31"/>
      <c r="AA46" s="31"/>
    </row>
    <row r="47" spans="3:28" x14ac:dyDescent="0.25">
      <c r="C47" s="6"/>
      <c r="D47" s="31"/>
      <c r="E47" s="106"/>
      <c r="G47" s="31"/>
      <c r="H47" s="31"/>
      <c r="J47" s="31"/>
      <c r="K47" s="31"/>
      <c r="L47" s="33"/>
      <c r="N47" s="31"/>
      <c r="P47" s="57"/>
      <c r="Q47" s="33"/>
      <c r="R47" s="31"/>
      <c r="T47" s="35"/>
      <c r="U47" s="31"/>
      <c r="W47" s="35"/>
      <c r="Z47" s="31"/>
      <c r="AA47" s="31"/>
    </row>
    <row r="48" spans="3:28" x14ac:dyDescent="0.25">
      <c r="C48" s="6"/>
      <c r="D48" s="31"/>
      <c r="E48" s="106"/>
      <c r="G48" s="31"/>
      <c r="H48" s="31"/>
      <c r="J48" s="31"/>
      <c r="K48" s="31"/>
      <c r="L48" s="33"/>
      <c r="N48" s="31"/>
      <c r="P48" s="57"/>
      <c r="Q48" s="33"/>
      <c r="R48" s="31"/>
      <c r="T48" s="35"/>
      <c r="U48" s="31"/>
      <c r="W48" s="35"/>
      <c r="Z48" s="31"/>
      <c r="AA48" s="31"/>
    </row>
    <row r="49" spans="3:27" x14ac:dyDescent="0.25">
      <c r="C49" s="6"/>
      <c r="D49" s="31"/>
      <c r="E49" s="106"/>
      <c r="G49" s="31"/>
      <c r="H49" s="31"/>
      <c r="J49" s="31"/>
      <c r="K49" s="31"/>
      <c r="L49" s="33"/>
      <c r="N49" s="31"/>
      <c r="P49" s="57"/>
      <c r="Q49" s="33"/>
      <c r="R49" s="31"/>
      <c r="T49" s="35"/>
      <c r="U49" s="31"/>
      <c r="W49" s="35"/>
      <c r="Z49" s="31"/>
      <c r="AA49" s="31"/>
    </row>
    <row r="50" spans="3:27" x14ac:dyDescent="0.25">
      <c r="C50" s="6"/>
      <c r="D50" s="31"/>
      <c r="E50" s="106"/>
      <c r="G50" s="31"/>
      <c r="H50" s="31"/>
      <c r="J50" s="31"/>
      <c r="K50" s="31"/>
      <c r="L50" s="33"/>
      <c r="N50" s="31"/>
      <c r="P50" s="57"/>
      <c r="Q50" s="33"/>
      <c r="R50" s="31"/>
      <c r="T50" s="35"/>
      <c r="U50" s="31"/>
      <c r="W50" s="35"/>
      <c r="Z50" s="31"/>
      <c r="AA50" s="31"/>
    </row>
    <row r="51" spans="3:27" x14ac:dyDescent="0.25">
      <c r="C51" s="6"/>
      <c r="D51" s="31"/>
      <c r="E51" s="106"/>
      <c r="G51" s="31"/>
      <c r="H51" s="31"/>
      <c r="J51" s="31"/>
      <c r="K51" s="31"/>
      <c r="L51" s="33"/>
      <c r="N51" s="31"/>
      <c r="P51" s="57"/>
      <c r="Q51" s="33"/>
      <c r="R51" s="31"/>
      <c r="T51" s="35"/>
      <c r="U51" s="31"/>
      <c r="W51" s="35"/>
      <c r="Z51" s="31"/>
      <c r="AA51" s="31"/>
    </row>
    <row r="52" spans="3:27" x14ac:dyDescent="0.25">
      <c r="C52" s="6"/>
      <c r="D52" s="31"/>
      <c r="E52" s="106"/>
      <c r="G52" s="31"/>
      <c r="H52" s="31"/>
      <c r="J52" s="31"/>
      <c r="K52" s="31"/>
      <c r="L52" s="33"/>
      <c r="N52" s="31"/>
      <c r="P52" s="57"/>
      <c r="Q52" s="33"/>
      <c r="R52" s="31"/>
      <c r="T52" s="35"/>
      <c r="U52" s="31"/>
      <c r="W52" s="35"/>
      <c r="Z52" s="31"/>
      <c r="AA52" s="31"/>
    </row>
    <row r="53" spans="3:27" x14ac:dyDescent="0.25">
      <c r="C53" s="6"/>
      <c r="D53" s="31"/>
      <c r="E53" s="106"/>
      <c r="G53" s="31"/>
      <c r="H53" s="31"/>
      <c r="J53" s="31"/>
      <c r="K53" s="31"/>
      <c r="L53" s="33"/>
      <c r="N53" s="31"/>
      <c r="P53" s="57"/>
      <c r="Q53" s="33"/>
      <c r="R53" s="31"/>
      <c r="T53" s="35"/>
      <c r="U53" s="31"/>
      <c r="W53" s="35"/>
      <c r="Z53" s="31"/>
      <c r="AA53" s="31"/>
    </row>
    <row r="54" spans="3:27" x14ac:dyDescent="0.25">
      <c r="C54" s="6"/>
      <c r="D54" s="31"/>
      <c r="E54" s="106"/>
      <c r="G54" s="31"/>
      <c r="H54" s="31"/>
      <c r="J54" s="31"/>
      <c r="K54" s="31"/>
      <c r="L54" s="33"/>
      <c r="N54" s="31"/>
      <c r="P54" s="57"/>
      <c r="Q54" s="33"/>
      <c r="R54" s="31"/>
      <c r="T54" s="35"/>
      <c r="U54" s="31"/>
      <c r="W54" s="35"/>
      <c r="Z54" s="31"/>
      <c r="AA54" s="31"/>
    </row>
    <row r="55" spans="3:27" x14ac:dyDescent="0.25">
      <c r="C55" s="6"/>
      <c r="D55" s="31"/>
      <c r="E55" s="106"/>
      <c r="G55" s="31"/>
      <c r="H55" s="31"/>
      <c r="J55" s="31"/>
      <c r="K55" s="31"/>
      <c r="L55" s="33"/>
      <c r="N55" s="31"/>
      <c r="P55" s="57"/>
      <c r="Q55" s="33"/>
      <c r="R55" s="31"/>
      <c r="T55" s="35"/>
      <c r="U55" s="31"/>
      <c r="W55" s="35"/>
      <c r="Z55" s="31"/>
      <c r="AA55" s="31"/>
    </row>
    <row r="56" spans="3:27" x14ac:dyDescent="0.25">
      <c r="C56" s="6"/>
      <c r="D56" s="31"/>
      <c r="E56" s="106"/>
      <c r="G56" s="31"/>
      <c r="H56" s="31"/>
      <c r="J56" s="31"/>
      <c r="K56" s="31"/>
      <c r="L56" s="33"/>
      <c r="N56" s="31"/>
      <c r="P56" s="57"/>
      <c r="Q56" s="33"/>
      <c r="R56" s="31"/>
      <c r="T56" s="35"/>
      <c r="U56" s="31"/>
      <c r="W56" s="35"/>
      <c r="Z56" s="31"/>
      <c r="AA56" s="31"/>
    </row>
    <row r="57" spans="3:27" x14ac:dyDescent="0.25">
      <c r="C57" s="6"/>
      <c r="D57" s="31"/>
      <c r="E57" s="106"/>
      <c r="G57" s="31"/>
      <c r="H57" s="31"/>
      <c r="J57" s="31"/>
      <c r="K57" s="31"/>
      <c r="L57" s="33"/>
      <c r="N57" s="31"/>
      <c r="P57" s="57"/>
      <c r="Q57" s="33"/>
      <c r="R57" s="31"/>
      <c r="T57" s="35"/>
      <c r="U57" s="31"/>
      <c r="W57" s="35"/>
      <c r="Z57" s="31"/>
      <c r="AA57" s="31"/>
    </row>
    <row r="58" spans="3:27" x14ac:dyDescent="0.25">
      <c r="C58" s="6"/>
      <c r="D58" s="31"/>
      <c r="E58" s="106"/>
      <c r="G58" s="31"/>
      <c r="H58" s="31"/>
      <c r="J58" s="31"/>
      <c r="K58" s="31"/>
      <c r="L58" s="33"/>
      <c r="N58" s="31"/>
      <c r="P58" s="57"/>
      <c r="Q58" s="33"/>
      <c r="R58" s="31"/>
      <c r="T58" s="35"/>
      <c r="U58" s="31"/>
      <c r="W58" s="35"/>
      <c r="Z58" s="31"/>
      <c r="AA58" s="31"/>
    </row>
    <row r="59" spans="3:27" x14ac:dyDescent="0.25">
      <c r="C59" s="6"/>
      <c r="D59" s="31"/>
      <c r="E59" s="106"/>
      <c r="G59" s="31"/>
      <c r="H59" s="31"/>
      <c r="J59" s="31"/>
      <c r="K59" s="31"/>
      <c r="L59" s="33"/>
      <c r="N59" s="31"/>
      <c r="P59" s="57"/>
      <c r="Q59" s="33"/>
      <c r="R59" s="31"/>
      <c r="T59" s="35"/>
      <c r="U59" s="31"/>
      <c r="W59" s="35"/>
      <c r="Z59" s="31"/>
      <c r="AA59" s="31"/>
    </row>
    <row r="60" spans="3:27" x14ac:dyDescent="0.25">
      <c r="C60" s="6"/>
      <c r="D60" s="31"/>
      <c r="E60" s="106"/>
      <c r="G60" s="31"/>
      <c r="H60" s="31"/>
      <c r="J60" s="31"/>
      <c r="K60" s="31"/>
      <c r="L60" s="33"/>
      <c r="N60" s="31"/>
      <c r="P60" s="57"/>
      <c r="Q60" s="33"/>
      <c r="R60" s="31"/>
      <c r="T60" s="35"/>
      <c r="U60" s="31"/>
      <c r="W60" s="35"/>
      <c r="Z60" s="31"/>
      <c r="AA60" s="31"/>
    </row>
    <row r="61" spans="3:27" x14ac:dyDescent="0.25">
      <c r="C61" s="6"/>
      <c r="D61" s="31"/>
      <c r="E61" s="106"/>
      <c r="G61" s="31"/>
      <c r="H61" s="31"/>
      <c r="J61" s="31"/>
      <c r="K61" s="31"/>
      <c r="L61" s="33"/>
      <c r="N61" s="31"/>
      <c r="P61" s="57"/>
      <c r="Q61" s="33"/>
      <c r="R61" s="31"/>
      <c r="T61" s="35"/>
      <c r="U61" s="31"/>
      <c r="W61" s="35"/>
      <c r="Z61" s="31"/>
      <c r="AA61" s="31"/>
    </row>
    <row r="62" spans="3:27" x14ac:dyDescent="0.25">
      <c r="C62" s="6"/>
      <c r="D62" s="31"/>
      <c r="E62" s="106"/>
      <c r="G62" s="31"/>
      <c r="H62" s="31"/>
      <c r="J62" s="31"/>
      <c r="K62" s="31"/>
      <c r="L62" s="33"/>
      <c r="N62" s="31"/>
      <c r="P62" s="57"/>
      <c r="Q62" s="33"/>
      <c r="R62" s="31"/>
      <c r="T62" s="35"/>
      <c r="U62" s="31"/>
      <c r="W62" s="35"/>
      <c r="Z62" s="31"/>
      <c r="AA62" s="31"/>
    </row>
    <row r="63" spans="3:27" x14ac:dyDescent="0.25">
      <c r="C63" s="6"/>
      <c r="D63" s="31"/>
      <c r="E63" s="106"/>
      <c r="G63" s="31"/>
      <c r="H63" s="31"/>
      <c r="J63" s="31"/>
      <c r="K63" s="31"/>
      <c r="L63" s="33"/>
      <c r="N63" s="31"/>
      <c r="P63" s="57"/>
      <c r="Q63" s="33"/>
      <c r="R63" s="31"/>
      <c r="T63" s="35"/>
      <c r="U63" s="31"/>
      <c r="W63" s="35"/>
      <c r="Z63" s="31"/>
      <c r="AA63" s="31"/>
    </row>
    <row r="64" spans="3:27" x14ac:dyDescent="0.25">
      <c r="C64" s="6"/>
      <c r="D64" s="31"/>
      <c r="E64" s="106"/>
      <c r="G64" s="31"/>
      <c r="H64" s="31"/>
      <c r="J64" s="31"/>
      <c r="K64" s="31"/>
      <c r="L64" s="33"/>
      <c r="N64" s="31"/>
      <c r="P64" s="57"/>
      <c r="Q64" s="33"/>
      <c r="R64" s="31"/>
      <c r="T64" s="35"/>
      <c r="U64" s="31"/>
      <c r="W64" s="35"/>
      <c r="Z64" s="31"/>
      <c r="AA64" s="31"/>
    </row>
    <row r="65" spans="3:27" x14ac:dyDescent="0.25">
      <c r="C65" s="6"/>
      <c r="D65" s="31"/>
      <c r="E65" s="106"/>
      <c r="G65" s="31"/>
      <c r="H65" s="31"/>
      <c r="J65" s="31"/>
      <c r="K65" s="31"/>
      <c r="L65" s="33"/>
      <c r="N65" s="31"/>
      <c r="P65" s="57"/>
      <c r="Q65" s="33"/>
      <c r="R65" s="31"/>
      <c r="T65" s="35"/>
      <c r="U65" s="31"/>
      <c r="W65" s="35"/>
      <c r="Z65" s="31"/>
      <c r="AA65" s="31"/>
    </row>
    <row r="66" spans="3:27" x14ac:dyDescent="0.25">
      <c r="C66" s="6"/>
      <c r="D66" s="31"/>
      <c r="E66" s="106"/>
      <c r="G66" s="31"/>
      <c r="H66" s="31"/>
      <c r="J66" s="31"/>
      <c r="K66" s="31"/>
      <c r="L66" s="33"/>
      <c r="N66" s="31"/>
      <c r="P66" s="57"/>
      <c r="Q66" s="33"/>
      <c r="R66" s="31"/>
      <c r="T66" s="35"/>
      <c r="U66" s="31"/>
      <c r="W66" s="35"/>
      <c r="Z66" s="31"/>
      <c r="AA66" s="31"/>
    </row>
    <row r="67" spans="3:27" x14ac:dyDescent="0.25">
      <c r="C67" s="6"/>
      <c r="D67" s="31"/>
      <c r="E67" s="106"/>
      <c r="G67" s="31"/>
      <c r="H67" s="31"/>
      <c r="J67" s="31"/>
      <c r="K67" s="31"/>
      <c r="L67" s="33"/>
      <c r="N67" s="31"/>
      <c r="P67" s="57"/>
      <c r="Q67" s="33"/>
      <c r="R67" s="31"/>
      <c r="T67" s="35"/>
      <c r="U67" s="31"/>
      <c r="W67" s="35"/>
      <c r="Z67" s="31"/>
      <c r="AA67" s="31"/>
    </row>
    <row r="68" spans="3:27" x14ac:dyDescent="0.25">
      <c r="C68" s="6"/>
      <c r="D68" s="31"/>
      <c r="E68" s="106"/>
      <c r="G68" s="31"/>
      <c r="H68" s="31"/>
      <c r="J68" s="31"/>
      <c r="K68" s="31"/>
      <c r="L68" s="33"/>
      <c r="N68" s="31"/>
      <c r="P68" s="57"/>
      <c r="Q68" s="33"/>
      <c r="R68" s="31"/>
      <c r="T68" s="35"/>
      <c r="U68" s="31"/>
      <c r="W68" s="35"/>
      <c r="Z68" s="31"/>
      <c r="AA68" s="31"/>
    </row>
    <row r="69" spans="3:27" x14ac:dyDescent="0.25">
      <c r="C69" s="6"/>
      <c r="D69" s="31"/>
      <c r="E69" s="106"/>
      <c r="G69" s="31"/>
      <c r="H69" s="31"/>
      <c r="J69" s="31"/>
      <c r="K69" s="31"/>
      <c r="L69" s="33"/>
      <c r="N69" s="31"/>
      <c r="P69" s="57"/>
      <c r="Q69" s="33"/>
      <c r="R69" s="31"/>
      <c r="T69" s="35"/>
      <c r="U69" s="31"/>
      <c r="W69" s="35"/>
      <c r="Z69" s="31"/>
      <c r="AA69" s="31"/>
    </row>
    <row r="70" spans="3:27" x14ac:dyDescent="0.25">
      <c r="C70" s="6"/>
      <c r="D70" s="31"/>
      <c r="E70" s="106"/>
      <c r="G70" s="31"/>
      <c r="H70" s="31"/>
      <c r="J70" s="31"/>
      <c r="K70" s="31"/>
      <c r="L70" s="33"/>
      <c r="N70" s="31"/>
      <c r="P70" s="57"/>
      <c r="Q70" s="33"/>
      <c r="R70" s="31"/>
      <c r="T70" s="35"/>
      <c r="U70" s="31"/>
      <c r="W70" s="35"/>
      <c r="Z70" s="31"/>
      <c r="AA70" s="31"/>
    </row>
    <row r="71" spans="3:27" x14ac:dyDescent="0.25">
      <c r="C71" s="6"/>
      <c r="D71" s="31"/>
      <c r="E71" s="106"/>
      <c r="G71" s="31"/>
      <c r="H71" s="31"/>
      <c r="J71" s="31"/>
      <c r="K71" s="31"/>
      <c r="L71" s="33"/>
      <c r="N71" s="31"/>
      <c r="P71" s="57"/>
      <c r="Q71" s="33"/>
      <c r="R71" s="31"/>
      <c r="T71" s="35"/>
      <c r="U71" s="31"/>
      <c r="W71" s="35"/>
      <c r="Z71" s="31"/>
      <c r="AA71" s="31"/>
    </row>
    <row r="72" spans="3:27" x14ac:dyDescent="0.25">
      <c r="C72" s="6"/>
      <c r="D72" s="31"/>
      <c r="E72" s="106"/>
      <c r="G72" s="31"/>
      <c r="H72" s="31"/>
      <c r="J72" s="31"/>
      <c r="K72" s="31"/>
      <c r="L72" s="33"/>
      <c r="N72" s="31"/>
      <c r="P72" s="57"/>
      <c r="Q72" s="33"/>
      <c r="R72" s="31"/>
      <c r="T72" s="35"/>
      <c r="U72" s="31"/>
      <c r="W72" s="35"/>
      <c r="Z72" s="31"/>
      <c r="AA72" s="31"/>
    </row>
    <row r="73" spans="3:27" x14ac:dyDescent="0.25">
      <c r="C73" s="6"/>
      <c r="D73" s="31"/>
      <c r="E73" s="106"/>
      <c r="G73" s="31"/>
      <c r="H73" s="31"/>
      <c r="J73" s="31"/>
      <c r="K73" s="31"/>
      <c r="L73" s="33"/>
      <c r="N73" s="31"/>
      <c r="P73" s="57"/>
      <c r="Q73" s="33"/>
      <c r="R73" s="31"/>
      <c r="T73" s="35"/>
      <c r="U73" s="31"/>
      <c r="W73" s="35"/>
      <c r="Z73" s="31"/>
      <c r="AA73" s="31"/>
    </row>
    <row r="74" spans="3:27" x14ac:dyDescent="0.25">
      <c r="C74" s="6"/>
      <c r="D74" s="31"/>
      <c r="E74" s="106"/>
      <c r="G74" s="31"/>
      <c r="H74" s="31"/>
      <c r="J74" s="31"/>
      <c r="K74" s="31"/>
      <c r="L74" s="33"/>
      <c r="N74" s="31"/>
      <c r="P74" s="57"/>
      <c r="Q74" s="33"/>
      <c r="R74" s="31"/>
      <c r="T74" s="35"/>
      <c r="U74" s="31"/>
      <c r="W74" s="35"/>
      <c r="Z74" s="31"/>
      <c r="AA74" s="31"/>
    </row>
    <row r="75" spans="3:27" x14ac:dyDescent="0.25">
      <c r="C75" s="6"/>
      <c r="D75" s="31"/>
      <c r="E75" s="106"/>
      <c r="G75" s="31"/>
      <c r="H75" s="31"/>
      <c r="J75" s="31"/>
      <c r="K75" s="31"/>
      <c r="L75" s="33"/>
      <c r="N75" s="31"/>
      <c r="P75" s="57"/>
      <c r="Q75" s="33"/>
      <c r="R75" s="31"/>
      <c r="T75" s="35"/>
      <c r="U75" s="31"/>
      <c r="W75" s="35"/>
      <c r="Z75" s="31"/>
      <c r="AA75" s="31"/>
    </row>
    <row r="76" spans="3:27" x14ac:dyDescent="0.25">
      <c r="C76" s="6"/>
      <c r="D76" s="31"/>
      <c r="E76" s="106"/>
      <c r="G76" s="31"/>
      <c r="H76" s="31"/>
      <c r="J76" s="31"/>
      <c r="K76" s="31"/>
      <c r="L76" s="33"/>
      <c r="N76" s="31"/>
      <c r="P76" s="57"/>
      <c r="Q76" s="33"/>
      <c r="R76" s="31"/>
      <c r="T76" s="35"/>
      <c r="U76" s="31"/>
      <c r="W76" s="35"/>
      <c r="Z76" s="31"/>
      <c r="AA76" s="31"/>
    </row>
    <row r="77" spans="3:27" x14ac:dyDescent="0.25">
      <c r="C77" s="6"/>
      <c r="D77" s="31"/>
      <c r="E77" s="106"/>
      <c r="G77" s="31"/>
      <c r="H77" s="31"/>
      <c r="J77" s="31"/>
      <c r="K77" s="31"/>
      <c r="L77" s="33"/>
      <c r="N77" s="31"/>
      <c r="P77" s="57"/>
      <c r="Q77" s="33"/>
      <c r="R77" s="31"/>
      <c r="T77" s="35"/>
      <c r="U77" s="31"/>
      <c r="W77" s="35"/>
      <c r="Z77" s="31"/>
      <c r="AA77" s="31"/>
    </row>
    <row r="78" spans="3:27" x14ac:dyDescent="0.25">
      <c r="C78" s="6"/>
      <c r="D78" s="31"/>
      <c r="E78" s="106"/>
      <c r="G78" s="31"/>
      <c r="H78" s="31"/>
      <c r="J78" s="31"/>
      <c r="K78" s="31"/>
      <c r="L78" s="33"/>
      <c r="N78" s="31"/>
      <c r="P78" s="57"/>
      <c r="Q78" s="33"/>
      <c r="R78" s="31"/>
      <c r="T78" s="35"/>
      <c r="U78" s="31"/>
      <c r="W78" s="35"/>
      <c r="Z78" s="31"/>
      <c r="AA78" s="31"/>
    </row>
    <row r="79" spans="3:27" x14ac:dyDescent="0.25">
      <c r="C79" s="6"/>
      <c r="D79" s="31"/>
      <c r="E79" s="106"/>
      <c r="G79" s="31"/>
      <c r="H79" s="31"/>
      <c r="J79" s="31"/>
      <c r="K79" s="31"/>
      <c r="L79" s="33"/>
      <c r="N79" s="31"/>
      <c r="P79" s="57"/>
      <c r="Q79" s="33"/>
      <c r="R79" s="31"/>
      <c r="T79" s="35"/>
      <c r="U79" s="31"/>
      <c r="W79" s="35"/>
      <c r="Z79" s="31"/>
      <c r="AA79" s="31"/>
    </row>
    <row r="80" spans="3:27" x14ac:dyDescent="0.25">
      <c r="C80" s="6"/>
      <c r="D80" s="31"/>
      <c r="E80" s="106"/>
      <c r="G80" s="31"/>
      <c r="H80" s="31"/>
      <c r="J80" s="31"/>
      <c r="K80" s="31"/>
      <c r="L80" s="33"/>
      <c r="N80" s="31"/>
      <c r="P80" s="57"/>
      <c r="Q80" s="33"/>
      <c r="R80" s="31"/>
      <c r="T80" s="35"/>
      <c r="U80" s="31"/>
      <c r="W80" s="35"/>
      <c r="Z80" s="31"/>
      <c r="AA80" s="31"/>
    </row>
    <row r="81" spans="3:27" x14ac:dyDescent="0.25">
      <c r="C81" s="6"/>
      <c r="D81" s="31"/>
      <c r="E81" s="106"/>
      <c r="G81" s="31"/>
      <c r="H81" s="31"/>
      <c r="J81" s="31"/>
      <c r="K81" s="31"/>
      <c r="L81" s="33"/>
      <c r="N81" s="31"/>
      <c r="P81" s="57"/>
      <c r="Q81" s="33"/>
      <c r="R81" s="31"/>
      <c r="T81" s="35"/>
      <c r="U81" s="31"/>
      <c r="W81" s="35"/>
      <c r="Z81" s="31"/>
      <c r="AA81" s="31"/>
    </row>
    <row r="82" spans="3:27" x14ac:dyDescent="0.25">
      <c r="C82" s="6"/>
      <c r="D82" s="31"/>
      <c r="E82" s="106"/>
      <c r="G82" s="31"/>
      <c r="H82" s="31"/>
      <c r="J82" s="31"/>
      <c r="K82" s="31"/>
      <c r="L82" s="33"/>
      <c r="N82" s="31"/>
      <c r="P82" s="57"/>
      <c r="Q82" s="33"/>
      <c r="R82" s="31"/>
      <c r="T82" s="35"/>
      <c r="U82" s="31"/>
      <c r="W82" s="35"/>
      <c r="Z82" s="31"/>
      <c r="AA82" s="31"/>
    </row>
    <row r="83" spans="3:27" x14ac:dyDescent="0.25">
      <c r="C83" s="6"/>
      <c r="D83" s="31"/>
      <c r="E83" s="106"/>
      <c r="G83" s="31"/>
      <c r="H83" s="31"/>
      <c r="J83" s="31"/>
      <c r="K83" s="31"/>
      <c r="L83" s="33"/>
      <c r="N83" s="31"/>
      <c r="P83" s="57"/>
      <c r="Q83" s="33"/>
      <c r="R83" s="31"/>
      <c r="T83" s="35"/>
      <c r="U83" s="31"/>
      <c r="W83" s="35"/>
      <c r="Z83" s="31"/>
      <c r="AA83" s="31"/>
    </row>
    <row r="84" spans="3:27" x14ac:dyDescent="0.25">
      <c r="C84" s="6"/>
      <c r="D84" s="31"/>
      <c r="E84" s="106"/>
      <c r="G84" s="31"/>
      <c r="H84" s="31"/>
      <c r="J84" s="31"/>
      <c r="K84" s="31"/>
      <c r="L84" s="33"/>
      <c r="N84" s="31"/>
      <c r="P84" s="57"/>
      <c r="Q84" s="33"/>
      <c r="R84" s="31"/>
      <c r="T84" s="35"/>
      <c r="U84" s="31"/>
      <c r="W84" s="35"/>
      <c r="Z84" s="31"/>
      <c r="AA84" s="31"/>
    </row>
    <row r="85" spans="3:27" x14ac:dyDescent="0.25">
      <c r="C85" s="6"/>
      <c r="D85" s="31"/>
      <c r="E85" s="106"/>
      <c r="G85" s="31"/>
      <c r="H85" s="31"/>
      <c r="J85" s="31"/>
      <c r="K85" s="31"/>
      <c r="L85" s="33"/>
      <c r="N85" s="31"/>
      <c r="P85" s="57"/>
      <c r="Q85" s="33"/>
      <c r="R85" s="31"/>
      <c r="T85" s="35"/>
      <c r="U85" s="31"/>
      <c r="W85" s="35"/>
      <c r="Z85" s="31"/>
      <c r="AA85" s="31"/>
    </row>
    <row r="86" spans="3:27" x14ac:dyDescent="0.25">
      <c r="C86" s="6"/>
      <c r="D86" s="31"/>
      <c r="E86" s="106"/>
      <c r="G86" s="31"/>
      <c r="H86" s="31"/>
      <c r="J86" s="31"/>
      <c r="K86" s="31"/>
      <c r="L86" s="33"/>
      <c r="N86" s="31"/>
      <c r="P86" s="57"/>
      <c r="Q86" s="33"/>
      <c r="R86" s="31"/>
      <c r="T86" s="35"/>
      <c r="U86" s="31"/>
      <c r="W86" s="35"/>
      <c r="Z86" s="31"/>
      <c r="AA86" s="31"/>
    </row>
    <row r="87" spans="3:27" x14ac:dyDescent="0.25">
      <c r="C87" s="6"/>
      <c r="D87" s="31"/>
      <c r="E87" s="106"/>
      <c r="G87" s="31"/>
      <c r="H87" s="31"/>
      <c r="J87" s="31"/>
      <c r="K87" s="31"/>
      <c r="L87" s="33"/>
      <c r="N87" s="31"/>
      <c r="P87" s="57"/>
      <c r="Q87" s="33"/>
      <c r="R87" s="31"/>
      <c r="T87" s="35"/>
      <c r="U87" s="31"/>
      <c r="W87" s="35"/>
      <c r="Z87" s="31"/>
      <c r="AA87" s="31"/>
    </row>
    <row r="88" spans="3:27" x14ac:dyDescent="0.25">
      <c r="C88" s="6"/>
      <c r="D88" s="31"/>
      <c r="E88" s="106"/>
      <c r="G88" s="31"/>
      <c r="H88" s="31"/>
      <c r="J88" s="31"/>
      <c r="K88" s="31"/>
      <c r="L88" s="33"/>
      <c r="N88" s="31"/>
      <c r="P88" s="57"/>
      <c r="Q88" s="33"/>
      <c r="R88" s="31"/>
      <c r="T88" s="35"/>
      <c r="U88" s="31"/>
      <c r="W88" s="35"/>
      <c r="Z88" s="31"/>
      <c r="AA88" s="31"/>
    </row>
    <row r="89" spans="3:27" x14ac:dyDescent="0.25">
      <c r="C89" s="6"/>
      <c r="D89" s="31"/>
      <c r="E89" s="106"/>
      <c r="G89" s="31"/>
      <c r="H89" s="31"/>
      <c r="J89" s="31"/>
      <c r="K89" s="31"/>
      <c r="L89" s="33"/>
      <c r="N89" s="31"/>
      <c r="P89" s="57"/>
      <c r="Q89" s="33"/>
      <c r="R89" s="31"/>
      <c r="T89" s="35"/>
      <c r="U89" s="31"/>
      <c r="W89" s="35"/>
      <c r="Z89" s="31"/>
      <c r="AA89" s="31"/>
    </row>
    <row r="90" spans="3:27" x14ac:dyDescent="0.25">
      <c r="C90" s="6"/>
      <c r="D90" s="31"/>
      <c r="E90" s="106"/>
      <c r="G90" s="31"/>
      <c r="H90" s="31"/>
      <c r="J90" s="31"/>
      <c r="K90" s="31"/>
      <c r="L90" s="33"/>
      <c r="N90" s="31"/>
      <c r="P90" s="57"/>
      <c r="Q90" s="33"/>
      <c r="R90" s="31"/>
      <c r="T90" s="35"/>
      <c r="U90" s="31"/>
      <c r="W90" s="35"/>
      <c r="Z90" s="31"/>
      <c r="AA90" s="31"/>
    </row>
    <row r="91" spans="3:27" x14ac:dyDescent="0.25">
      <c r="C91" s="6"/>
      <c r="D91" s="31"/>
      <c r="E91" s="106"/>
      <c r="G91" s="31"/>
      <c r="H91" s="31"/>
      <c r="J91" s="31"/>
      <c r="K91" s="31"/>
      <c r="L91" s="33"/>
      <c r="N91" s="31"/>
      <c r="P91" s="57"/>
      <c r="Q91" s="33"/>
      <c r="R91" s="31"/>
      <c r="T91" s="35"/>
      <c r="U91" s="31"/>
      <c r="W91" s="35"/>
      <c r="Z91" s="31"/>
      <c r="AA91" s="31"/>
    </row>
    <row r="92" spans="3:27" x14ac:dyDescent="0.25">
      <c r="C92" s="6"/>
      <c r="D92" s="31"/>
      <c r="E92" s="106"/>
      <c r="G92" s="31"/>
      <c r="H92" s="31"/>
      <c r="J92" s="31"/>
      <c r="K92" s="31"/>
      <c r="L92" s="33"/>
      <c r="N92" s="31"/>
      <c r="P92" s="57"/>
      <c r="Q92" s="33"/>
      <c r="R92" s="31"/>
      <c r="T92" s="35"/>
      <c r="U92" s="31"/>
      <c r="W92" s="35"/>
      <c r="Z92" s="31"/>
      <c r="AA92" s="31"/>
    </row>
    <row r="93" spans="3:27" x14ac:dyDescent="0.25">
      <c r="C93" s="6"/>
      <c r="D93" s="31"/>
      <c r="E93" s="106"/>
      <c r="G93" s="31"/>
      <c r="H93" s="31"/>
      <c r="J93" s="31"/>
      <c r="K93" s="31"/>
      <c r="L93" s="33"/>
      <c r="N93" s="31"/>
      <c r="P93" s="57"/>
      <c r="Q93" s="33"/>
      <c r="R93" s="31"/>
      <c r="T93" s="35"/>
      <c r="U93" s="31"/>
      <c r="W93" s="35"/>
      <c r="Z93" s="31"/>
      <c r="AA93" s="31"/>
    </row>
    <row r="94" spans="3:27" x14ac:dyDescent="0.25">
      <c r="C94" s="6"/>
      <c r="D94" s="31"/>
      <c r="E94" s="106"/>
      <c r="G94" s="31"/>
      <c r="H94" s="31"/>
      <c r="J94" s="31"/>
      <c r="K94" s="31"/>
      <c r="L94" s="33"/>
      <c r="N94" s="31"/>
      <c r="P94" s="57"/>
      <c r="Q94" s="33"/>
      <c r="R94" s="31"/>
      <c r="T94" s="35"/>
      <c r="U94" s="31"/>
      <c r="W94" s="35"/>
      <c r="Z94" s="31"/>
      <c r="AA94" s="31"/>
    </row>
    <row r="95" spans="3:27" x14ac:dyDescent="0.25">
      <c r="C95" s="6"/>
      <c r="D95" s="31"/>
      <c r="E95" s="106"/>
      <c r="G95" s="31"/>
      <c r="H95" s="31"/>
      <c r="J95" s="31"/>
      <c r="K95" s="31"/>
      <c r="L95" s="33"/>
      <c r="N95" s="31"/>
      <c r="P95" s="57"/>
      <c r="Q95" s="33"/>
      <c r="R95" s="31"/>
      <c r="T95" s="35"/>
      <c r="U95" s="31"/>
      <c r="W95" s="35"/>
      <c r="Z95" s="31"/>
      <c r="AA95" s="31"/>
    </row>
    <row r="96" spans="3:27" x14ac:dyDescent="0.25">
      <c r="C96" s="6"/>
      <c r="D96" s="31"/>
      <c r="E96" s="106"/>
      <c r="G96" s="31"/>
      <c r="H96" s="31"/>
      <c r="J96" s="31"/>
      <c r="K96" s="31"/>
      <c r="L96" s="33"/>
      <c r="N96" s="31"/>
      <c r="P96" s="57"/>
      <c r="Q96" s="33"/>
      <c r="R96" s="31"/>
      <c r="T96" s="35"/>
      <c r="U96" s="31"/>
      <c r="W96" s="35"/>
      <c r="Z96" s="31"/>
      <c r="AA96" s="31"/>
    </row>
    <row r="97" spans="3:27" x14ac:dyDescent="0.25">
      <c r="C97" s="6"/>
      <c r="D97" s="31"/>
      <c r="E97" s="106"/>
      <c r="G97" s="31"/>
      <c r="H97" s="31"/>
      <c r="J97" s="31"/>
      <c r="K97" s="31"/>
      <c r="L97" s="33"/>
      <c r="N97" s="31"/>
      <c r="P97" s="57"/>
      <c r="Q97" s="33"/>
      <c r="R97" s="31"/>
      <c r="T97" s="35"/>
      <c r="U97" s="31"/>
      <c r="W97" s="35"/>
      <c r="Z97" s="31"/>
      <c r="AA97" s="31"/>
    </row>
    <row r="98" spans="3:27" x14ac:dyDescent="0.25">
      <c r="C98" s="6"/>
      <c r="D98" s="31"/>
      <c r="E98" s="106"/>
      <c r="G98" s="31"/>
      <c r="H98" s="31"/>
      <c r="J98" s="31"/>
      <c r="K98" s="31"/>
      <c r="L98" s="33"/>
      <c r="N98" s="31"/>
      <c r="P98" s="57"/>
      <c r="Q98" s="33"/>
      <c r="R98" s="31"/>
      <c r="T98" s="35"/>
      <c r="U98" s="31"/>
      <c r="W98" s="35"/>
      <c r="Z98" s="31"/>
      <c r="AA98" s="31"/>
    </row>
    <row r="99" spans="3:27" x14ac:dyDescent="0.25">
      <c r="C99" s="6"/>
      <c r="D99" s="31"/>
      <c r="E99" s="106"/>
      <c r="G99" s="31"/>
      <c r="H99" s="31"/>
      <c r="J99" s="31"/>
      <c r="K99" s="31"/>
      <c r="L99" s="33"/>
      <c r="N99" s="31"/>
      <c r="P99" s="57"/>
      <c r="Q99" s="33"/>
      <c r="R99" s="31"/>
      <c r="T99" s="35"/>
      <c r="U99" s="31"/>
      <c r="W99" s="35"/>
      <c r="Z99" s="31"/>
      <c r="AA99" s="31"/>
    </row>
    <row r="100" spans="3:27" x14ac:dyDescent="0.25">
      <c r="C100" s="6"/>
      <c r="D100" s="31"/>
      <c r="E100" s="106"/>
      <c r="G100" s="31"/>
      <c r="H100" s="31"/>
      <c r="J100" s="31"/>
      <c r="K100" s="31"/>
      <c r="L100" s="33"/>
      <c r="N100" s="31"/>
      <c r="P100" s="57"/>
      <c r="Q100" s="33"/>
      <c r="R100" s="31"/>
      <c r="T100" s="35"/>
      <c r="U100" s="31"/>
      <c r="W100" s="35"/>
      <c r="Z100" s="31"/>
      <c r="AA100" s="31"/>
    </row>
    <row r="101" spans="3:27" x14ac:dyDescent="0.25">
      <c r="C101" s="6"/>
      <c r="D101" s="31"/>
      <c r="E101" s="106"/>
      <c r="G101" s="31"/>
      <c r="H101" s="31"/>
      <c r="J101" s="31"/>
      <c r="K101" s="31"/>
      <c r="L101" s="33"/>
      <c r="N101" s="31"/>
      <c r="P101" s="57"/>
      <c r="Q101" s="33"/>
      <c r="R101" s="31"/>
      <c r="T101" s="35"/>
      <c r="U101" s="31"/>
      <c r="W101" s="35"/>
      <c r="Z101" s="31"/>
      <c r="AA101" s="31"/>
    </row>
    <row r="102" spans="3:27" x14ac:dyDescent="0.25">
      <c r="C102" s="6"/>
      <c r="D102" s="31"/>
      <c r="E102" s="106"/>
      <c r="G102" s="31"/>
      <c r="H102" s="31"/>
      <c r="J102" s="31"/>
      <c r="K102" s="31"/>
      <c r="L102" s="33"/>
      <c r="N102" s="31"/>
      <c r="P102" s="57"/>
      <c r="Q102" s="33"/>
      <c r="R102" s="31"/>
      <c r="T102" s="35"/>
      <c r="U102" s="31"/>
      <c r="W102" s="35"/>
      <c r="Z102" s="31"/>
      <c r="AA102" s="31"/>
    </row>
    <row r="103" spans="3:27" x14ac:dyDescent="0.25">
      <c r="C103" s="6"/>
      <c r="D103" s="31"/>
      <c r="E103" s="106"/>
      <c r="G103" s="31"/>
      <c r="H103" s="31"/>
      <c r="J103" s="31"/>
      <c r="K103" s="31"/>
      <c r="L103" s="33"/>
      <c r="N103" s="31"/>
      <c r="P103" s="57"/>
      <c r="Q103" s="33"/>
      <c r="R103" s="31"/>
      <c r="T103" s="35"/>
      <c r="U103" s="31"/>
      <c r="W103" s="35"/>
      <c r="Z103" s="31"/>
      <c r="AA103" s="31"/>
    </row>
    <row r="104" spans="3:27" x14ac:dyDescent="0.25">
      <c r="C104" s="6"/>
      <c r="D104" s="31"/>
      <c r="E104" s="106"/>
      <c r="G104" s="31"/>
      <c r="H104" s="31"/>
      <c r="J104" s="31"/>
      <c r="K104" s="31"/>
      <c r="L104" s="33"/>
      <c r="N104" s="31"/>
      <c r="P104" s="57"/>
      <c r="Q104" s="33"/>
      <c r="R104" s="31"/>
      <c r="T104" s="35"/>
      <c r="U104" s="31"/>
      <c r="W104" s="35"/>
      <c r="Z104" s="31"/>
      <c r="AA104" s="31"/>
    </row>
    <row r="105" spans="3:27" x14ac:dyDescent="0.25">
      <c r="C105" s="6"/>
      <c r="D105" s="31"/>
      <c r="E105" s="106"/>
      <c r="G105" s="31"/>
      <c r="H105" s="31"/>
      <c r="J105" s="31"/>
      <c r="K105" s="31"/>
      <c r="L105" s="33"/>
      <c r="N105" s="31"/>
      <c r="P105" s="57"/>
      <c r="Q105" s="33"/>
      <c r="R105" s="31"/>
      <c r="T105" s="35"/>
      <c r="U105" s="31"/>
      <c r="W105" s="35"/>
      <c r="Z105" s="31"/>
      <c r="AA105" s="31"/>
    </row>
    <row r="106" spans="3:27" x14ac:dyDescent="0.25">
      <c r="C106" s="6"/>
      <c r="D106" s="31"/>
      <c r="E106" s="106"/>
      <c r="G106" s="31"/>
      <c r="H106" s="31"/>
      <c r="J106" s="31"/>
      <c r="K106" s="31"/>
      <c r="L106" s="33"/>
      <c r="N106" s="31"/>
      <c r="P106" s="57"/>
      <c r="Q106" s="33"/>
      <c r="R106" s="31"/>
      <c r="T106" s="35"/>
      <c r="U106" s="31"/>
      <c r="W106" s="35"/>
      <c r="Z106" s="31"/>
      <c r="AA106" s="31"/>
    </row>
    <row r="107" spans="3:27" x14ac:dyDescent="0.25">
      <c r="C107" s="6"/>
      <c r="D107" s="31"/>
      <c r="E107" s="106"/>
      <c r="G107" s="31"/>
      <c r="H107" s="31"/>
      <c r="J107" s="31"/>
      <c r="K107" s="31"/>
      <c r="L107" s="33"/>
      <c r="N107" s="31"/>
      <c r="P107" s="57"/>
      <c r="Q107" s="33"/>
      <c r="R107" s="31"/>
      <c r="T107" s="35"/>
      <c r="U107" s="31"/>
      <c r="W107" s="35"/>
      <c r="Z107" s="31"/>
      <c r="AA107" s="31"/>
    </row>
    <row r="108" spans="3:27" x14ac:dyDescent="0.25">
      <c r="C108" s="6"/>
      <c r="D108" s="31"/>
      <c r="E108" s="106"/>
      <c r="G108" s="31"/>
      <c r="H108" s="31"/>
      <c r="J108" s="31"/>
      <c r="K108" s="31"/>
      <c r="L108" s="33"/>
      <c r="N108" s="31"/>
      <c r="P108" s="57"/>
      <c r="Q108" s="33"/>
      <c r="R108" s="31"/>
      <c r="T108" s="35"/>
      <c r="U108" s="31"/>
      <c r="W108" s="35"/>
      <c r="Z108" s="31"/>
      <c r="AA108" s="31"/>
    </row>
    <row r="109" spans="3:27" x14ac:dyDescent="0.25">
      <c r="C109" s="6"/>
      <c r="D109" s="31"/>
      <c r="E109" s="106"/>
      <c r="G109" s="31"/>
      <c r="H109" s="31"/>
      <c r="J109" s="31"/>
      <c r="K109" s="31"/>
      <c r="L109" s="33"/>
      <c r="N109" s="31"/>
      <c r="P109" s="57"/>
      <c r="Q109" s="33"/>
      <c r="R109" s="31"/>
      <c r="T109" s="35"/>
      <c r="U109" s="31"/>
      <c r="W109" s="35"/>
      <c r="Z109" s="31"/>
      <c r="AA109" s="31"/>
    </row>
    <row r="110" spans="3:27" x14ac:dyDescent="0.25">
      <c r="C110" s="6"/>
      <c r="D110" s="31"/>
      <c r="E110" s="106"/>
      <c r="G110" s="31"/>
      <c r="H110" s="31"/>
      <c r="J110" s="31"/>
      <c r="K110" s="31"/>
      <c r="L110" s="33"/>
      <c r="N110" s="31"/>
      <c r="P110" s="57"/>
      <c r="Q110" s="33"/>
      <c r="R110" s="31"/>
      <c r="T110" s="35"/>
      <c r="U110" s="31"/>
      <c r="W110" s="35"/>
      <c r="Z110" s="31"/>
      <c r="AA110" s="31"/>
    </row>
    <row r="111" spans="3:27" x14ac:dyDescent="0.25">
      <c r="C111" s="6"/>
      <c r="D111" s="31"/>
      <c r="E111" s="106"/>
      <c r="G111" s="31"/>
      <c r="H111" s="31"/>
      <c r="J111" s="31"/>
      <c r="K111" s="31"/>
      <c r="L111" s="33"/>
      <c r="N111" s="31"/>
      <c r="P111" s="57"/>
      <c r="Q111" s="33"/>
      <c r="R111" s="31"/>
      <c r="T111" s="35"/>
      <c r="U111" s="31"/>
      <c r="W111" s="35"/>
      <c r="Z111" s="31"/>
      <c r="AA111" s="31"/>
    </row>
    <row r="112" spans="3:27" x14ac:dyDescent="0.25">
      <c r="C112" s="6"/>
      <c r="D112" s="31"/>
      <c r="E112" s="106"/>
      <c r="G112" s="31"/>
      <c r="H112" s="31"/>
      <c r="J112" s="31"/>
      <c r="K112" s="31"/>
      <c r="L112" s="33"/>
      <c r="N112" s="31"/>
      <c r="P112" s="57"/>
      <c r="Q112" s="33"/>
      <c r="R112" s="31"/>
      <c r="T112" s="35"/>
      <c r="U112" s="31"/>
      <c r="W112" s="35"/>
      <c r="Z112" s="31"/>
      <c r="AA112" s="31"/>
    </row>
    <row r="113" spans="3:27" x14ac:dyDescent="0.25">
      <c r="C113" s="6"/>
      <c r="D113" s="31"/>
      <c r="E113" s="106"/>
      <c r="G113" s="31"/>
      <c r="H113" s="31"/>
      <c r="J113" s="31"/>
      <c r="K113" s="31"/>
      <c r="L113" s="33"/>
      <c r="N113" s="31"/>
      <c r="P113" s="57"/>
      <c r="Q113" s="33"/>
      <c r="R113" s="31"/>
      <c r="T113" s="35"/>
      <c r="U113" s="31"/>
      <c r="W113" s="35"/>
      <c r="Z113" s="31"/>
      <c r="AA113" s="31"/>
    </row>
    <row r="114" spans="3:27" x14ac:dyDescent="0.25">
      <c r="C114" s="6"/>
      <c r="D114" s="31"/>
      <c r="E114" s="106"/>
      <c r="G114" s="31"/>
      <c r="H114" s="31"/>
      <c r="J114" s="31"/>
      <c r="K114" s="31"/>
      <c r="L114" s="33"/>
      <c r="N114" s="31"/>
      <c r="P114" s="57"/>
      <c r="Q114" s="33"/>
      <c r="R114" s="31"/>
      <c r="T114" s="35"/>
      <c r="U114" s="31"/>
      <c r="W114" s="35"/>
      <c r="Z114" s="31"/>
      <c r="AA114" s="31"/>
    </row>
    <row r="115" spans="3:27" x14ac:dyDescent="0.25">
      <c r="C115" s="6"/>
      <c r="D115" s="31"/>
      <c r="E115" s="106"/>
      <c r="G115" s="31"/>
      <c r="H115" s="31"/>
      <c r="J115" s="31"/>
      <c r="K115" s="31"/>
      <c r="L115" s="33"/>
      <c r="N115" s="31"/>
      <c r="P115" s="57"/>
      <c r="Q115" s="33"/>
      <c r="R115" s="31"/>
      <c r="T115" s="35"/>
      <c r="U115" s="31"/>
      <c r="W115" s="35"/>
      <c r="Z115" s="31"/>
      <c r="AA115" s="31"/>
    </row>
    <row r="116" spans="3:27" x14ac:dyDescent="0.25">
      <c r="C116" s="6"/>
      <c r="D116" s="31"/>
      <c r="E116" s="106"/>
      <c r="G116" s="31"/>
      <c r="H116" s="31"/>
      <c r="J116" s="31"/>
      <c r="K116" s="31"/>
      <c r="L116" s="33"/>
      <c r="N116" s="31"/>
      <c r="P116" s="57"/>
      <c r="Q116" s="33"/>
      <c r="R116" s="31"/>
      <c r="T116" s="35"/>
      <c r="U116" s="31"/>
      <c r="W116" s="35"/>
      <c r="Z116" s="31"/>
      <c r="AA116" s="31"/>
    </row>
    <row r="117" spans="3:27" x14ac:dyDescent="0.25">
      <c r="C117" s="6"/>
      <c r="D117" s="31"/>
      <c r="E117" s="106"/>
      <c r="G117" s="31"/>
      <c r="H117" s="31"/>
      <c r="J117" s="31"/>
      <c r="K117" s="31"/>
      <c r="L117" s="33"/>
      <c r="N117" s="31"/>
      <c r="P117" s="57"/>
      <c r="Q117" s="33"/>
      <c r="R117" s="31"/>
      <c r="T117" s="35"/>
      <c r="U117" s="31"/>
      <c r="W117" s="35"/>
      <c r="Z117" s="31"/>
      <c r="AA117" s="31"/>
    </row>
    <row r="118" spans="3:27" x14ac:dyDescent="0.25">
      <c r="C118" s="6"/>
      <c r="D118" s="31"/>
      <c r="E118" s="106"/>
      <c r="G118" s="31"/>
      <c r="H118" s="31"/>
      <c r="J118" s="31"/>
      <c r="K118" s="31"/>
      <c r="L118" s="33"/>
      <c r="N118" s="31"/>
      <c r="P118" s="57"/>
      <c r="Q118" s="33"/>
      <c r="R118" s="31"/>
      <c r="T118" s="35"/>
      <c r="U118" s="31"/>
      <c r="W118" s="35"/>
      <c r="Z118" s="31"/>
      <c r="AA118" s="31"/>
    </row>
    <row r="119" spans="3:27" x14ac:dyDescent="0.25">
      <c r="C119" s="6"/>
      <c r="D119" s="31"/>
      <c r="E119" s="106"/>
      <c r="G119" s="31"/>
      <c r="H119" s="31"/>
      <c r="J119" s="31"/>
      <c r="K119" s="31"/>
      <c r="L119" s="33"/>
      <c r="N119" s="31"/>
      <c r="P119" s="57"/>
      <c r="Q119" s="33"/>
      <c r="R119" s="31"/>
      <c r="T119" s="35"/>
      <c r="U119" s="31"/>
      <c r="W119" s="35"/>
      <c r="Z119" s="31"/>
      <c r="AA119" s="31"/>
    </row>
    <row r="120" spans="3:27" x14ac:dyDescent="0.25">
      <c r="C120" s="6"/>
      <c r="D120" s="31"/>
      <c r="E120" s="106"/>
      <c r="G120" s="31"/>
      <c r="H120" s="31"/>
      <c r="J120" s="31"/>
      <c r="K120" s="31"/>
      <c r="L120" s="33"/>
      <c r="N120" s="31"/>
      <c r="P120" s="57"/>
      <c r="Q120" s="33"/>
      <c r="R120" s="31"/>
      <c r="T120" s="35"/>
      <c r="U120" s="31"/>
      <c r="W120" s="35"/>
      <c r="Z120" s="31"/>
      <c r="AA120" s="31"/>
    </row>
    <row r="121" spans="3:27" x14ac:dyDescent="0.25">
      <c r="C121" s="6"/>
      <c r="D121" s="31"/>
      <c r="E121" s="106"/>
      <c r="G121" s="31"/>
      <c r="H121" s="31"/>
      <c r="J121" s="31"/>
      <c r="K121" s="31"/>
      <c r="L121" s="33"/>
      <c r="N121" s="31"/>
      <c r="P121" s="57"/>
      <c r="Q121" s="33"/>
      <c r="R121" s="31"/>
      <c r="T121" s="35"/>
      <c r="U121" s="31"/>
      <c r="W121" s="35"/>
      <c r="Z121" s="31"/>
      <c r="AA121" s="31"/>
    </row>
    <row r="122" spans="3:27" x14ac:dyDescent="0.25">
      <c r="C122" s="6"/>
      <c r="D122" s="31"/>
      <c r="E122" s="106"/>
      <c r="G122" s="31"/>
      <c r="H122" s="31"/>
      <c r="J122" s="31"/>
      <c r="K122" s="31"/>
      <c r="L122" s="33"/>
      <c r="N122" s="31"/>
      <c r="P122" s="57"/>
      <c r="Q122" s="33"/>
      <c r="R122" s="31"/>
      <c r="T122" s="35"/>
      <c r="U122" s="31"/>
      <c r="W122" s="35"/>
      <c r="Z122" s="31"/>
      <c r="AA122" s="31"/>
    </row>
    <row r="123" spans="3:27" x14ac:dyDescent="0.25">
      <c r="C123" s="6"/>
      <c r="D123" s="31"/>
      <c r="E123" s="106"/>
      <c r="G123" s="31"/>
      <c r="H123" s="31"/>
      <c r="J123" s="31"/>
      <c r="K123" s="31"/>
      <c r="L123" s="33"/>
      <c r="N123" s="31"/>
      <c r="P123" s="57"/>
      <c r="Q123" s="33"/>
      <c r="R123" s="31"/>
      <c r="T123" s="35"/>
      <c r="U123" s="31"/>
      <c r="W123" s="35"/>
      <c r="Z123" s="31"/>
      <c r="AA123" s="31"/>
    </row>
    <row r="124" spans="3:27" x14ac:dyDescent="0.25">
      <c r="C124" s="6"/>
      <c r="D124" s="31"/>
      <c r="E124" s="106"/>
      <c r="G124" s="31"/>
      <c r="H124" s="31"/>
      <c r="J124" s="31"/>
      <c r="K124" s="31"/>
      <c r="L124" s="33"/>
      <c r="N124" s="31"/>
      <c r="P124" s="57"/>
      <c r="Q124" s="33"/>
      <c r="R124" s="31"/>
      <c r="T124" s="35"/>
      <c r="U124" s="31"/>
      <c r="W124" s="35"/>
      <c r="Z124" s="31"/>
      <c r="AA124" s="31"/>
    </row>
    <row r="125" spans="3:27" x14ac:dyDescent="0.25">
      <c r="C125" s="6"/>
      <c r="D125" s="31"/>
      <c r="E125" s="106"/>
      <c r="G125" s="31"/>
      <c r="H125" s="31"/>
      <c r="J125" s="31"/>
      <c r="K125" s="31"/>
      <c r="L125" s="33"/>
      <c r="N125" s="31"/>
      <c r="P125" s="57"/>
      <c r="Q125" s="33"/>
      <c r="R125" s="31"/>
      <c r="T125" s="35"/>
      <c r="U125" s="31"/>
      <c r="W125" s="35"/>
      <c r="Z125" s="31"/>
      <c r="AA125" s="31"/>
    </row>
    <row r="126" spans="3:27" x14ac:dyDescent="0.25">
      <c r="C126" s="6"/>
      <c r="D126" s="31"/>
      <c r="E126" s="106"/>
      <c r="G126" s="31"/>
      <c r="H126" s="31"/>
      <c r="J126" s="31"/>
      <c r="K126" s="31"/>
      <c r="L126" s="33"/>
      <c r="N126" s="31"/>
      <c r="P126" s="57"/>
      <c r="Q126" s="33"/>
      <c r="R126" s="31"/>
      <c r="T126" s="35"/>
      <c r="U126" s="31"/>
      <c r="W126" s="35"/>
      <c r="Z126" s="31"/>
      <c r="AA126" s="31"/>
    </row>
    <row r="127" spans="3:27" x14ac:dyDescent="0.25">
      <c r="C127" s="6"/>
      <c r="D127" s="31"/>
      <c r="E127" s="106"/>
      <c r="G127" s="31"/>
      <c r="H127" s="31"/>
      <c r="J127" s="31"/>
      <c r="K127" s="31"/>
      <c r="L127" s="33"/>
      <c r="N127" s="31"/>
      <c r="P127" s="57"/>
      <c r="Q127" s="33"/>
      <c r="R127" s="31"/>
      <c r="T127" s="35"/>
      <c r="U127" s="31"/>
      <c r="W127" s="35"/>
      <c r="Z127" s="31"/>
      <c r="AA127" s="31"/>
    </row>
    <row r="128" spans="3:27" x14ac:dyDescent="0.25">
      <c r="C128" s="6"/>
      <c r="D128" s="31"/>
      <c r="E128" s="106"/>
      <c r="G128" s="31"/>
      <c r="H128" s="31"/>
      <c r="J128" s="31"/>
      <c r="K128" s="31"/>
      <c r="L128" s="33"/>
      <c r="N128" s="31"/>
      <c r="P128" s="57"/>
      <c r="Q128" s="33"/>
      <c r="R128" s="31"/>
      <c r="T128" s="35"/>
      <c r="U128" s="31"/>
      <c r="W128" s="35"/>
      <c r="Z128" s="31"/>
      <c r="AA128" s="31"/>
    </row>
    <row r="129" spans="3:27" x14ac:dyDescent="0.25">
      <c r="C129" s="6"/>
      <c r="D129" s="31"/>
      <c r="E129" s="106"/>
      <c r="G129" s="31"/>
      <c r="H129" s="31"/>
      <c r="J129" s="31"/>
      <c r="K129" s="31"/>
      <c r="L129" s="33"/>
      <c r="N129" s="31"/>
      <c r="P129" s="57"/>
      <c r="Q129" s="33"/>
      <c r="R129" s="31"/>
      <c r="T129" s="35"/>
      <c r="U129" s="31"/>
      <c r="W129" s="35"/>
      <c r="Z129" s="31"/>
      <c r="AA129" s="31"/>
    </row>
    <row r="130" spans="3:27" x14ac:dyDescent="0.25">
      <c r="C130" s="6"/>
      <c r="D130" s="31"/>
      <c r="E130" s="106"/>
      <c r="G130" s="31"/>
      <c r="H130" s="31"/>
      <c r="J130" s="31"/>
      <c r="K130" s="31"/>
      <c r="L130" s="33"/>
      <c r="N130" s="31"/>
      <c r="P130" s="57"/>
      <c r="Q130" s="33"/>
      <c r="R130" s="31"/>
      <c r="T130" s="35"/>
      <c r="U130" s="31"/>
      <c r="W130" s="35"/>
      <c r="Z130" s="31"/>
      <c r="AA130" s="31"/>
    </row>
    <row r="131" spans="3:27" x14ac:dyDescent="0.25">
      <c r="C131" s="6"/>
      <c r="D131" s="31"/>
      <c r="E131" s="106"/>
      <c r="G131" s="31"/>
      <c r="H131" s="31"/>
      <c r="J131" s="31"/>
      <c r="K131" s="31"/>
      <c r="L131" s="33"/>
      <c r="N131" s="31"/>
      <c r="P131" s="57"/>
      <c r="Q131" s="33"/>
      <c r="R131" s="31"/>
      <c r="T131" s="35"/>
      <c r="U131" s="31"/>
      <c r="W131" s="35"/>
      <c r="Z131" s="31"/>
      <c r="AA131" s="31"/>
    </row>
    <row r="132" spans="3:27" x14ac:dyDescent="0.25">
      <c r="C132" s="6"/>
      <c r="D132" s="31"/>
      <c r="E132" s="106"/>
      <c r="G132" s="31"/>
      <c r="H132" s="31"/>
      <c r="J132" s="31"/>
      <c r="K132" s="31"/>
      <c r="L132" s="33"/>
      <c r="N132" s="31"/>
      <c r="P132" s="57"/>
      <c r="Q132" s="33"/>
      <c r="R132" s="31"/>
      <c r="T132" s="35"/>
      <c r="U132" s="31"/>
      <c r="W132" s="35"/>
      <c r="Z132" s="31"/>
      <c r="AA132" s="31"/>
    </row>
    <row r="133" spans="3:27" x14ac:dyDescent="0.25">
      <c r="C133" s="6"/>
      <c r="D133" s="31"/>
      <c r="E133" s="106"/>
      <c r="G133" s="31"/>
      <c r="H133" s="31"/>
      <c r="J133" s="31"/>
      <c r="K133" s="31"/>
      <c r="L133" s="33"/>
      <c r="N133" s="31"/>
      <c r="P133" s="57"/>
      <c r="Q133" s="33"/>
      <c r="R133" s="31"/>
      <c r="T133" s="35"/>
      <c r="U133" s="31"/>
      <c r="W133" s="35"/>
      <c r="Z133" s="31"/>
      <c r="AA133" s="31"/>
    </row>
    <row r="134" spans="3:27" x14ac:dyDescent="0.25">
      <c r="C134" s="6"/>
      <c r="D134" s="31"/>
      <c r="E134" s="106"/>
      <c r="G134" s="31"/>
      <c r="H134" s="31"/>
      <c r="J134" s="31"/>
      <c r="K134" s="31"/>
      <c r="L134" s="33"/>
      <c r="N134" s="31"/>
      <c r="P134" s="57"/>
      <c r="Q134" s="33"/>
      <c r="R134" s="31"/>
      <c r="T134" s="35"/>
      <c r="U134" s="31"/>
      <c r="W134" s="35"/>
      <c r="Z134" s="31"/>
      <c r="AA134" s="31"/>
    </row>
    <row r="135" spans="3:27" x14ac:dyDescent="0.25">
      <c r="C135" s="6"/>
      <c r="D135" s="31"/>
      <c r="E135" s="106"/>
      <c r="G135" s="31"/>
      <c r="H135" s="31"/>
      <c r="J135" s="31"/>
      <c r="K135" s="31"/>
      <c r="L135" s="33"/>
      <c r="N135" s="31"/>
      <c r="P135" s="57"/>
      <c r="Q135" s="33"/>
      <c r="R135" s="31"/>
      <c r="T135" s="35"/>
      <c r="U135" s="31"/>
      <c r="W135" s="35"/>
      <c r="Z135" s="31"/>
      <c r="AA135" s="31"/>
    </row>
    <row r="136" spans="3:27" x14ac:dyDescent="0.25">
      <c r="C136" s="6"/>
      <c r="D136" s="31"/>
      <c r="E136" s="106"/>
      <c r="G136" s="31"/>
      <c r="H136" s="31"/>
      <c r="J136" s="31"/>
      <c r="K136" s="31"/>
      <c r="L136" s="33"/>
      <c r="N136" s="31"/>
      <c r="P136" s="57"/>
      <c r="Q136" s="33"/>
      <c r="R136" s="31"/>
      <c r="T136" s="35"/>
      <c r="U136" s="31"/>
      <c r="W136" s="35"/>
      <c r="Z136" s="31"/>
      <c r="AA136" s="31"/>
    </row>
    <row r="137" spans="3:27" x14ac:dyDescent="0.25">
      <c r="C137" s="6"/>
      <c r="D137" s="31"/>
      <c r="E137" s="106"/>
      <c r="G137" s="31"/>
      <c r="H137" s="31"/>
      <c r="J137" s="31"/>
      <c r="K137" s="31"/>
      <c r="L137" s="33"/>
      <c r="N137" s="31"/>
      <c r="P137" s="57"/>
      <c r="Q137" s="33"/>
      <c r="R137" s="31"/>
      <c r="T137" s="35"/>
      <c r="U137" s="31"/>
      <c r="W137" s="35"/>
      <c r="Z137" s="31"/>
      <c r="AA137" s="31"/>
    </row>
    <row r="138" spans="3:27" x14ac:dyDescent="0.25">
      <c r="C138" s="6"/>
      <c r="D138" s="31"/>
      <c r="E138" s="106"/>
      <c r="G138" s="31"/>
      <c r="H138" s="31"/>
      <c r="J138" s="31"/>
      <c r="K138" s="31"/>
      <c r="L138" s="33"/>
      <c r="N138" s="31"/>
      <c r="P138" s="57"/>
      <c r="Q138" s="33"/>
      <c r="R138" s="31"/>
      <c r="T138" s="35"/>
      <c r="U138" s="31"/>
      <c r="W138" s="35"/>
      <c r="Z138" s="31"/>
      <c r="AA138" s="31"/>
    </row>
    <row r="139" spans="3:27" x14ac:dyDescent="0.25">
      <c r="C139" s="6"/>
      <c r="D139" s="31"/>
      <c r="E139" s="106"/>
      <c r="G139" s="31"/>
      <c r="H139" s="31"/>
      <c r="J139" s="31"/>
      <c r="K139" s="31"/>
      <c r="L139" s="33"/>
      <c r="N139" s="31"/>
      <c r="P139" s="57"/>
      <c r="Q139" s="33"/>
      <c r="R139" s="31"/>
      <c r="T139" s="35"/>
      <c r="U139" s="31"/>
      <c r="W139" s="35"/>
      <c r="Z139" s="31"/>
      <c r="AA139" s="31"/>
    </row>
    <row r="140" spans="3:27" x14ac:dyDescent="0.25">
      <c r="C140" s="6"/>
      <c r="D140" s="31"/>
      <c r="E140" s="106"/>
      <c r="G140" s="31"/>
      <c r="H140" s="31"/>
      <c r="J140" s="31"/>
      <c r="K140" s="31"/>
      <c r="L140" s="33"/>
      <c r="N140" s="31"/>
      <c r="P140" s="57"/>
      <c r="Q140" s="33"/>
      <c r="R140" s="31"/>
      <c r="T140" s="35"/>
      <c r="U140" s="31"/>
      <c r="W140" s="35"/>
      <c r="Z140" s="31"/>
      <c r="AA140" s="31"/>
    </row>
    <row r="141" spans="3:27" x14ac:dyDescent="0.25">
      <c r="C141" s="6"/>
      <c r="D141" s="31"/>
      <c r="E141" s="106"/>
      <c r="G141" s="31"/>
      <c r="H141" s="31"/>
      <c r="J141" s="31"/>
      <c r="K141" s="31"/>
      <c r="L141" s="33"/>
      <c r="N141" s="31"/>
      <c r="P141" s="57"/>
      <c r="Q141" s="33"/>
      <c r="R141" s="31"/>
      <c r="T141" s="35"/>
      <c r="U141" s="31"/>
      <c r="W141" s="35"/>
      <c r="Z141" s="31"/>
      <c r="AA141" s="31"/>
    </row>
    <row r="142" spans="3:27" x14ac:dyDescent="0.25">
      <c r="C142" s="6"/>
      <c r="D142" s="31"/>
      <c r="E142" s="106"/>
      <c r="G142" s="31"/>
      <c r="H142" s="31"/>
      <c r="J142" s="31"/>
      <c r="K142" s="31"/>
      <c r="L142" s="33"/>
      <c r="N142" s="31"/>
      <c r="P142" s="57"/>
      <c r="Q142" s="33"/>
      <c r="R142" s="31"/>
      <c r="T142" s="35"/>
      <c r="U142" s="31"/>
      <c r="W142" s="35"/>
      <c r="Z142" s="31"/>
      <c r="AA142" s="31"/>
    </row>
    <row r="143" spans="3:27" x14ac:dyDescent="0.25">
      <c r="C143" s="6"/>
      <c r="D143" s="31"/>
      <c r="E143" s="106"/>
      <c r="G143" s="31"/>
      <c r="H143" s="31"/>
      <c r="J143" s="31"/>
      <c r="K143" s="31"/>
      <c r="L143" s="33"/>
      <c r="N143" s="31"/>
      <c r="P143" s="57"/>
      <c r="Q143" s="33"/>
      <c r="R143" s="31"/>
      <c r="T143" s="35"/>
      <c r="U143" s="31"/>
      <c r="W143" s="35"/>
      <c r="Z143" s="31"/>
      <c r="AA143" s="31"/>
    </row>
    <row r="144" spans="3:27" x14ac:dyDescent="0.25">
      <c r="C144" s="6"/>
      <c r="D144" s="31"/>
      <c r="E144" s="106"/>
      <c r="G144" s="31"/>
      <c r="H144" s="31"/>
      <c r="J144" s="31"/>
      <c r="K144" s="31"/>
      <c r="L144" s="33"/>
      <c r="N144" s="31"/>
      <c r="P144" s="57"/>
      <c r="Q144" s="33"/>
      <c r="R144" s="31"/>
      <c r="T144" s="35"/>
      <c r="U144" s="31"/>
      <c r="W144" s="35"/>
      <c r="Z144" s="31"/>
      <c r="AA144" s="31"/>
    </row>
    <row r="145" spans="3:27" x14ac:dyDescent="0.25">
      <c r="C145" s="6"/>
      <c r="D145" s="31"/>
      <c r="E145" s="106"/>
      <c r="G145" s="31"/>
      <c r="H145" s="31"/>
      <c r="J145" s="31"/>
      <c r="K145" s="31"/>
      <c r="L145" s="33"/>
      <c r="N145" s="31"/>
      <c r="P145" s="57"/>
      <c r="Q145" s="33"/>
      <c r="R145" s="31"/>
      <c r="T145" s="35"/>
      <c r="U145" s="31"/>
      <c r="W145" s="35"/>
      <c r="Z145" s="31"/>
      <c r="AA145" s="31"/>
    </row>
    <row r="146" spans="3:27" x14ac:dyDescent="0.25">
      <c r="C146" s="6"/>
      <c r="D146" s="31"/>
      <c r="E146" s="106"/>
      <c r="G146" s="31"/>
      <c r="H146" s="31"/>
      <c r="J146" s="31"/>
      <c r="K146" s="31"/>
      <c r="L146" s="33"/>
      <c r="N146" s="31"/>
      <c r="P146" s="57"/>
      <c r="Q146" s="33"/>
      <c r="R146" s="31"/>
      <c r="T146" s="35"/>
      <c r="U146" s="31"/>
      <c r="W146" s="35"/>
      <c r="Z146" s="31"/>
      <c r="AA146" s="31"/>
    </row>
    <row r="147" spans="3:27" x14ac:dyDescent="0.25">
      <c r="C147" s="6"/>
      <c r="D147" s="31"/>
      <c r="E147" s="106"/>
      <c r="G147" s="31"/>
      <c r="H147" s="31"/>
      <c r="J147" s="31"/>
      <c r="K147" s="31"/>
      <c r="L147" s="33"/>
      <c r="N147" s="31"/>
      <c r="P147" s="57"/>
      <c r="Q147" s="33"/>
      <c r="R147" s="31"/>
      <c r="T147" s="35"/>
      <c r="U147" s="31"/>
      <c r="W147" s="35"/>
      <c r="Z147" s="31"/>
      <c r="AA147" s="31"/>
    </row>
    <row r="148" spans="3:27" x14ac:dyDescent="0.25">
      <c r="C148" s="6"/>
      <c r="D148" s="31"/>
      <c r="E148" s="106"/>
      <c r="G148" s="31"/>
      <c r="H148" s="31"/>
      <c r="J148" s="31"/>
      <c r="K148" s="31"/>
      <c r="L148" s="33"/>
      <c r="N148" s="31"/>
      <c r="P148" s="57"/>
      <c r="Q148" s="33"/>
      <c r="R148" s="31"/>
      <c r="T148" s="35"/>
      <c r="U148" s="31"/>
      <c r="W148" s="35"/>
      <c r="Z148" s="31"/>
      <c r="AA148" s="31"/>
    </row>
    <row r="149" spans="3:27" x14ac:dyDescent="0.25">
      <c r="C149" s="6"/>
      <c r="D149" s="31"/>
      <c r="E149" s="106"/>
      <c r="G149" s="31"/>
      <c r="H149" s="31"/>
      <c r="J149" s="31"/>
      <c r="K149" s="31"/>
      <c r="L149" s="33"/>
      <c r="N149" s="31"/>
      <c r="P149" s="57"/>
      <c r="Q149" s="33"/>
      <c r="R149" s="31"/>
      <c r="T149" s="35"/>
      <c r="U149" s="31"/>
      <c r="W149" s="35"/>
      <c r="Z149" s="31"/>
      <c r="AA149" s="31"/>
    </row>
    <row r="150" spans="3:27" x14ac:dyDescent="0.25">
      <c r="C150" s="6"/>
      <c r="D150" s="31"/>
      <c r="E150" s="106"/>
      <c r="G150" s="31"/>
      <c r="H150" s="31"/>
      <c r="J150" s="31"/>
      <c r="K150" s="31"/>
      <c r="L150" s="33"/>
      <c r="N150" s="31"/>
      <c r="P150" s="57"/>
      <c r="Q150" s="33"/>
      <c r="R150" s="31"/>
      <c r="T150" s="35"/>
      <c r="U150" s="31"/>
      <c r="W150" s="35"/>
      <c r="Z150" s="31"/>
      <c r="AA150" s="31"/>
    </row>
    <row r="151" spans="3:27" x14ac:dyDescent="0.25">
      <c r="C151" s="6"/>
      <c r="D151" s="31"/>
      <c r="E151" s="106"/>
      <c r="G151" s="31"/>
      <c r="H151" s="31"/>
      <c r="J151" s="31"/>
      <c r="K151" s="31"/>
      <c r="L151" s="33"/>
      <c r="N151" s="31"/>
      <c r="P151" s="57"/>
      <c r="Q151" s="33"/>
      <c r="R151" s="31"/>
      <c r="T151" s="35"/>
      <c r="U151" s="31"/>
      <c r="W151" s="35"/>
      <c r="Z151" s="31"/>
      <c r="AA151" s="31"/>
    </row>
    <row r="152" spans="3:27" x14ac:dyDescent="0.25">
      <c r="C152" s="6"/>
      <c r="D152" s="31"/>
      <c r="E152" s="106"/>
      <c r="G152" s="31"/>
      <c r="H152" s="31"/>
      <c r="J152" s="31"/>
      <c r="K152" s="31"/>
      <c r="L152" s="33"/>
      <c r="N152" s="31"/>
      <c r="P152" s="57"/>
      <c r="Q152" s="33"/>
      <c r="R152" s="31"/>
      <c r="T152" s="35"/>
      <c r="U152" s="31"/>
      <c r="W152" s="35"/>
      <c r="Z152" s="31"/>
      <c r="AA152" s="31"/>
    </row>
    <row r="153" spans="3:27" x14ac:dyDescent="0.25">
      <c r="C153" s="6"/>
      <c r="D153" s="31"/>
      <c r="E153" s="106"/>
      <c r="G153" s="31"/>
      <c r="H153" s="31"/>
      <c r="J153" s="31"/>
      <c r="K153" s="31"/>
      <c r="L153" s="33"/>
      <c r="N153" s="31"/>
      <c r="P153" s="57"/>
      <c r="Q153" s="33"/>
      <c r="R153" s="31"/>
      <c r="T153" s="35"/>
      <c r="U153" s="31"/>
      <c r="W153" s="35"/>
      <c r="Z153" s="31"/>
      <c r="AA153" s="31"/>
    </row>
    <row r="154" spans="3:27" x14ac:dyDescent="0.25">
      <c r="C154" s="6"/>
      <c r="D154" s="31"/>
      <c r="E154" s="106"/>
      <c r="G154" s="31"/>
      <c r="H154" s="31"/>
      <c r="J154" s="31"/>
      <c r="K154" s="31"/>
      <c r="L154" s="33"/>
      <c r="N154" s="31"/>
      <c r="P154" s="57"/>
      <c r="Q154" s="33"/>
      <c r="R154" s="31"/>
      <c r="T154" s="35"/>
      <c r="U154" s="31"/>
      <c r="W154" s="35"/>
      <c r="Z154" s="31"/>
      <c r="AA154" s="31"/>
    </row>
    <row r="155" spans="3:27" x14ac:dyDescent="0.25">
      <c r="C155" s="6"/>
      <c r="D155" s="31"/>
      <c r="E155" s="106"/>
      <c r="G155" s="31"/>
      <c r="H155" s="31"/>
      <c r="J155" s="31"/>
      <c r="K155" s="31"/>
      <c r="L155" s="33"/>
      <c r="N155" s="31"/>
      <c r="P155" s="57"/>
      <c r="Q155" s="33"/>
      <c r="R155" s="31"/>
      <c r="T155" s="35"/>
      <c r="U155" s="31"/>
      <c r="W155" s="35"/>
      <c r="Z155" s="31"/>
      <c r="AA155" s="31"/>
    </row>
    <row r="156" spans="3:27" x14ac:dyDescent="0.25">
      <c r="C156" s="6"/>
      <c r="D156" s="31"/>
      <c r="E156" s="106"/>
      <c r="G156" s="31"/>
      <c r="H156" s="31"/>
      <c r="J156" s="31"/>
      <c r="K156" s="31"/>
      <c r="L156" s="33"/>
      <c r="N156" s="31"/>
      <c r="P156" s="57"/>
      <c r="Q156" s="33"/>
      <c r="R156" s="31"/>
      <c r="T156" s="35"/>
      <c r="U156" s="31"/>
      <c r="W156" s="35"/>
      <c r="Z156" s="31"/>
      <c r="AA156" s="31"/>
    </row>
    <row r="157" spans="3:27" x14ac:dyDescent="0.25">
      <c r="C157" s="6"/>
      <c r="D157" s="31"/>
      <c r="E157" s="106"/>
      <c r="G157" s="31"/>
      <c r="H157" s="31"/>
      <c r="J157" s="31"/>
      <c r="K157" s="31"/>
      <c r="L157" s="33"/>
      <c r="N157" s="31"/>
      <c r="P157" s="57"/>
      <c r="Q157" s="33"/>
      <c r="R157" s="31"/>
      <c r="T157" s="35"/>
      <c r="U157" s="31"/>
      <c r="W157" s="35"/>
      <c r="Z157" s="31"/>
      <c r="AA157" s="31"/>
    </row>
    <row r="158" spans="3:27" x14ac:dyDescent="0.25">
      <c r="C158" s="6"/>
      <c r="D158" s="31"/>
      <c r="E158" s="106"/>
      <c r="G158" s="31"/>
      <c r="H158" s="31"/>
      <c r="J158" s="31"/>
      <c r="K158" s="31"/>
      <c r="L158" s="33"/>
      <c r="N158" s="31"/>
      <c r="P158" s="57"/>
      <c r="Q158" s="33"/>
      <c r="R158" s="31"/>
      <c r="T158" s="35"/>
      <c r="U158" s="31"/>
      <c r="W158" s="35"/>
      <c r="Z158" s="31"/>
      <c r="AA158" s="31"/>
    </row>
    <row r="159" spans="3:27" x14ac:dyDescent="0.25">
      <c r="C159" s="6"/>
      <c r="D159" s="31"/>
      <c r="E159" s="106"/>
      <c r="G159" s="31"/>
      <c r="H159" s="31"/>
      <c r="J159" s="31"/>
      <c r="K159" s="31"/>
      <c r="L159" s="33"/>
      <c r="N159" s="31"/>
      <c r="P159" s="57"/>
      <c r="Q159" s="33"/>
      <c r="R159" s="31"/>
      <c r="T159" s="35"/>
      <c r="U159" s="31"/>
      <c r="W159" s="35"/>
      <c r="Z159" s="31"/>
      <c r="AA159" s="31"/>
    </row>
    <row r="160" spans="3:27" x14ac:dyDescent="0.25">
      <c r="C160" s="6"/>
      <c r="D160" s="31"/>
      <c r="E160" s="106"/>
      <c r="G160" s="31"/>
      <c r="H160" s="31"/>
      <c r="J160" s="31"/>
      <c r="K160" s="31"/>
      <c r="L160" s="33"/>
      <c r="N160" s="31"/>
      <c r="P160" s="57"/>
      <c r="Q160" s="33"/>
      <c r="R160" s="31"/>
      <c r="T160" s="35"/>
      <c r="U160" s="31"/>
      <c r="W160" s="35"/>
      <c r="Z160" s="31"/>
      <c r="AA160" s="31"/>
    </row>
    <row r="161" spans="3:27" x14ac:dyDescent="0.25">
      <c r="C161" s="6"/>
      <c r="D161" s="31"/>
      <c r="E161" s="106"/>
      <c r="G161" s="31"/>
      <c r="H161" s="31"/>
      <c r="J161" s="31"/>
      <c r="K161" s="31"/>
      <c r="L161" s="33"/>
      <c r="N161" s="31"/>
      <c r="P161" s="57"/>
      <c r="Q161" s="33"/>
      <c r="R161" s="31"/>
      <c r="T161" s="35"/>
      <c r="U161" s="31"/>
      <c r="W161" s="35"/>
      <c r="Z161" s="31"/>
      <c r="AA161" s="31"/>
    </row>
    <row r="162" spans="3:27" x14ac:dyDescent="0.25">
      <c r="C162" s="6"/>
      <c r="D162" s="31"/>
      <c r="E162" s="106"/>
      <c r="G162" s="31"/>
      <c r="H162" s="31"/>
      <c r="J162" s="31"/>
      <c r="K162" s="31"/>
      <c r="L162" s="33"/>
      <c r="N162" s="31"/>
      <c r="P162" s="57"/>
      <c r="Q162" s="33"/>
      <c r="R162" s="31"/>
      <c r="T162" s="35"/>
      <c r="U162" s="31"/>
      <c r="W162" s="35"/>
      <c r="Z162" s="31"/>
      <c r="AA162" s="31"/>
    </row>
    <row r="163" spans="3:27" x14ac:dyDescent="0.25">
      <c r="C163" s="6"/>
      <c r="D163" s="31"/>
      <c r="E163" s="106"/>
      <c r="G163" s="31"/>
      <c r="H163" s="31"/>
      <c r="J163" s="31"/>
      <c r="K163" s="31"/>
      <c r="N163" s="31"/>
      <c r="P163" s="57"/>
      <c r="Q163" s="33"/>
      <c r="R163" s="31"/>
      <c r="U163" s="31"/>
      <c r="W163" s="35"/>
      <c r="AA163" s="31"/>
    </row>
    <row r="164" spans="3:27" x14ac:dyDescent="0.25">
      <c r="C164" s="6"/>
      <c r="D164" s="31"/>
      <c r="E164" s="106"/>
      <c r="G164" s="31"/>
      <c r="H164" s="31"/>
      <c r="J164" s="31"/>
      <c r="K164" s="31"/>
      <c r="N164" s="31"/>
      <c r="P164" s="57"/>
      <c r="Q164" s="33"/>
      <c r="R164" s="31"/>
      <c r="U164" s="31"/>
      <c r="W164" s="35"/>
      <c r="AA164" s="31"/>
    </row>
    <row r="165" spans="3:27" x14ac:dyDescent="0.25">
      <c r="C165" s="6"/>
      <c r="D165" s="31"/>
      <c r="E165" s="106"/>
      <c r="G165" s="31"/>
      <c r="H165" s="31"/>
      <c r="J165" s="31"/>
      <c r="K165" s="31"/>
      <c r="N165" s="31"/>
      <c r="P165" s="57"/>
      <c r="Q165" s="33"/>
      <c r="R165" s="31"/>
      <c r="U165" s="31"/>
      <c r="W165" s="35"/>
      <c r="AA165" s="31"/>
    </row>
    <row r="166" spans="3:27" x14ac:dyDescent="0.25">
      <c r="C166" s="6"/>
      <c r="D166" s="31"/>
      <c r="E166" s="106"/>
      <c r="G166" s="31"/>
      <c r="H166" s="31"/>
      <c r="J166" s="31"/>
      <c r="K166" s="31"/>
      <c r="N166" s="31"/>
      <c r="P166" s="57"/>
      <c r="Q166" s="33"/>
      <c r="R166" s="31"/>
      <c r="U166" s="31"/>
      <c r="W166" s="35"/>
      <c r="AA166" s="31"/>
    </row>
    <row r="167" spans="3:27" x14ac:dyDescent="0.25">
      <c r="C167" s="6"/>
      <c r="D167" s="31"/>
      <c r="E167" s="106"/>
      <c r="G167" s="31"/>
      <c r="H167" s="31"/>
      <c r="J167" s="31"/>
      <c r="K167" s="31"/>
      <c r="N167" s="31"/>
      <c r="P167" s="57"/>
      <c r="Q167" s="33"/>
      <c r="R167" s="31"/>
      <c r="U167" s="31"/>
      <c r="W167" s="35"/>
      <c r="AA167" s="31"/>
    </row>
    <row r="168" spans="3:27" x14ac:dyDescent="0.25">
      <c r="C168" s="6"/>
      <c r="D168" s="31"/>
      <c r="E168" s="106"/>
      <c r="G168" s="31"/>
      <c r="H168" s="31"/>
      <c r="J168" s="31"/>
      <c r="K168" s="31"/>
      <c r="N168" s="31"/>
      <c r="P168" s="57"/>
      <c r="Q168" s="33"/>
      <c r="R168" s="31"/>
      <c r="U168" s="31"/>
      <c r="W168" s="35"/>
      <c r="AA168" s="31"/>
    </row>
    <row r="169" spans="3:27" x14ac:dyDescent="0.25">
      <c r="C169" s="6"/>
      <c r="D169" s="31"/>
      <c r="E169" s="106"/>
      <c r="G169" s="31"/>
      <c r="H169" s="31"/>
      <c r="J169" s="31"/>
      <c r="K169" s="31"/>
      <c r="N169" s="31"/>
      <c r="P169" s="57"/>
      <c r="Q169" s="33"/>
      <c r="R169" s="31"/>
      <c r="U169" s="31"/>
      <c r="W169" s="35"/>
      <c r="AA169" s="31"/>
    </row>
    <row r="170" spans="3:27" x14ac:dyDescent="0.25">
      <c r="C170" s="6"/>
      <c r="D170" s="31"/>
      <c r="E170" s="106"/>
      <c r="G170" s="31"/>
      <c r="H170" s="31"/>
      <c r="J170" s="31"/>
      <c r="K170" s="31"/>
      <c r="N170" s="31"/>
      <c r="P170" s="57"/>
      <c r="Q170" s="33"/>
      <c r="R170" s="31"/>
      <c r="U170" s="31"/>
      <c r="W170" s="35"/>
      <c r="AA170" s="31"/>
    </row>
    <row r="171" spans="3:27" x14ac:dyDescent="0.25">
      <c r="C171" s="6"/>
      <c r="D171" s="31"/>
      <c r="E171" s="106"/>
      <c r="G171" s="31"/>
      <c r="H171" s="31"/>
      <c r="J171" s="31"/>
      <c r="K171" s="31"/>
      <c r="N171" s="31"/>
      <c r="P171" s="57"/>
      <c r="Q171" s="33"/>
      <c r="R171" s="31"/>
      <c r="U171" s="31"/>
      <c r="W171" s="35"/>
      <c r="AA171" s="31"/>
    </row>
    <row r="172" spans="3:27" x14ac:dyDescent="0.25">
      <c r="C172" s="6"/>
      <c r="D172" s="31"/>
      <c r="E172" s="106"/>
      <c r="G172" s="31"/>
      <c r="H172" s="31"/>
      <c r="J172" s="31"/>
      <c r="K172" s="31"/>
      <c r="N172" s="31"/>
      <c r="P172" s="57"/>
      <c r="Q172" s="33"/>
      <c r="R172" s="31"/>
      <c r="U172" s="31"/>
      <c r="W172" s="35"/>
      <c r="AA172" s="31"/>
    </row>
    <row r="173" spans="3:27" x14ac:dyDescent="0.25">
      <c r="C173" s="6"/>
      <c r="D173" s="31"/>
      <c r="E173" s="106"/>
      <c r="G173" s="31"/>
      <c r="H173" s="31"/>
      <c r="J173" s="31"/>
      <c r="K173" s="31"/>
      <c r="N173" s="31"/>
      <c r="P173" s="57"/>
      <c r="Q173" s="33"/>
      <c r="R173" s="31"/>
      <c r="U173" s="31"/>
      <c r="W173" s="35"/>
      <c r="AA173" s="31"/>
    </row>
    <row r="174" spans="3:27" x14ac:dyDescent="0.25">
      <c r="C174" s="6"/>
      <c r="D174" s="31"/>
      <c r="E174" s="106"/>
      <c r="G174" s="31"/>
      <c r="H174" s="31"/>
      <c r="J174" s="31"/>
      <c r="K174" s="31"/>
      <c r="N174" s="31"/>
      <c r="P174" s="57"/>
      <c r="Q174" s="33"/>
      <c r="R174" s="31"/>
      <c r="U174" s="31"/>
      <c r="W174" s="35"/>
      <c r="AA174" s="31"/>
    </row>
    <row r="175" spans="3:27" x14ac:dyDescent="0.25">
      <c r="C175" s="6"/>
      <c r="D175" s="31"/>
      <c r="E175" s="106"/>
      <c r="G175" s="31"/>
      <c r="H175" s="31"/>
      <c r="J175" s="31"/>
      <c r="K175" s="31"/>
      <c r="N175" s="31"/>
      <c r="P175" s="57"/>
      <c r="Q175" s="33"/>
      <c r="R175" s="31"/>
      <c r="U175" s="31"/>
      <c r="W175" s="35"/>
      <c r="AA175" s="31"/>
    </row>
    <row r="176" spans="3:27" x14ac:dyDescent="0.25">
      <c r="C176" s="6"/>
      <c r="D176" s="31"/>
      <c r="E176" s="106"/>
      <c r="G176" s="31"/>
      <c r="H176" s="31"/>
      <c r="J176" s="31"/>
      <c r="K176" s="31"/>
      <c r="N176" s="31"/>
      <c r="P176" s="57"/>
      <c r="Q176" s="33"/>
      <c r="R176" s="31"/>
      <c r="U176" s="31"/>
      <c r="W176" s="35"/>
      <c r="AA176" s="31"/>
    </row>
    <row r="177" spans="3:27" x14ac:dyDescent="0.25">
      <c r="C177" s="6"/>
      <c r="D177" s="31"/>
      <c r="E177" s="106"/>
      <c r="G177" s="31"/>
      <c r="H177" s="31"/>
      <c r="J177" s="31"/>
      <c r="K177" s="31"/>
      <c r="N177" s="31"/>
      <c r="P177" s="57"/>
      <c r="Q177" s="33"/>
      <c r="R177" s="31"/>
      <c r="U177" s="31"/>
      <c r="W177" s="35"/>
      <c r="AA177" s="31"/>
    </row>
    <row r="178" spans="3:27" x14ac:dyDescent="0.25">
      <c r="C178" s="6"/>
      <c r="D178" s="31"/>
      <c r="E178" s="106"/>
      <c r="G178" s="31"/>
      <c r="H178" s="31"/>
      <c r="J178" s="31"/>
      <c r="K178" s="31"/>
      <c r="N178" s="31"/>
      <c r="P178" s="57"/>
      <c r="Q178" s="33"/>
      <c r="R178" s="31"/>
      <c r="U178" s="31"/>
      <c r="W178" s="35"/>
      <c r="AA178" s="31"/>
    </row>
    <row r="179" spans="3:27" x14ac:dyDescent="0.25">
      <c r="C179" s="6"/>
      <c r="D179" s="31"/>
      <c r="E179" s="106"/>
      <c r="G179" s="31"/>
      <c r="H179" s="31"/>
      <c r="J179" s="31"/>
      <c r="K179" s="31"/>
      <c r="N179" s="31"/>
      <c r="P179" s="57"/>
      <c r="Q179" s="33"/>
      <c r="R179" s="31"/>
      <c r="U179" s="31"/>
      <c r="W179" s="35"/>
      <c r="AA179" s="31"/>
    </row>
    <row r="180" spans="3:27" x14ac:dyDescent="0.25">
      <c r="C180" s="6"/>
      <c r="D180" s="31"/>
      <c r="E180" s="106"/>
      <c r="G180" s="31"/>
      <c r="H180" s="31"/>
      <c r="J180" s="31"/>
      <c r="K180" s="31"/>
      <c r="N180" s="31"/>
      <c r="P180" s="57"/>
      <c r="Q180" s="33"/>
      <c r="R180" s="31"/>
      <c r="U180" s="31"/>
      <c r="W180" s="35"/>
      <c r="AA180" s="31"/>
    </row>
    <row r="181" spans="3:27" x14ac:dyDescent="0.25">
      <c r="C181" s="6"/>
      <c r="D181" s="31"/>
      <c r="E181" s="106"/>
      <c r="G181" s="31"/>
      <c r="H181" s="31"/>
      <c r="J181" s="31"/>
      <c r="K181" s="31"/>
      <c r="N181" s="31"/>
      <c r="P181" s="57"/>
      <c r="Q181" s="33"/>
      <c r="R181" s="31"/>
      <c r="U181" s="31"/>
      <c r="W181" s="35"/>
      <c r="AA181" s="31"/>
    </row>
    <row r="182" spans="3:27" x14ac:dyDescent="0.25">
      <c r="E182" s="106"/>
      <c r="U182" s="31"/>
      <c r="W182" s="35"/>
      <c r="AA182" s="31"/>
    </row>
    <row r="183" spans="3:27" x14ac:dyDescent="0.25">
      <c r="E183" s="106"/>
      <c r="U183" s="31"/>
      <c r="W183" s="35"/>
      <c r="AA183" s="31"/>
    </row>
    <row r="184" spans="3:27" x14ac:dyDescent="0.25">
      <c r="E184" s="106"/>
      <c r="W184" s="35"/>
    </row>
    <row r="185" spans="3:27" x14ac:dyDescent="0.25">
      <c r="E185" s="106"/>
    </row>
    <row r="186" spans="3:27" x14ac:dyDescent="0.25">
      <c r="E186" s="106"/>
    </row>
    <row r="187" spans="3:27" x14ac:dyDescent="0.25">
      <c r="E187" s="106"/>
    </row>
    <row r="188" spans="3:27" x14ac:dyDescent="0.25">
      <c r="E188" s="106"/>
    </row>
    <row r="189" spans="3:27" x14ac:dyDescent="0.25">
      <c r="E189" s="106"/>
    </row>
    <row r="190" spans="3:27" x14ac:dyDescent="0.25">
      <c r="E190" s="106"/>
    </row>
    <row r="191" spans="3:27" x14ac:dyDescent="0.25">
      <c r="E191" s="106"/>
    </row>
    <row r="192" spans="3:27" x14ac:dyDescent="0.25">
      <c r="E192" s="106"/>
    </row>
  </sheetData>
  <autoFilter ref="A1:AB162"/>
  <conditionalFormatting sqref="D3:D4 D7:D11">
    <cfRule type="duplicateValues" dxfId="296" priority="9" stopIfTrue="1"/>
    <cfRule type="duplicateValues" dxfId="295" priority="10" stopIfTrue="1"/>
    <cfRule type="duplicateValues" dxfId="294" priority="11" stopIfTrue="1"/>
  </conditionalFormatting>
  <conditionalFormatting sqref="D3:D4 D7:D11">
    <cfRule type="duplicateValues" dxfId="293" priority="12" stopIfTrue="1"/>
  </conditionalFormatting>
  <conditionalFormatting sqref="D7:D181 D2:D4">
    <cfRule type="duplicateValues" dxfId="292" priority="216" stopIfTrue="1"/>
    <cfRule type="duplicateValues" dxfId="291" priority="217" stopIfTrue="1"/>
    <cfRule type="duplicateValues" dxfId="290" priority="218" stopIfTrue="1"/>
  </conditionalFormatting>
  <conditionalFormatting sqref="D7:D181 D2:D4">
    <cfRule type="duplicateValues" dxfId="289" priority="222" stopIfTrue="1"/>
  </conditionalFormatting>
  <conditionalFormatting sqref="D5:D6">
    <cfRule type="duplicateValues" dxfId="288" priority="5" stopIfTrue="1"/>
    <cfRule type="duplicateValues" dxfId="287" priority="6" stopIfTrue="1"/>
    <cfRule type="duplicateValues" dxfId="286" priority="7" stopIfTrue="1"/>
  </conditionalFormatting>
  <conditionalFormatting sqref="D5:D6">
    <cfRule type="duplicateValues" dxfId="285" priority="8" stopIfTrue="1"/>
  </conditionalFormatting>
  <conditionalFormatting sqref="D6">
    <cfRule type="duplicateValues" dxfId="284" priority="1" stopIfTrue="1"/>
    <cfRule type="duplicateValues" dxfId="283" priority="2" stopIfTrue="1"/>
    <cfRule type="duplicateValues" dxfId="282" priority="3" stopIfTrue="1"/>
  </conditionalFormatting>
  <conditionalFormatting sqref="D6">
    <cfRule type="duplicateValues" dxfId="281" priority="4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1"/>
  <sheetViews>
    <sheetView topLeftCell="D1" workbookViewId="0">
      <selection activeCell="V163" sqref="V163"/>
    </sheetView>
  </sheetViews>
  <sheetFormatPr baseColWidth="10" defaultColWidth="11.42578125" defaultRowHeight="15" x14ac:dyDescent="0.25"/>
  <cols>
    <col min="1" max="1" width="9.85546875" bestFit="1" customWidth="1"/>
    <col min="2" max="2" width="10.85546875" bestFit="1" customWidth="1"/>
    <col min="3" max="3" width="14.7109375" bestFit="1" customWidth="1"/>
    <col min="4" max="4" width="26.28515625" bestFit="1" customWidth="1"/>
    <col min="5" max="5" width="13.28515625" bestFit="1" customWidth="1"/>
    <col min="6" max="6" width="22.42578125" bestFit="1" customWidth="1"/>
    <col min="7" max="7" width="29.28515625" bestFit="1" customWidth="1"/>
    <col min="8" max="8" width="24" bestFit="1" customWidth="1"/>
    <col min="9" max="9" width="16.28515625" bestFit="1" customWidth="1"/>
    <col min="10" max="10" width="52" bestFit="1" customWidth="1"/>
    <col min="11" max="11" width="5" bestFit="1" customWidth="1"/>
    <col min="12" max="12" width="12.140625" bestFit="1" customWidth="1"/>
    <col min="13" max="13" width="45.42578125" bestFit="1" customWidth="1"/>
    <col min="14" max="14" width="9" bestFit="1" customWidth="1"/>
    <col min="15" max="15" width="11" bestFit="1" customWidth="1"/>
    <col min="16" max="16" width="33.28515625" bestFit="1" customWidth="1"/>
    <col min="17" max="17" width="10.28515625" bestFit="1" customWidth="1"/>
    <col min="18" max="18" width="20.140625" style="54" bestFit="1" customWidth="1"/>
    <col min="19" max="19" width="23.5703125" bestFit="1" customWidth="1"/>
    <col min="20" max="20" width="15" bestFit="1" customWidth="1"/>
    <col min="21" max="21" width="23.7109375" bestFit="1" customWidth="1"/>
    <col min="22" max="22" width="32.42578125" bestFit="1" customWidth="1"/>
    <col min="23" max="23" width="19.140625" bestFit="1" customWidth="1"/>
    <col min="24" max="24" width="36.5703125" bestFit="1" customWidth="1"/>
    <col min="25" max="25" width="28.7109375" bestFit="1" customWidth="1"/>
    <col min="26" max="26" width="14.7109375" bestFit="1" customWidth="1"/>
    <col min="27" max="27" width="17.140625" bestFit="1" customWidth="1"/>
    <col min="28" max="28" width="40.42578125" bestFit="1" customWidth="1"/>
    <col min="29" max="29" width="8.5703125" bestFit="1" customWidth="1"/>
    <col min="30" max="30" width="21.7109375" bestFit="1" customWidth="1"/>
    <col min="31" max="31" width="15.5703125" bestFit="1" customWidth="1"/>
    <col min="32" max="32" width="13.28515625" customWidth="1"/>
    <col min="33" max="33" width="9.7109375" bestFit="1" customWidth="1"/>
    <col min="34" max="34" width="11.28515625" bestFit="1" customWidth="1"/>
  </cols>
  <sheetData>
    <row r="1" spans="1:39" s="31" customFormat="1" ht="14.25" customHeight="1" x14ac:dyDescent="0.25">
      <c r="A1" s="68" t="s">
        <v>649</v>
      </c>
      <c r="B1" s="68" t="s">
        <v>650</v>
      </c>
      <c r="C1" s="68" t="s">
        <v>651</v>
      </c>
      <c r="D1" s="68" t="s">
        <v>652</v>
      </c>
      <c r="E1" s="68" t="s">
        <v>50</v>
      </c>
      <c r="F1" s="68" t="s">
        <v>653</v>
      </c>
      <c r="G1" s="68" t="s">
        <v>654</v>
      </c>
      <c r="H1" s="68" t="s">
        <v>655</v>
      </c>
      <c r="I1" s="68" t="s">
        <v>656</v>
      </c>
      <c r="J1" s="69" t="s">
        <v>657</v>
      </c>
      <c r="K1" s="68" t="s">
        <v>658</v>
      </c>
      <c r="L1" s="68" t="s">
        <v>659</v>
      </c>
      <c r="M1" s="69" t="s">
        <v>660</v>
      </c>
      <c r="N1" s="68" t="s">
        <v>661</v>
      </c>
      <c r="O1" s="68" t="s">
        <v>662</v>
      </c>
      <c r="P1" s="68" t="s">
        <v>663</v>
      </c>
      <c r="Q1" s="68" t="s">
        <v>664</v>
      </c>
      <c r="R1" s="68" t="s">
        <v>665</v>
      </c>
      <c r="S1" s="68" t="s">
        <v>666</v>
      </c>
      <c r="T1" s="68" t="s">
        <v>667</v>
      </c>
      <c r="U1" s="68" t="s">
        <v>668</v>
      </c>
      <c r="V1" s="68" t="s">
        <v>669</v>
      </c>
      <c r="W1" s="68" t="s">
        <v>670</v>
      </c>
      <c r="X1" s="69" t="s">
        <v>671</v>
      </c>
      <c r="Y1" s="68" t="s">
        <v>672</v>
      </c>
      <c r="Z1" s="68" t="s">
        <v>673</v>
      </c>
      <c r="AA1" s="68" t="s">
        <v>674</v>
      </c>
      <c r="AB1" s="68" t="s">
        <v>675</v>
      </c>
      <c r="AC1" s="68" t="s">
        <v>676</v>
      </c>
      <c r="AD1" s="68" t="s">
        <v>677</v>
      </c>
      <c r="AE1" s="68" t="s">
        <v>678</v>
      </c>
      <c r="AF1" s="68" t="s">
        <v>679</v>
      </c>
      <c r="AG1" s="16"/>
      <c r="AH1" s="47"/>
    </row>
    <row r="2" spans="1:39" s="31" customFormat="1" x14ac:dyDescent="0.25">
      <c r="A2" s="73">
        <v>71523</v>
      </c>
      <c r="B2" s="73">
        <v>50</v>
      </c>
      <c r="C2" s="74">
        <v>43699</v>
      </c>
      <c r="D2" s="73">
        <v>23</v>
      </c>
      <c r="E2" s="73" t="s">
        <v>724</v>
      </c>
      <c r="F2" s="73">
        <v>36</v>
      </c>
      <c r="G2" s="73" t="s">
        <v>725</v>
      </c>
      <c r="H2" s="73" t="s">
        <v>726</v>
      </c>
      <c r="I2" s="73" t="s">
        <v>727</v>
      </c>
      <c r="J2" s="75" t="s">
        <v>728</v>
      </c>
      <c r="K2" s="73" t="s">
        <v>729</v>
      </c>
      <c r="L2" s="73">
        <v>108595</v>
      </c>
      <c r="M2" s="75" t="s">
        <v>730</v>
      </c>
      <c r="N2" s="76">
        <v>20440223</v>
      </c>
      <c r="O2" s="73">
        <v>1</v>
      </c>
      <c r="P2" s="73" t="s">
        <v>731</v>
      </c>
      <c r="Q2" s="76">
        <v>1352</v>
      </c>
      <c r="R2" s="73"/>
      <c r="S2" s="73"/>
      <c r="T2" s="76">
        <v>1607</v>
      </c>
      <c r="U2" s="73" t="s">
        <v>732</v>
      </c>
      <c r="V2" s="73" t="s">
        <v>733</v>
      </c>
      <c r="W2" s="73"/>
      <c r="X2" s="75" t="s">
        <v>734</v>
      </c>
      <c r="Y2" s="77">
        <v>51654196</v>
      </c>
      <c r="Z2" s="73"/>
      <c r="AA2" s="73"/>
      <c r="AB2" s="73"/>
      <c r="AC2" s="73"/>
      <c r="AD2" s="73"/>
      <c r="AE2" s="78">
        <v>429.07</v>
      </c>
      <c r="AF2" s="73">
        <v>41370</v>
      </c>
      <c r="AH2" s="43"/>
    </row>
    <row r="3" spans="1:39" s="31" customFormat="1" x14ac:dyDescent="0.25">
      <c r="A3" s="73">
        <v>71532</v>
      </c>
      <c r="B3" s="73">
        <v>50</v>
      </c>
      <c r="C3" s="74">
        <v>43699</v>
      </c>
      <c r="D3" s="73">
        <v>23</v>
      </c>
      <c r="E3" s="73" t="s">
        <v>724</v>
      </c>
      <c r="F3" s="73">
        <v>32</v>
      </c>
      <c r="G3" s="73" t="s">
        <v>736</v>
      </c>
      <c r="H3" s="73" t="s">
        <v>737</v>
      </c>
      <c r="I3" s="73" t="s">
        <v>738</v>
      </c>
      <c r="J3" s="75" t="s">
        <v>739</v>
      </c>
      <c r="K3" s="73" t="s">
        <v>729</v>
      </c>
      <c r="L3" s="73">
        <v>43618</v>
      </c>
      <c r="M3" s="75" t="s">
        <v>740</v>
      </c>
      <c r="N3" s="76">
        <v>23805418</v>
      </c>
      <c r="O3" s="73">
        <v>1</v>
      </c>
      <c r="P3" s="73" t="s">
        <v>741</v>
      </c>
      <c r="Q3" s="73" t="s">
        <v>742</v>
      </c>
      <c r="R3" s="73" t="s">
        <v>743</v>
      </c>
      <c r="S3" s="76">
        <v>17</v>
      </c>
      <c r="T3" s="76">
        <v>1428</v>
      </c>
      <c r="U3" s="73" t="s">
        <v>172</v>
      </c>
      <c r="V3" s="73" t="s">
        <v>744</v>
      </c>
      <c r="W3" s="73"/>
      <c r="X3" s="75" t="s">
        <v>745</v>
      </c>
      <c r="Y3" s="77">
        <v>1147661403</v>
      </c>
      <c r="Z3" s="73"/>
      <c r="AA3" s="73"/>
      <c r="AB3" s="73"/>
      <c r="AC3" s="73"/>
      <c r="AD3" s="73"/>
      <c r="AE3" s="78">
        <v>869.39</v>
      </c>
      <c r="AF3" s="73">
        <v>35925</v>
      </c>
      <c r="AH3" s="43"/>
    </row>
    <row r="4" spans="1:39" s="31" customFormat="1" x14ac:dyDescent="0.25">
      <c r="A4" s="73">
        <v>71553</v>
      </c>
      <c r="B4" s="73">
        <v>50</v>
      </c>
      <c r="C4" s="74">
        <v>43700</v>
      </c>
      <c r="D4" s="73">
        <v>23</v>
      </c>
      <c r="E4" s="73" t="s">
        <v>724</v>
      </c>
      <c r="F4" s="73">
        <v>36</v>
      </c>
      <c r="G4" s="73" t="s">
        <v>725</v>
      </c>
      <c r="H4" s="73" t="s">
        <v>746</v>
      </c>
      <c r="I4" s="73" t="s">
        <v>747</v>
      </c>
      <c r="J4" s="75" t="s">
        <v>748</v>
      </c>
      <c r="K4" s="73" t="s">
        <v>729</v>
      </c>
      <c r="L4" s="73">
        <v>184017</v>
      </c>
      <c r="M4" s="75" t="s">
        <v>749</v>
      </c>
      <c r="N4" s="76">
        <v>13465294</v>
      </c>
      <c r="O4" s="73">
        <v>1</v>
      </c>
      <c r="P4" s="73" t="s">
        <v>750</v>
      </c>
      <c r="Q4" s="76">
        <v>1788</v>
      </c>
      <c r="R4" s="76" t="s">
        <v>751</v>
      </c>
      <c r="S4" s="76">
        <v>8</v>
      </c>
      <c r="T4" s="76">
        <v>1101</v>
      </c>
      <c r="U4" s="73" t="s">
        <v>183</v>
      </c>
      <c r="V4" s="73" t="s">
        <v>744</v>
      </c>
      <c r="W4" s="73"/>
      <c r="X4" s="75" t="s">
        <v>752</v>
      </c>
      <c r="Y4" s="77">
        <v>43053025</v>
      </c>
      <c r="Z4" s="73"/>
      <c r="AA4" s="73"/>
      <c r="AB4" s="73"/>
      <c r="AC4" s="73"/>
      <c r="AD4" s="73"/>
      <c r="AE4" s="73">
        <v>514.73</v>
      </c>
      <c r="AF4" s="73">
        <v>49630</v>
      </c>
      <c r="AH4" s="43"/>
    </row>
    <row r="5" spans="1:39" s="31" customFormat="1" x14ac:dyDescent="0.25">
      <c r="A5" s="73">
        <v>71563</v>
      </c>
      <c r="B5" s="73">
        <v>50</v>
      </c>
      <c r="C5" s="74">
        <v>43700</v>
      </c>
      <c r="D5" s="73">
        <v>23</v>
      </c>
      <c r="E5" s="73" t="s">
        <v>724</v>
      </c>
      <c r="F5" s="73">
        <v>32</v>
      </c>
      <c r="G5" s="73" t="s">
        <v>736</v>
      </c>
      <c r="H5" s="73" t="s">
        <v>753</v>
      </c>
      <c r="I5" s="73" t="s">
        <v>754</v>
      </c>
      <c r="J5" s="75" t="s">
        <v>755</v>
      </c>
      <c r="K5" s="73" t="s">
        <v>729</v>
      </c>
      <c r="L5" s="73">
        <v>237516</v>
      </c>
      <c r="M5" s="75" t="s">
        <v>756</v>
      </c>
      <c r="N5" s="76">
        <v>4364097</v>
      </c>
      <c r="O5" s="73">
        <v>1</v>
      </c>
      <c r="P5" s="73" t="s">
        <v>757</v>
      </c>
      <c r="Q5" s="76">
        <v>4481</v>
      </c>
      <c r="R5" s="76" t="s">
        <v>758</v>
      </c>
      <c r="S5" s="76">
        <v>17</v>
      </c>
      <c r="T5" s="76">
        <v>1439</v>
      </c>
      <c r="U5" s="73" t="s">
        <v>99</v>
      </c>
      <c r="V5" s="73" t="s">
        <v>744</v>
      </c>
      <c r="W5" s="73"/>
      <c r="X5" s="75" t="s">
        <v>759</v>
      </c>
      <c r="Y5" s="77">
        <v>46381635</v>
      </c>
      <c r="Z5" s="73"/>
      <c r="AA5" s="73"/>
      <c r="AB5" s="73"/>
      <c r="AC5" s="73"/>
      <c r="AD5" s="73"/>
      <c r="AE5" s="73">
        <v>673.37</v>
      </c>
      <c r="AF5" s="73">
        <v>27825</v>
      </c>
      <c r="AH5" s="43"/>
    </row>
    <row r="6" spans="1:39" s="31" customFormat="1" x14ac:dyDescent="0.25">
      <c r="A6" s="73">
        <v>71574</v>
      </c>
      <c r="B6" s="73">
        <v>50</v>
      </c>
      <c r="C6" s="74">
        <v>43700</v>
      </c>
      <c r="D6" s="73">
        <v>23</v>
      </c>
      <c r="E6" s="73" t="s">
        <v>724</v>
      </c>
      <c r="F6" s="73">
        <v>32</v>
      </c>
      <c r="G6" s="73" t="s">
        <v>736</v>
      </c>
      <c r="H6" s="73" t="s">
        <v>760</v>
      </c>
      <c r="I6" s="73" t="s">
        <v>761</v>
      </c>
      <c r="J6" s="75" t="s">
        <v>762</v>
      </c>
      <c r="K6" s="73" t="s">
        <v>729</v>
      </c>
      <c r="L6" s="73">
        <v>123736</v>
      </c>
      <c r="M6" s="75" t="s">
        <v>763</v>
      </c>
      <c r="N6" s="76">
        <v>14976169</v>
      </c>
      <c r="O6" s="73">
        <v>1</v>
      </c>
      <c r="P6" s="73" t="s">
        <v>764</v>
      </c>
      <c r="Q6" s="76">
        <v>1884</v>
      </c>
      <c r="R6" s="76" t="s">
        <v>765</v>
      </c>
      <c r="S6" s="73"/>
      <c r="T6" s="76">
        <v>1704</v>
      </c>
      <c r="U6" s="73" t="s">
        <v>766</v>
      </c>
      <c r="V6" s="73" t="s">
        <v>733</v>
      </c>
      <c r="W6" s="73"/>
      <c r="X6" s="75" t="s">
        <v>767</v>
      </c>
      <c r="Y6" s="77">
        <v>1158742877</v>
      </c>
      <c r="Z6" s="73"/>
      <c r="AA6" s="73"/>
      <c r="AB6" s="73"/>
      <c r="AC6" s="73"/>
      <c r="AD6" s="73"/>
      <c r="AE6" s="73">
        <v>1228.1500000000001</v>
      </c>
      <c r="AF6" s="73">
        <v>50750</v>
      </c>
      <c r="AH6" s="43"/>
    </row>
    <row r="7" spans="1:39" s="31" customFormat="1" x14ac:dyDescent="0.25">
      <c r="A7" s="73">
        <v>71584</v>
      </c>
      <c r="B7" s="73">
        <v>50</v>
      </c>
      <c r="C7" s="74">
        <v>43700</v>
      </c>
      <c r="D7" s="73">
        <v>23</v>
      </c>
      <c r="E7" s="73" t="s">
        <v>724</v>
      </c>
      <c r="F7" s="73">
        <v>32</v>
      </c>
      <c r="G7" s="73" t="s">
        <v>736</v>
      </c>
      <c r="H7" s="73" t="s">
        <v>768</v>
      </c>
      <c r="I7" s="73" t="s">
        <v>769</v>
      </c>
      <c r="J7" s="75" t="s">
        <v>770</v>
      </c>
      <c r="K7" s="73" t="s">
        <v>729</v>
      </c>
      <c r="L7" s="73">
        <v>35462</v>
      </c>
      <c r="M7" s="75" t="s">
        <v>771</v>
      </c>
      <c r="N7" s="76">
        <v>33061009</v>
      </c>
      <c r="O7" s="73">
        <v>1</v>
      </c>
      <c r="P7" s="73" t="s">
        <v>772</v>
      </c>
      <c r="Q7" s="76">
        <v>1749</v>
      </c>
      <c r="R7" s="73"/>
      <c r="S7" s="73"/>
      <c r="T7" s="76">
        <v>1618</v>
      </c>
      <c r="U7" s="73" t="s">
        <v>773</v>
      </c>
      <c r="V7" s="73" t="s">
        <v>733</v>
      </c>
      <c r="W7" s="73"/>
      <c r="X7" s="75" t="s">
        <v>774</v>
      </c>
      <c r="Y7" s="77">
        <v>1136903715</v>
      </c>
      <c r="Z7" s="73"/>
      <c r="AA7" s="73"/>
      <c r="AB7" s="73"/>
      <c r="AC7" s="73"/>
      <c r="AD7" s="73"/>
      <c r="AE7" s="73">
        <v>436.33</v>
      </c>
      <c r="AF7" s="73">
        <v>42070</v>
      </c>
      <c r="AH7" s="43"/>
    </row>
    <row r="8" spans="1:39" s="31" customFormat="1" x14ac:dyDescent="0.25">
      <c r="A8" s="73">
        <v>71587</v>
      </c>
      <c r="B8" s="73">
        <v>50</v>
      </c>
      <c r="C8" s="74">
        <v>43700</v>
      </c>
      <c r="D8" s="73">
        <v>23</v>
      </c>
      <c r="E8" s="73" t="s">
        <v>724</v>
      </c>
      <c r="F8" s="73">
        <v>32</v>
      </c>
      <c r="G8" s="73" t="s">
        <v>736</v>
      </c>
      <c r="H8" s="73" t="s">
        <v>775</v>
      </c>
      <c r="I8" s="73" t="s">
        <v>776</v>
      </c>
      <c r="J8" s="75" t="s">
        <v>777</v>
      </c>
      <c r="K8" s="73" t="s">
        <v>729</v>
      </c>
      <c r="L8" s="73">
        <v>10306</v>
      </c>
      <c r="M8" s="75" t="s">
        <v>778</v>
      </c>
      <c r="N8" s="76">
        <v>7592269</v>
      </c>
      <c r="O8" s="73">
        <v>1</v>
      </c>
      <c r="P8" s="73" t="s">
        <v>779</v>
      </c>
      <c r="Q8" s="76">
        <v>4964</v>
      </c>
      <c r="R8" s="76"/>
      <c r="S8" s="76">
        <v>0</v>
      </c>
      <c r="T8" s="76">
        <v>1431</v>
      </c>
      <c r="U8" s="73" t="s">
        <v>99</v>
      </c>
      <c r="V8" s="73" t="s">
        <v>744</v>
      </c>
      <c r="W8" s="73"/>
      <c r="X8" s="75" t="s">
        <v>780</v>
      </c>
      <c r="Y8" s="77">
        <v>1158628455</v>
      </c>
      <c r="Z8" s="73"/>
      <c r="AA8" s="73"/>
      <c r="AB8" s="73"/>
      <c r="AC8" s="73"/>
      <c r="AD8" s="73"/>
      <c r="AE8" s="73">
        <v>933.52</v>
      </c>
      <c r="AF8" s="73">
        <v>38575</v>
      </c>
      <c r="AH8" s="43"/>
    </row>
    <row r="9" spans="1:39" s="31" customFormat="1" x14ac:dyDescent="0.25">
      <c r="A9" s="73">
        <v>71605</v>
      </c>
      <c r="B9" s="73">
        <v>50</v>
      </c>
      <c r="C9" s="74">
        <v>43701</v>
      </c>
      <c r="D9" s="73">
        <v>23</v>
      </c>
      <c r="E9" s="73" t="s">
        <v>724</v>
      </c>
      <c r="F9" s="73">
        <v>32</v>
      </c>
      <c r="G9" s="73" t="s">
        <v>736</v>
      </c>
      <c r="H9" s="73" t="s">
        <v>768</v>
      </c>
      <c r="I9" s="73" t="s">
        <v>769</v>
      </c>
      <c r="J9" s="75" t="s">
        <v>770</v>
      </c>
      <c r="K9" s="73" t="s">
        <v>729</v>
      </c>
      <c r="L9" s="73">
        <v>45196</v>
      </c>
      <c r="M9" s="75" t="s">
        <v>781</v>
      </c>
      <c r="N9" s="76">
        <v>36301652</v>
      </c>
      <c r="O9" s="73">
        <v>1</v>
      </c>
      <c r="P9" s="73" t="s">
        <v>114</v>
      </c>
      <c r="Q9" s="76">
        <v>3050</v>
      </c>
      <c r="R9" s="76" t="s">
        <v>782</v>
      </c>
      <c r="S9" s="73" t="s">
        <v>783</v>
      </c>
      <c r="T9" s="76">
        <v>1428</v>
      </c>
      <c r="U9" s="73" t="s">
        <v>53</v>
      </c>
      <c r="V9" s="73" t="s">
        <v>744</v>
      </c>
      <c r="W9" s="73"/>
      <c r="X9" s="75" t="s">
        <v>784</v>
      </c>
      <c r="Y9" s="77">
        <v>1534232306</v>
      </c>
      <c r="Z9" s="73"/>
      <c r="AA9" s="73"/>
      <c r="AB9" s="73"/>
      <c r="AC9" s="73"/>
      <c r="AD9" s="73"/>
      <c r="AE9" s="73">
        <v>727.21</v>
      </c>
      <c r="AF9" s="73">
        <v>30050</v>
      </c>
      <c r="AH9" s="43"/>
    </row>
    <row r="10" spans="1:39" s="31" customFormat="1" x14ac:dyDescent="0.25">
      <c r="A10" s="73">
        <v>71606</v>
      </c>
      <c r="B10" s="73">
        <v>50</v>
      </c>
      <c r="C10" s="74">
        <v>43701</v>
      </c>
      <c r="D10" s="73">
        <v>23</v>
      </c>
      <c r="E10" s="73" t="s">
        <v>724</v>
      </c>
      <c r="F10" s="73">
        <v>32</v>
      </c>
      <c r="G10" s="73" t="s">
        <v>736</v>
      </c>
      <c r="H10" s="73" t="s">
        <v>785</v>
      </c>
      <c r="I10" s="73" t="s">
        <v>786</v>
      </c>
      <c r="J10" s="75" t="s">
        <v>787</v>
      </c>
      <c r="K10" s="73" t="s">
        <v>729</v>
      </c>
      <c r="L10" s="73">
        <v>45196</v>
      </c>
      <c r="M10" s="75" t="s">
        <v>781</v>
      </c>
      <c r="N10" s="76">
        <v>36301652</v>
      </c>
      <c r="O10" s="73">
        <v>1</v>
      </c>
      <c r="P10" s="73" t="s">
        <v>114</v>
      </c>
      <c r="Q10" s="76">
        <v>3050</v>
      </c>
      <c r="R10" s="76" t="s">
        <v>782</v>
      </c>
      <c r="S10" s="73" t="s">
        <v>783</v>
      </c>
      <c r="T10" s="76">
        <v>1428</v>
      </c>
      <c r="U10" s="73" t="s">
        <v>53</v>
      </c>
      <c r="V10" s="73" t="s">
        <v>744</v>
      </c>
      <c r="W10" s="73"/>
      <c r="X10" s="75" t="s">
        <v>784</v>
      </c>
      <c r="Y10" s="77">
        <v>1534232306</v>
      </c>
      <c r="Z10" s="73"/>
      <c r="AA10" s="73"/>
      <c r="AB10" s="73"/>
      <c r="AC10" s="73"/>
      <c r="AD10" s="73"/>
      <c r="AE10" s="73">
        <v>959.53</v>
      </c>
      <c r="AF10" s="73">
        <v>39650</v>
      </c>
      <c r="AH10" s="43"/>
    </row>
    <row r="11" spans="1:39" x14ac:dyDescent="0.25">
      <c r="A11" s="73">
        <v>71609</v>
      </c>
      <c r="B11" s="73">
        <v>50</v>
      </c>
      <c r="C11" s="74">
        <v>43701</v>
      </c>
      <c r="D11" s="73">
        <v>23</v>
      </c>
      <c r="E11" s="73" t="s">
        <v>724</v>
      </c>
      <c r="F11" s="73">
        <v>31</v>
      </c>
      <c r="G11" s="73" t="s">
        <v>56</v>
      </c>
      <c r="H11" s="73" t="s">
        <v>788</v>
      </c>
      <c r="I11" s="73" t="s">
        <v>789</v>
      </c>
      <c r="J11" s="75" t="s">
        <v>790</v>
      </c>
      <c r="K11" s="73" t="s">
        <v>729</v>
      </c>
      <c r="L11" s="73">
        <v>72757</v>
      </c>
      <c r="M11" s="75" t="s">
        <v>791</v>
      </c>
      <c r="N11" s="76">
        <v>37709552</v>
      </c>
      <c r="O11" s="73">
        <v>1</v>
      </c>
      <c r="P11" s="73" t="s">
        <v>792</v>
      </c>
      <c r="Q11" s="76">
        <v>1790</v>
      </c>
      <c r="R11" s="76" t="s">
        <v>765</v>
      </c>
      <c r="S11" s="73"/>
      <c r="T11" s="76">
        <v>1842</v>
      </c>
      <c r="U11" s="73" t="s">
        <v>793</v>
      </c>
      <c r="V11" s="73" t="s">
        <v>733</v>
      </c>
      <c r="W11" s="73"/>
      <c r="X11" s="75" t="s">
        <v>794</v>
      </c>
      <c r="Y11" s="77">
        <v>1164151173</v>
      </c>
      <c r="Z11" s="73"/>
      <c r="AA11" s="73"/>
      <c r="AB11" s="73"/>
      <c r="AC11" s="73"/>
      <c r="AD11" s="73"/>
      <c r="AE11" s="73">
        <v>983.73</v>
      </c>
      <c r="AF11" s="73">
        <v>40650</v>
      </c>
      <c r="AG11" s="31"/>
      <c r="AH11" s="43"/>
      <c r="AJ11" s="31"/>
      <c r="AM11" s="31"/>
    </row>
    <row r="12" spans="1:39" x14ac:dyDescent="0.25">
      <c r="A12" s="73">
        <v>71614</v>
      </c>
      <c r="B12" s="73">
        <v>50</v>
      </c>
      <c r="C12" s="74">
        <v>43701</v>
      </c>
      <c r="D12" s="73">
        <v>23</v>
      </c>
      <c r="E12" s="73" t="s">
        <v>724</v>
      </c>
      <c r="F12" s="73">
        <v>32</v>
      </c>
      <c r="G12" s="73" t="s">
        <v>736</v>
      </c>
      <c r="H12" s="73" t="s">
        <v>795</v>
      </c>
      <c r="I12" s="73" t="s">
        <v>796</v>
      </c>
      <c r="J12" s="75" t="s">
        <v>797</v>
      </c>
      <c r="K12" s="73" t="s">
        <v>729</v>
      </c>
      <c r="L12" s="73">
        <v>236881</v>
      </c>
      <c r="M12" s="75" t="s">
        <v>798</v>
      </c>
      <c r="N12" s="76">
        <v>34445096</v>
      </c>
      <c r="O12" s="73">
        <v>1</v>
      </c>
      <c r="P12" s="73" t="s">
        <v>799</v>
      </c>
      <c r="Q12" s="76">
        <v>386</v>
      </c>
      <c r="R12" s="76" t="s">
        <v>800</v>
      </c>
      <c r="S12" s="73" t="s">
        <v>801</v>
      </c>
      <c r="T12" s="76">
        <v>1017</v>
      </c>
      <c r="U12" s="73" t="s">
        <v>99</v>
      </c>
      <c r="V12" s="73" t="s">
        <v>744</v>
      </c>
      <c r="W12" s="73"/>
      <c r="X12" s="75" t="s">
        <v>802</v>
      </c>
      <c r="Y12" s="77">
        <v>1136108501</v>
      </c>
      <c r="Z12" s="73"/>
      <c r="AA12" s="73"/>
      <c r="AB12" s="73"/>
      <c r="AC12" s="73"/>
      <c r="AD12" s="73"/>
      <c r="AE12" s="73">
        <v>726.73</v>
      </c>
      <c r="AF12" s="73">
        <v>70070</v>
      </c>
      <c r="AG12" s="31"/>
      <c r="AH12" s="43"/>
      <c r="AJ12" s="31"/>
      <c r="AM12" s="31"/>
    </row>
    <row r="13" spans="1:39" x14ac:dyDescent="0.25">
      <c r="A13" s="73">
        <v>71615</v>
      </c>
      <c r="B13" s="73">
        <v>50</v>
      </c>
      <c r="C13" s="74">
        <v>43701</v>
      </c>
      <c r="D13" s="73">
        <v>23</v>
      </c>
      <c r="E13" s="73" t="s">
        <v>724</v>
      </c>
      <c r="F13" s="73">
        <v>31</v>
      </c>
      <c r="G13" s="73" t="s">
        <v>56</v>
      </c>
      <c r="H13" s="73" t="s">
        <v>803</v>
      </c>
      <c r="I13" s="73" t="s">
        <v>804</v>
      </c>
      <c r="J13" s="75" t="s">
        <v>805</v>
      </c>
      <c r="K13" s="73" t="s">
        <v>729</v>
      </c>
      <c r="L13" s="73">
        <v>84718</v>
      </c>
      <c r="M13" s="75" t="s">
        <v>806</v>
      </c>
      <c r="N13" s="76">
        <v>37686798</v>
      </c>
      <c r="O13" s="73">
        <v>1</v>
      </c>
      <c r="P13" s="73" t="s">
        <v>807</v>
      </c>
      <c r="Q13" s="76">
        <v>2868</v>
      </c>
      <c r="R13" s="73"/>
      <c r="S13" s="73"/>
      <c r="T13" s="76">
        <v>1651</v>
      </c>
      <c r="U13" s="73" t="s">
        <v>808</v>
      </c>
      <c r="V13" s="73" t="s">
        <v>733</v>
      </c>
      <c r="W13" s="73"/>
      <c r="X13" s="75" t="s">
        <v>809</v>
      </c>
      <c r="Y13" s="77">
        <v>1158812211</v>
      </c>
      <c r="Z13" s="73"/>
      <c r="AA13" s="73"/>
      <c r="AB13" s="73"/>
      <c r="AC13" s="73"/>
      <c r="AD13" s="73"/>
      <c r="AE13" s="73">
        <v>945.62</v>
      </c>
      <c r="AF13" s="73">
        <v>39075</v>
      </c>
      <c r="AG13" s="31"/>
      <c r="AH13" s="43"/>
      <c r="AJ13" s="31"/>
      <c r="AM13" s="31"/>
    </row>
    <row r="14" spans="1:39" s="59" customFormat="1" x14ac:dyDescent="0.25">
      <c r="A14" s="73">
        <v>71625</v>
      </c>
      <c r="B14" s="73">
        <v>50</v>
      </c>
      <c r="C14" s="74">
        <v>43701</v>
      </c>
      <c r="D14" s="73">
        <v>23</v>
      </c>
      <c r="E14" s="73" t="s">
        <v>724</v>
      </c>
      <c r="F14" s="73">
        <v>31</v>
      </c>
      <c r="G14" s="73" t="s">
        <v>56</v>
      </c>
      <c r="H14" s="73" t="s">
        <v>810</v>
      </c>
      <c r="I14" s="73" t="s">
        <v>811</v>
      </c>
      <c r="J14" s="75" t="s">
        <v>812</v>
      </c>
      <c r="K14" s="73" t="s">
        <v>729</v>
      </c>
      <c r="L14" s="73">
        <v>281443</v>
      </c>
      <c r="M14" s="75" t="s">
        <v>813</v>
      </c>
      <c r="N14" s="76">
        <v>22041232</v>
      </c>
      <c r="O14" s="73">
        <v>1</v>
      </c>
      <c r="P14" s="73" t="s">
        <v>814</v>
      </c>
      <c r="Q14" s="76">
        <v>820</v>
      </c>
      <c r="R14" s="73"/>
      <c r="S14" s="73"/>
      <c r="T14" s="76">
        <v>1646</v>
      </c>
      <c r="U14" s="73" t="s">
        <v>815</v>
      </c>
      <c r="V14" s="73" t="s">
        <v>733</v>
      </c>
      <c r="W14" s="73"/>
      <c r="X14" s="75" t="s">
        <v>816</v>
      </c>
      <c r="Y14" s="77">
        <v>1136410717</v>
      </c>
      <c r="Z14" s="73"/>
      <c r="AA14" s="73"/>
      <c r="AB14" s="73"/>
      <c r="AC14" s="73"/>
      <c r="AD14" s="73"/>
      <c r="AE14" s="73">
        <v>1028.02</v>
      </c>
      <c r="AF14" s="73">
        <v>99120</v>
      </c>
      <c r="AG14" s="31"/>
      <c r="AH14" s="43"/>
      <c r="AJ14" s="31"/>
      <c r="AM14" s="31"/>
    </row>
    <row r="15" spans="1:39" x14ac:dyDescent="0.25">
      <c r="A15" s="73">
        <v>71626</v>
      </c>
      <c r="B15" s="73">
        <v>50</v>
      </c>
      <c r="C15" s="74">
        <v>43701</v>
      </c>
      <c r="D15" s="73">
        <v>23</v>
      </c>
      <c r="E15" s="73" t="s">
        <v>724</v>
      </c>
      <c r="F15" s="73">
        <v>32</v>
      </c>
      <c r="G15" s="73" t="s">
        <v>736</v>
      </c>
      <c r="H15" s="73" t="s">
        <v>817</v>
      </c>
      <c r="I15" s="73" t="s">
        <v>818</v>
      </c>
      <c r="J15" s="75" t="s">
        <v>819</v>
      </c>
      <c r="K15" s="73" t="s">
        <v>729</v>
      </c>
      <c r="L15" s="73">
        <v>253149</v>
      </c>
      <c r="M15" s="75" t="s">
        <v>820</v>
      </c>
      <c r="N15" s="76">
        <v>27217267</v>
      </c>
      <c r="O15" s="73">
        <v>1</v>
      </c>
      <c r="P15" s="73" t="s">
        <v>821</v>
      </c>
      <c r="Q15" s="76">
        <v>1592</v>
      </c>
      <c r="R15" s="76" t="s">
        <v>822</v>
      </c>
      <c r="S15" s="73"/>
      <c r="T15" s="76">
        <v>1005</v>
      </c>
      <c r="U15" s="73" t="s">
        <v>99</v>
      </c>
      <c r="V15" s="73" t="s">
        <v>744</v>
      </c>
      <c r="W15" s="73"/>
      <c r="X15" s="75" t="s">
        <v>823</v>
      </c>
      <c r="Y15" s="77">
        <v>1166823868</v>
      </c>
      <c r="Z15" s="73"/>
      <c r="AA15" s="73"/>
      <c r="AB15" s="73"/>
      <c r="AC15" s="73"/>
      <c r="AD15" s="73"/>
      <c r="AE15" s="73">
        <v>405.83</v>
      </c>
      <c r="AF15" s="73">
        <v>39130</v>
      </c>
      <c r="AG15" s="31"/>
      <c r="AH15" s="43"/>
      <c r="AJ15" s="31"/>
      <c r="AM15" s="31"/>
    </row>
    <row r="16" spans="1:39" x14ac:dyDescent="0.25">
      <c r="A16" s="73">
        <v>71633</v>
      </c>
      <c r="B16" s="73">
        <v>50</v>
      </c>
      <c r="C16" s="74">
        <v>43702</v>
      </c>
      <c r="D16" s="73">
        <v>23</v>
      </c>
      <c r="E16" s="73" t="s">
        <v>724</v>
      </c>
      <c r="F16" s="73">
        <v>32</v>
      </c>
      <c r="G16" s="73" t="s">
        <v>736</v>
      </c>
      <c r="H16" s="73" t="s">
        <v>824</v>
      </c>
      <c r="I16" s="73" t="s">
        <v>825</v>
      </c>
      <c r="J16" s="75" t="s">
        <v>826</v>
      </c>
      <c r="K16" s="73" t="s">
        <v>729</v>
      </c>
      <c r="L16" s="73">
        <v>239072</v>
      </c>
      <c r="M16" s="75" t="s">
        <v>827</v>
      </c>
      <c r="N16" s="76">
        <v>9990583</v>
      </c>
      <c r="O16" s="73">
        <v>1</v>
      </c>
      <c r="P16" s="73" t="s">
        <v>828</v>
      </c>
      <c r="Q16" s="76">
        <v>2459</v>
      </c>
      <c r="R16" s="73" t="s">
        <v>829</v>
      </c>
      <c r="S16" s="76">
        <v>1</v>
      </c>
      <c r="T16" s="76">
        <v>1417</v>
      </c>
      <c r="U16" s="73" t="s">
        <v>99</v>
      </c>
      <c r="V16" s="73" t="s">
        <v>744</v>
      </c>
      <c r="W16" s="73"/>
      <c r="X16" s="75" t="s">
        <v>830</v>
      </c>
      <c r="Y16" s="77">
        <v>45020369</v>
      </c>
      <c r="Z16" s="73"/>
      <c r="AA16" s="73"/>
      <c r="AB16" s="73"/>
      <c r="AC16" s="73"/>
      <c r="AD16" s="73"/>
      <c r="AE16" s="73">
        <v>236.68</v>
      </c>
      <c r="AF16" s="73">
        <v>22820</v>
      </c>
      <c r="AG16" s="31"/>
      <c r="AH16" s="43"/>
      <c r="AJ16" s="31"/>
      <c r="AM16" s="31"/>
    </row>
    <row r="17" spans="1:39" x14ac:dyDescent="0.25">
      <c r="A17" s="73">
        <v>71639</v>
      </c>
      <c r="B17" s="73">
        <v>50</v>
      </c>
      <c r="C17" s="74">
        <v>43702</v>
      </c>
      <c r="D17" s="73">
        <v>23</v>
      </c>
      <c r="E17" s="73" t="s">
        <v>724</v>
      </c>
      <c r="F17" s="73">
        <v>32</v>
      </c>
      <c r="G17" s="73" t="s">
        <v>736</v>
      </c>
      <c r="H17" s="73" t="s">
        <v>831</v>
      </c>
      <c r="I17" s="73" t="s">
        <v>832</v>
      </c>
      <c r="J17" s="75" t="s">
        <v>833</v>
      </c>
      <c r="K17" s="73" t="s">
        <v>729</v>
      </c>
      <c r="L17" s="73">
        <v>107824</v>
      </c>
      <c r="M17" s="75" t="s">
        <v>834</v>
      </c>
      <c r="N17" s="76">
        <v>16708416</v>
      </c>
      <c r="O17" s="73">
        <v>1</v>
      </c>
      <c r="P17" s="73" t="s">
        <v>835</v>
      </c>
      <c r="Q17" s="76">
        <v>920</v>
      </c>
      <c r="R17" s="73"/>
      <c r="S17" s="73"/>
      <c r="T17" s="76">
        <v>1884</v>
      </c>
      <c r="U17" s="73" t="s">
        <v>836</v>
      </c>
      <c r="V17" s="73" t="s">
        <v>733</v>
      </c>
      <c r="W17" s="73"/>
      <c r="X17" s="75" t="s">
        <v>837</v>
      </c>
      <c r="Y17" s="77">
        <v>1569499114</v>
      </c>
      <c r="Z17" s="73"/>
      <c r="AA17" s="73"/>
      <c r="AB17" s="73"/>
      <c r="AC17" s="73"/>
      <c r="AD17" s="73"/>
      <c r="AE17" s="73">
        <v>358.28</v>
      </c>
      <c r="AF17" s="73">
        <v>34545</v>
      </c>
      <c r="AG17" s="31"/>
      <c r="AH17" s="43"/>
      <c r="AJ17" s="31"/>
      <c r="AM17" s="31"/>
    </row>
    <row r="18" spans="1:39" s="11" customFormat="1" x14ac:dyDescent="0.25">
      <c r="A18" s="73">
        <v>71657</v>
      </c>
      <c r="B18" s="73">
        <v>50</v>
      </c>
      <c r="C18" s="74">
        <v>43702</v>
      </c>
      <c r="D18" s="73">
        <v>23</v>
      </c>
      <c r="E18" s="73" t="s">
        <v>724</v>
      </c>
      <c r="F18" s="73">
        <v>36</v>
      </c>
      <c r="G18" s="73" t="s">
        <v>725</v>
      </c>
      <c r="H18" s="73" t="s">
        <v>838</v>
      </c>
      <c r="I18" s="73" t="s">
        <v>839</v>
      </c>
      <c r="J18" s="75" t="s">
        <v>840</v>
      </c>
      <c r="K18" s="73" t="s">
        <v>729</v>
      </c>
      <c r="L18" s="73">
        <v>128306</v>
      </c>
      <c r="M18" s="75" t="s">
        <v>841</v>
      </c>
      <c r="N18" s="76">
        <v>26110867</v>
      </c>
      <c r="O18" s="73">
        <v>1</v>
      </c>
      <c r="P18" s="73" t="s">
        <v>842</v>
      </c>
      <c r="Q18" s="76">
        <v>2209</v>
      </c>
      <c r="R18" s="73"/>
      <c r="S18" s="73"/>
      <c r="T18" s="76">
        <v>1440</v>
      </c>
      <c r="U18" s="73" t="s">
        <v>843</v>
      </c>
      <c r="V18" s="73" t="s">
        <v>744</v>
      </c>
      <c r="W18" s="73"/>
      <c r="X18" s="75" t="s">
        <v>844</v>
      </c>
      <c r="Y18" s="77">
        <v>1135755719</v>
      </c>
      <c r="Z18" s="73"/>
      <c r="AA18" s="73"/>
      <c r="AB18" s="73"/>
      <c r="AC18" s="73"/>
      <c r="AD18" s="73"/>
      <c r="AE18" s="73">
        <v>559.63</v>
      </c>
      <c r="AF18" s="73">
        <v>23125</v>
      </c>
      <c r="AH18" s="43"/>
    </row>
    <row r="19" spans="1:39" s="11" customFormat="1" x14ac:dyDescent="0.25">
      <c r="A19" s="73">
        <v>71661</v>
      </c>
      <c r="B19" s="73">
        <v>50</v>
      </c>
      <c r="C19" s="74">
        <v>43703</v>
      </c>
      <c r="D19" s="73">
        <v>23</v>
      </c>
      <c r="E19" s="73" t="s">
        <v>724</v>
      </c>
      <c r="F19" s="73">
        <v>31</v>
      </c>
      <c r="G19" s="73" t="s">
        <v>56</v>
      </c>
      <c r="H19" s="73" t="s">
        <v>845</v>
      </c>
      <c r="I19" s="73" t="s">
        <v>846</v>
      </c>
      <c r="J19" s="75" t="s">
        <v>847</v>
      </c>
      <c r="K19" s="73" t="s">
        <v>729</v>
      </c>
      <c r="L19" s="73">
        <v>169255</v>
      </c>
      <c r="M19" s="75" t="s">
        <v>848</v>
      </c>
      <c r="N19" s="76">
        <v>14495160</v>
      </c>
      <c r="O19" s="73">
        <v>1</v>
      </c>
      <c r="P19" s="73" t="s">
        <v>849</v>
      </c>
      <c r="Q19" s="76">
        <v>722</v>
      </c>
      <c r="R19" s="76" t="s">
        <v>850</v>
      </c>
      <c r="S19" s="73"/>
      <c r="T19" s="76">
        <v>1072</v>
      </c>
      <c r="U19" s="73" t="s">
        <v>99</v>
      </c>
      <c r="V19" s="73" t="s">
        <v>744</v>
      </c>
      <c r="W19" s="73"/>
      <c r="X19" s="75" t="s">
        <v>851</v>
      </c>
      <c r="Y19" s="77">
        <v>1558127601</v>
      </c>
      <c r="Z19" s="73"/>
      <c r="AA19" s="73"/>
      <c r="AB19" s="73"/>
      <c r="AC19" s="73"/>
      <c r="AD19" s="73"/>
      <c r="AE19" s="80">
        <v>1229.97</v>
      </c>
      <c r="AF19" s="73">
        <v>50825</v>
      </c>
      <c r="AH19" s="43"/>
    </row>
    <row r="20" spans="1:39" s="92" customFormat="1" x14ac:dyDescent="0.25">
      <c r="A20" s="81">
        <v>71691</v>
      </c>
      <c r="B20" s="73">
        <v>50</v>
      </c>
      <c r="C20" s="74">
        <v>43703</v>
      </c>
      <c r="D20" s="73">
        <v>23</v>
      </c>
      <c r="E20" s="73" t="s">
        <v>724</v>
      </c>
      <c r="F20" s="73">
        <v>32</v>
      </c>
      <c r="G20" s="73" t="s">
        <v>736</v>
      </c>
      <c r="H20" s="73" t="s">
        <v>768</v>
      </c>
      <c r="I20" s="73" t="s">
        <v>769</v>
      </c>
      <c r="J20" s="75" t="s">
        <v>770</v>
      </c>
      <c r="K20" s="73" t="s">
        <v>729</v>
      </c>
      <c r="L20" s="73">
        <v>112938</v>
      </c>
      <c r="M20" s="75" t="s">
        <v>852</v>
      </c>
      <c r="N20" s="76">
        <v>23473811</v>
      </c>
      <c r="O20" s="73">
        <v>1</v>
      </c>
      <c r="P20" s="73" t="s">
        <v>108</v>
      </c>
      <c r="Q20" s="76">
        <v>545</v>
      </c>
      <c r="R20" s="76" t="s">
        <v>853</v>
      </c>
      <c r="S20" s="73" t="s">
        <v>854</v>
      </c>
      <c r="T20" s="76">
        <v>1043</v>
      </c>
      <c r="U20" s="73" t="s">
        <v>53</v>
      </c>
      <c r="V20" s="73" t="s">
        <v>744</v>
      </c>
      <c r="W20" s="73" t="s">
        <v>855</v>
      </c>
      <c r="X20" s="75" t="s">
        <v>856</v>
      </c>
      <c r="Y20" s="77">
        <v>1158107733</v>
      </c>
      <c r="Z20" s="73"/>
      <c r="AA20" s="73"/>
      <c r="AB20" s="73"/>
      <c r="AC20" s="73"/>
      <c r="AD20" s="73"/>
      <c r="AE20" s="80">
        <v>436.33</v>
      </c>
      <c r="AF20" s="73">
        <v>42070</v>
      </c>
      <c r="AH20" s="93"/>
    </row>
    <row r="21" spans="1:39" s="92" customFormat="1" x14ac:dyDescent="0.25">
      <c r="A21" s="73">
        <v>71697</v>
      </c>
      <c r="B21" s="73">
        <v>50</v>
      </c>
      <c r="C21" s="74">
        <v>43703</v>
      </c>
      <c r="D21" s="73">
        <v>23</v>
      </c>
      <c r="E21" s="73" t="s">
        <v>724</v>
      </c>
      <c r="F21" s="73">
        <v>31</v>
      </c>
      <c r="G21" s="73" t="s">
        <v>56</v>
      </c>
      <c r="H21" s="73" t="s">
        <v>857</v>
      </c>
      <c r="I21" s="73" t="s">
        <v>858</v>
      </c>
      <c r="J21" s="75" t="s">
        <v>859</v>
      </c>
      <c r="K21" s="73" t="s">
        <v>729</v>
      </c>
      <c r="L21" s="73">
        <v>104181</v>
      </c>
      <c r="M21" s="75" t="s">
        <v>860</v>
      </c>
      <c r="N21" s="76">
        <v>17717931</v>
      </c>
      <c r="O21" s="73">
        <v>1</v>
      </c>
      <c r="P21" s="73" t="s">
        <v>861</v>
      </c>
      <c r="Q21" s="76">
        <v>7352</v>
      </c>
      <c r="R21" s="73"/>
      <c r="S21" s="73"/>
      <c r="T21" s="76">
        <v>1657</v>
      </c>
      <c r="U21" s="73" t="s">
        <v>1536</v>
      </c>
      <c r="V21" s="73" t="s">
        <v>733</v>
      </c>
      <c r="W21" s="73"/>
      <c r="X21" s="75" t="s">
        <v>863</v>
      </c>
      <c r="Y21" s="77">
        <v>48480047</v>
      </c>
      <c r="Z21" s="73"/>
      <c r="AA21" s="73"/>
      <c r="AB21" s="73"/>
      <c r="AC21" s="73"/>
      <c r="AD21" s="73"/>
      <c r="AE21" s="80">
        <v>1081.1400000000001</v>
      </c>
      <c r="AF21" s="73">
        <v>44675</v>
      </c>
      <c r="AH21" s="93"/>
    </row>
    <row r="22" spans="1:39" s="94" customFormat="1" x14ac:dyDescent="0.25">
      <c r="A22" s="73">
        <v>71700</v>
      </c>
      <c r="B22" s="73">
        <v>50</v>
      </c>
      <c r="C22" s="74">
        <v>43703</v>
      </c>
      <c r="D22" s="73">
        <v>23</v>
      </c>
      <c r="E22" s="73" t="s">
        <v>724</v>
      </c>
      <c r="F22" s="73">
        <v>32</v>
      </c>
      <c r="G22" s="73" t="s">
        <v>736</v>
      </c>
      <c r="H22" s="73" t="s">
        <v>864</v>
      </c>
      <c r="I22" s="73" t="s">
        <v>865</v>
      </c>
      <c r="J22" s="75" t="s">
        <v>866</v>
      </c>
      <c r="K22" s="73" t="s">
        <v>729</v>
      </c>
      <c r="L22" s="73">
        <v>241037</v>
      </c>
      <c r="M22" s="75" t="s">
        <v>867</v>
      </c>
      <c r="N22" s="76">
        <v>16995498</v>
      </c>
      <c r="O22" s="73">
        <v>1</v>
      </c>
      <c r="P22" s="73" t="s">
        <v>868</v>
      </c>
      <c r="Q22" s="76">
        <v>388</v>
      </c>
      <c r="R22" s="73"/>
      <c r="S22" s="73"/>
      <c r="T22" s="76">
        <v>4000</v>
      </c>
      <c r="U22" s="73" t="s">
        <v>1537</v>
      </c>
      <c r="V22" s="73" t="s">
        <v>128</v>
      </c>
      <c r="W22" s="73"/>
      <c r="X22" s="75" t="s">
        <v>870</v>
      </c>
      <c r="Y22" s="77">
        <v>3814433596</v>
      </c>
      <c r="Z22" s="73"/>
      <c r="AA22" s="73"/>
      <c r="AB22" s="73"/>
      <c r="AC22" s="73"/>
      <c r="AD22" s="73"/>
      <c r="AE22" s="80">
        <v>2920.94</v>
      </c>
      <c r="AF22" s="73">
        <v>120700</v>
      </c>
      <c r="AH22" s="95"/>
    </row>
    <row r="23" spans="1:39" s="94" customFormat="1" x14ac:dyDescent="0.25">
      <c r="A23" s="73">
        <v>71727</v>
      </c>
      <c r="B23" s="73">
        <v>50</v>
      </c>
      <c r="C23" s="74">
        <v>43704</v>
      </c>
      <c r="D23" s="73">
        <v>23</v>
      </c>
      <c r="E23" s="73" t="s">
        <v>724</v>
      </c>
      <c r="F23" s="73">
        <v>32</v>
      </c>
      <c r="G23" s="73" t="s">
        <v>736</v>
      </c>
      <c r="H23" s="73" t="s">
        <v>871</v>
      </c>
      <c r="I23" s="73" t="s">
        <v>872</v>
      </c>
      <c r="J23" s="75" t="s">
        <v>873</v>
      </c>
      <c r="K23" s="73" t="s">
        <v>729</v>
      </c>
      <c r="L23" s="73">
        <v>98238</v>
      </c>
      <c r="M23" s="75" t="s">
        <v>874</v>
      </c>
      <c r="N23" s="76">
        <v>37242580</v>
      </c>
      <c r="O23" s="73">
        <v>1</v>
      </c>
      <c r="P23" s="73" t="s">
        <v>875</v>
      </c>
      <c r="Q23" s="76">
        <v>990</v>
      </c>
      <c r="R23" s="73"/>
      <c r="S23" s="73"/>
      <c r="T23" s="76">
        <v>1846</v>
      </c>
      <c r="U23" s="73" t="s">
        <v>876</v>
      </c>
      <c r="V23" s="73" t="s">
        <v>733</v>
      </c>
      <c r="W23" s="73"/>
      <c r="X23" s="75" t="s">
        <v>877</v>
      </c>
      <c r="Y23" s="77">
        <v>1533921027</v>
      </c>
      <c r="Z23" s="73"/>
      <c r="AA23" s="73"/>
      <c r="AB23" s="73"/>
      <c r="AC23" s="73"/>
      <c r="AD23" s="73"/>
      <c r="AE23" s="68">
        <v>1821.05</v>
      </c>
      <c r="AF23" s="73">
        <v>75250</v>
      </c>
      <c r="AH23" s="95"/>
    </row>
    <row r="24" spans="1:39" s="5" customFormat="1" x14ac:dyDescent="0.25">
      <c r="A24" s="73">
        <v>71735</v>
      </c>
      <c r="B24" s="73">
        <v>50</v>
      </c>
      <c r="C24" s="74">
        <v>43704</v>
      </c>
      <c r="D24" s="73">
        <v>23</v>
      </c>
      <c r="E24" s="73" t="s">
        <v>724</v>
      </c>
      <c r="F24" s="73">
        <v>32</v>
      </c>
      <c r="G24" s="73" t="s">
        <v>736</v>
      </c>
      <c r="H24" s="73" t="s">
        <v>817</v>
      </c>
      <c r="I24" s="73" t="s">
        <v>818</v>
      </c>
      <c r="J24" s="75" t="s">
        <v>819</v>
      </c>
      <c r="K24" s="73" t="s">
        <v>729</v>
      </c>
      <c r="L24" s="73">
        <v>12978</v>
      </c>
      <c r="M24" s="75" t="s">
        <v>878</v>
      </c>
      <c r="N24" s="76">
        <v>21532637</v>
      </c>
      <c r="O24" s="73">
        <v>1</v>
      </c>
      <c r="P24" s="73" t="s">
        <v>879</v>
      </c>
      <c r="Q24" s="76">
        <v>585</v>
      </c>
      <c r="R24" s="76" t="s">
        <v>880</v>
      </c>
      <c r="S24" s="73" t="s">
        <v>783</v>
      </c>
      <c r="T24" s="76">
        <v>1078</v>
      </c>
      <c r="U24" s="73" t="s">
        <v>881</v>
      </c>
      <c r="V24" s="73" t="s">
        <v>744</v>
      </c>
      <c r="W24" s="73"/>
      <c r="X24" s="75" t="s">
        <v>882</v>
      </c>
      <c r="Y24" s="77">
        <v>1131392600</v>
      </c>
      <c r="Z24" s="73"/>
      <c r="AA24" s="73"/>
      <c r="AB24" s="73"/>
      <c r="AC24" s="73"/>
      <c r="AD24" s="73"/>
      <c r="AE24" s="68">
        <v>405.83</v>
      </c>
      <c r="AF24" s="73">
        <v>39130</v>
      </c>
      <c r="AH24" s="96"/>
    </row>
    <row r="25" spans="1:39" s="5" customFormat="1" x14ac:dyDescent="0.25">
      <c r="A25" s="73">
        <v>71738</v>
      </c>
      <c r="B25" s="73">
        <v>50</v>
      </c>
      <c r="C25" s="74">
        <v>43704</v>
      </c>
      <c r="D25" s="73">
        <v>23</v>
      </c>
      <c r="E25" s="73" t="s">
        <v>724</v>
      </c>
      <c r="F25" s="73">
        <v>35</v>
      </c>
      <c r="G25" s="73" t="s">
        <v>883</v>
      </c>
      <c r="H25" s="73" t="s">
        <v>884</v>
      </c>
      <c r="I25" s="73" t="s">
        <v>885</v>
      </c>
      <c r="J25" s="75" t="s">
        <v>886</v>
      </c>
      <c r="K25" s="73" t="s">
        <v>729</v>
      </c>
      <c r="L25" s="73">
        <v>83642</v>
      </c>
      <c r="M25" s="75" t="s">
        <v>887</v>
      </c>
      <c r="N25" s="76">
        <v>17030290</v>
      </c>
      <c r="O25" s="73">
        <v>1</v>
      </c>
      <c r="P25" s="73" t="s">
        <v>888</v>
      </c>
      <c r="Q25" s="76">
        <v>833</v>
      </c>
      <c r="R25" s="73"/>
      <c r="S25" s="73" t="s">
        <v>889</v>
      </c>
      <c r="T25" s="76">
        <v>1275</v>
      </c>
      <c r="U25" s="73" t="s">
        <v>890</v>
      </c>
      <c r="V25" s="73" t="s">
        <v>744</v>
      </c>
      <c r="W25" s="73"/>
      <c r="X25" s="75" t="s">
        <v>891</v>
      </c>
      <c r="Y25" s="77">
        <v>1163243272</v>
      </c>
      <c r="Z25" s="73"/>
      <c r="AA25" s="73"/>
      <c r="AB25" s="73"/>
      <c r="AC25" s="73"/>
      <c r="AD25" s="73"/>
      <c r="AE25" s="68">
        <v>553.58000000000004</v>
      </c>
      <c r="AF25" s="73">
        <v>53375</v>
      </c>
      <c r="AH25" s="96"/>
    </row>
    <row r="26" spans="1:39" s="99" customFormat="1" x14ac:dyDescent="0.25">
      <c r="A26" s="73">
        <v>71781</v>
      </c>
      <c r="B26" s="73">
        <v>50</v>
      </c>
      <c r="C26" s="74">
        <v>43705</v>
      </c>
      <c r="D26" s="73">
        <v>23</v>
      </c>
      <c r="E26" s="73" t="s">
        <v>724</v>
      </c>
      <c r="F26" s="73">
        <v>32</v>
      </c>
      <c r="G26" s="73" t="s">
        <v>736</v>
      </c>
      <c r="H26" s="73" t="s">
        <v>892</v>
      </c>
      <c r="I26" s="73" t="s">
        <v>893</v>
      </c>
      <c r="J26" s="75" t="s">
        <v>894</v>
      </c>
      <c r="K26" s="73" t="s">
        <v>729</v>
      </c>
      <c r="L26" s="73">
        <v>213708</v>
      </c>
      <c r="M26" s="75" t="s">
        <v>895</v>
      </c>
      <c r="N26" s="76">
        <v>35760940</v>
      </c>
      <c r="O26" s="73">
        <v>1</v>
      </c>
      <c r="P26" s="73" t="s">
        <v>896</v>
      </c>
      <c r="Q26" s="76">
        <v>2599</v>
      </c>
      <c r="R26" s="76"/>
      <c r="S26" s="76">
        <v>0</v>
      </c>
      <c r="T26" s="76">
        <v>1824</v>
      </c>
      <c r="U26" s="73" t="s">
        <v>897</v>
      </c>
      <c r="V26" s="73" t="s">
        <v>733</v>
      </c>
      <c r="W26" s="73"/>
      <c r="X26" s="75" t="s">
        <v>898</v>
      </c>
      <c r="Y26" s="77">
        <v>1154001803</v>
      </c>
      <c r="Z26" s="73"/>
      <c r="AA26" s="73"/>
      <c r="AB26" s="73"/>
      <c r="AC26" s="73"/>
      <c r="AD26" s="73"/>
      <c r="AE26" s="68">
        <v>1603.25</v>
      </c>
      <c r="AF26" s="73">
        <v>66250</v>
      </c>
      <c r="AH26" s="100"/>
    </row>
    <row r="27" spans="1:39" s="99" customFormat="1" x14ac:dyDescent="0.25">
      <c r="A27" s="73">
        <v>71786</v>
      </c>
      <c r="B27" s="73">
        <v>50</v>
      </c>
      <c r="C27" s="74">
        <v>43705</v>
      </c>
      <c r="D27" s="73">
        <v>23</v>
      </c>
      <c r="E27" s="73" t="s">
        <v>724</v>
      </c>
      <c r="F27" s="73">
        <v>32</v>
      </c>
      <c r="G27" s="73" t="s">
        <v>736</v>
      </c>
      <c r="H27" s="73" t="s">
        <v>817</v>
      </c>
      <c r="I27" s="73" t="s">
        <v>818</v>
      </c>
      <c r="J27" s="75" t="s">
        <v>819</v>
      </c>
      <c r="K27" s="73" t="s">
        <v>729</v>
      </c>
      <c r="L27" s="73">
        <v>25923</v>
      </c>
      <c r="M27" s="75" t="s">
        <v>899</v>
      </c>
      <c r="N27" s="76">
        <v>93169507</v>
      </c>
      <c r="O27" s="73">
        <v>1</v>
      </c>
      <c r="P27" s="73" t="s">
        <v>900</v>
      </c>
      <c r="Q27" s="76">
        <v>350</v>
      </c>
      <c r="R27" s="73"/>
      <c r="S27" s="73" t="s">
        <v>889</v>
      </c>
      <c r="T27" s="76">
        <v>1704</v>
      </c>
      <c r="U27" s="73" t="s">
        <v>493</v>
      </c>
      <c r="V27" s="73" t="s">
        <v>733</v>
      </c>
      <c r="W27" s="73"/>
      <c r="X27" s="75" t="s">
        <v>901</v>
      </c>
      <c r="Y27" s="77">
        <v>1565745594</v>
      </c>
      <c r="Z27" s="73"/>
      <c r="AA27" s="73"/>
      <c r="AB27" s="73"/>
      <c r="AC27" s="73"/>
      <c r="AD27" s="73"/>
      <c r="AE27" s="68">
        <v>676.39</v>
      </c>
      <c r="AF27" s="73">
        <v>27950</v>
      </c>
      <c r="AH27" s="100"/>
    </row>
    <row r="28" spans="1:39" s="101" customFormat="1" x14ac:dyDescent="0.25">
      <c r="A28" s="73">
        <v>71787</v>
      </c>
      <c r="B28" s="73">
        <v>50</v>
      </c>
      <c r="C28" s="74">
        <v>43705</v>
      </c>
      <c r="D28" s="73">
        <v>23</v>
      </c>
      <c r="E28" s="73" t="s">
        <v>724</v>
      </c>
      <c r="F28" s="73">
        <v>32</v>
      </c>
      <c r="G28" s="73" t="s">
        <v>736</v>
      </c>
      <c r="H28" s="73" t="s">
        <v>753</v>
      </c>
      <c r="I28" s="73" t="s">
        <v>754</v>
      </c>
      <c r="J28" s="75" t="s">
        <v>755</v>
      </c>
      <c r="K28" s="73" t="s">
        <v>729</v>
      </c>
      <c r="L28" s="73">
        <v>25923</v>
      </c>
      <c r="M28" s="75" t="s">
        <v>899</v>
      </c>
      <c r="N28" s="76">
        <v>93169507</v>
      </c>
      <c r="O28" s="73">
        <v>1</v>
      </c>
      <c r="P28" s="73" t="s">
        <v>900</v>
      </c>
      <c r="Q28" s="76">
        <v>350</v>
      </c>
      <c r="R28" s="73"/>
      <c r="S28" s="73" t="s">
        <v>889</v>
      </c>
      <c r="T28" s="76">
        <v>1704</v>
      </c>
      <c r="U28" s="73" t="s">
        <v>493</v>
      </c>
      <c r="V28" s="73" t="s">
        <v>733</v>
      </c>
      <c r="W28" s="73"/>
      <c r="X28" s="75" t="s">
        <v>901</v>
      </c>
      <c r="Y28" s="77">
        <v>1565745594</v>
      </c>
      <c r="Z28" s="73"/>
      <c r="AA28" s="73"/>
      <c r="AB28" s="73"/>
      <c r="AC28" s="73"/>
      <c r="AD28" s="73"/>
      <c r="AE28" s="68">
        <v>673.37</v>
      </c>
      <c r="AF28" s="73">
        <v>27825</v>
      </c>
      <c r="AH28" s="102"/>
    </row>
    <row r="29" spans="1:39" s="101" customFormat="1" x14ac:dyDescent="0.25">
      <c r="A29" s="73">
        <v>71788</v>
      </c>
      <c r="B29" s="73">
        <v>50</v>
      </c>
      <c r="C29" s="74">
        <v>43705</v>
      </c>
      <c r="D29" s="73">
        <v>23</v>
      </c>
      <c r="E29" s="73" t="s">
        <v>724</v>
      </c>
      <c r="F29" s="73">
        <v>36</v>
      </c>
      <c r="G29" s="73" t="s">
        <v>725</v>
      </c>
      <c r="H29" s="73" t="s">
        <v>746</v>
      </c>
      <c r="I29" s="73" t="s">
        <v>747</v>
      </c>
      <c r="J29" s="75" t="s">
        <v>748</v>
      </c>
      <c r="K29" s="73" t="s">
        <v>729</v>
      </c>
      <c r="L29" s="73">
        <v>147177</v>
      </c>
      <c r="M29" s="75" t="s">
        <v>902</v>
      </c>
      <c r="N29" s="76">
        <v>28736924</v>
      </c>
      <c r="O29" s="73">
        <v>1</v>
      </c>
      <c r="P29" s="73" t="s">
        <v>903</v>
      </c>
      <c r="Q29" s="76">
        <v>1737</v>
      </c>
      <c r="R29" s="73"/>
      <c r="S29" s="73"/>
      <c r="T29" s="76">
        <v>1286</v>
      </c>
      <c r="U29" s="73" t="s">
        <v>298</v>
      </c>
      <c r="V29" s="73" t="s">
        <v>904</v>
      </c>
      <c r="W29" s="73"/>
      <c r="X29" s="75" t="s">
        <v>905</v>
      </c>
      <c r="Y29" s="77">
        <v>1135704232</v>
      </c>
      <c r="Z29" s="73"/>
      <c r="AA29" s="73"/>
      <c r="AB29" s="73"/>
      <c r="AC29" s="73"/>
      <c r="AD29" s="73"/>
      <c r="AE29" s="68">
        <v>514.73</v>
      </c>
      <c r="AF29" s="73">
        <v>49630</v>
      </c>
      <c r="AH29" s="102"/>
    </row>
    <row r="30" spans="1:39" s="97" customFormat="1" x14ac:dyDescent="0.25">
      <c r="A30" s="73">
        <v>71793</v>
      </c>
      <c r="B30" s="73">
        <v>50</v>
      </c>
      <c r="C30" s="74">
        <v>43705</v>
      </c>
      <c r="D30" s="73">
        <v>23</v>
      </c>
      <c r="E30" s="73" t="s">
        <v>724</v>
      </c>
      <c r="F30" s="73">
        <v>32</v>
      </c>
      <c r="G30" s="73" t="s">
        <v>736</v>
      </c>
      <c r="H30" s="73" t="s">
        <v>906</v>
      </c>
      <c r="I30" s="73" t="s">
        <v>907</v>
      </c>
      <c r="J30" s="75" t="s">
        <v>908</v>
      </c>
      <c r="K30" s="73" t="s">
        <v>729</v>
      </c>
      <c r="L30" s="73">
        <v>29781</v>
      </c>
      <c r="M30" s="75" t="s">
        <v>909</v>
      </c>
      <c r="N30" s="76">
        <v>31000118</v>
      </c>
      <c r="O30" s="73">
        <v>1</v>
      </c>
      <c r="P30" s="73" t="s">
        <v>910</v>
      </c>
      <c r="Q30" s="76">
        <v>528</v>
      </c>
      <c r="R30" s="73"/>
      <c r="S30" s="73"/>
      <c r="T30" s="76">
        <v>1704</v>
      </c>
      <c r="U30" s="73" t="s">
        <v>911</v>
      </c>
      <c r="V30" s="73" t="s">
        <v>733</v>
      </c>
      <c r="W30" s="73"/>
      <c r="X30" s="75" t="s">
        <v>912</v>
      </c>
      <c r="Y30" s="77">
        <v>1156142667</v>
      </c>
      <c r="Z30" s="73"/>
      <c r="AA30" s="73"/>
      <c r="AB30" s="73"/>
      <c r="AC30" s="73"/>
      <c r="AD30" s="73"/>
      <c r="AE30" s="68">
        <v>219.62</v>
      </c>
      <c r="AF30" s="73">
        <v>21175</v>
      </c>
      <c r="AH30" s="98"/>
    </row>
    <row r="31" spans="1:39" s="97" customFormat="1" x14ac:dyDescent="0.25">
      <c r="A31" s="73">
        <v>71811</v>
      </c>
      <c r="B31" s="73">
        <v>50</v>
      </c>
      <c r="C31" s="74">
        <v>43705</v>
      </c>
      <c r="D31" s="73">
        <v>23</v>
      </c>
      <c r="E31" s="73" t="s">
        <v>724</v>
      </c>
      <c r="F31" s="73">
        <v>32</v>
      </c>
      <c r="G31" s="73" t="s">
        <v>736</v>
      </c>
      <c r="H31" s="73" t="s">
        <v>913</v>
      </c>
      <c r="I31" s="73" t="s">
        <v>914</v>
      </c>
      <c r="J31" s="75" t="s">
        <v>915</v>
      </c>
      <c r="K31" s="73" t="s">
        <v>729</v>
      </c>
      <c r="L31" s="73">
        <v>253303</v>
      </c>
      <c r="M31" s="75" t="s">
        <v>916</v>
      </c>
      <c r="N31" s="76">
        <v>11427971</v>
      </c>
      <c r="O31" s="73">
        <v>1</v>
      </c>
      <c r="P31" s="73" t="s">
        <v>917</v>
      </c>
      <c r="Q31" s="76">
        <v>4632</v>
      </c>
      <c r="R31" s="73"/>
      <c r="S31" s="73"/>
      <c r="T31" s="76">
        <v>1688</v>
      </c>
      <c r="U31" s="73" t="s">
        <v>918</v>
      </c>
      <c r="V31" s="73" t="s">
        <v>733</v>
      </c>
      <c r="W31" s="73"/>
      <c r="X31" s="75" t="s">
        <v>919</v>
      </c>
      <c r="Y31" s="77">
        <v>54352145</v>
      </c>
      <c r="Z31" s="73"/>
      <c r="AA31" s="73"/>
      <c r="AB31" s="73"/>
      <c r="AC31" s="73"/>
      <c r="AD31" s="73"/>
      <c r="AE31" s="68">
        <v>388.77</v>
      </c>
      <c r="AF31" s="73">
        <v>37485</v>
      </c>
      <c r="AH31" s="98"/>
    </row>
    <row r="32" spans="1:39" s="103" customFormat="1" x14ac:dyDescent="0.25">
      <c r="A32" s="73">
        <v>71820</v>
      </c>
      <c r="B32" s="73">
        <v>50</v>
      </c>
      <c r="C32" s="74">
        <v>43706</v>
      </c>
      <c r="D32" s="73">
        <v>23</v>
      </c>
      <c r="E32" s="73" t="s">
        <v>724</v>
      </c>
      <c r="F32" s="73">
        <v>35</v>
      </c>
      <c r="G32" s="73" t="s">
        <v>883</v>
      </c>
      <c r="H32" s="73" t="s">
        <v>920</v>
      </c>
      <c r="I32" s="73" t="s">
        <v>921</v>
      </c>
      <c r="J32" s="75" t="s">
        <v>922</v>
      </c>
      <c r="K32" s="73" t="s">
        <v>729</v>
      </c>
      <c r="L32" s="73">
        <v>217302</v>
      </c>
      <c r="M32" s="75" t="s">
        <v>923</v>
      </c>
      <c r="N32" s="76">
        <v>36755560</v>
      </c>
      <c r="O32" s="73">
        <v>1</v>
      </c>
      <c r="P32" s="73" t="s">
        <v>924</v>
      </c>
      <c r="Q32" s="76">
        <v>1050</v>
      </c>
      <c r="R32" s="73"/>
      <c r="S32" s="73"/>
      <c r="T32" s="76">
        <v>1635</v>
      </c>
      <c r="U32" s="73" t="s">
        <v>925</v>
      </c>
      <c r="V32" s="73" t="s">
        <v>904</v>
      </c>
      <c r="W32" s="73"/>
      <c r="X32" s="75" t="s">
        <v>926</v>
      </c>
      <c r="Y32" s="77">
        <v>1131099616</v>
      </c>
      <c r="Z32" s="73"/>
      <c r="AA32" s="73"/>
      <c r="AB32" s="73"/>
      <c r="AC32" s="73"/>
      <c r="AD32" s="73"/>
      <c r="AE32" s="68">
        <v>380.42</v>
      </c>
      <c r="AF32" s="73">
        <v>36680</v>
      </c>
      <c r="AH32" s="104"/>
    </row>
    <row r="33" spans="1:34" s="103" customFormat="1" x14ac:dyDescent="0.25">
      <c r="A33" s="73">
        <v>71821</v>
      </c>
      <c r="B33" s="73">
        <v>50</v>
      </c>
      <c r="C33" s="74">
        <v>43706</v>
      </c>
      <c r="D33" s="73">
        <v>23</v>
      </c>
      <c r="E33" s="73" t="s">
        <v>724</v>
      </c>
      <c r="F33" s="73">
        <v>30</v>
      </c>
      <c r="G33" s="73" t="s">
        <v>927</v>
      </c>
      <c r="H33" s="73" t="s">
        <v>928</v>
      </c>
      <c r="I33" s="73" t="s">
        <v>929</v>
      </c>
      <c r="J33" s="75" t="s">
        <v>930</v>
      </c>
      <c r="K33" s="73" t="s">
        <v>729</v>
      </c>
      <c r="L33" s="73">
        <v>217302</v>
      </c>
      <c r="M33" s="75" t="s">
        <v>923</v>
      </c>
      <c r="N33" s="76">
        <v>36755560</v>
      </c>
      <c r="O33" s="73">
        <v>1</v>
      </c>
      <c r="P33" s="73" t="s">
        <v>924</v>
      </c>
      <c r="Q33" s="76">
        <v>1050</v>
      </c>
      <c r="R33" s="73"/>
      <c r="S33" s="73"/>
      <c r="T33" s="76">
        <v>1635</v>
      </c>
      <c r="U33" s="73" t="s">
        <v>925</v>
      </c>
      <c r="V33" s="73" t="s">
        <v>904</v>
      </c>
      <c r="W33" s="73"/>
      <c r="X33" s="75" t="s">
        <v>926</v>
      </c>
      <c r="Y33" s="77">
        <v>1131099616</v>
      </c>
      <c r="Z33" s="73"/>
      <c r="AA33" s="73"/>
      <c r="AB33" s="73"/>
      <c r="AC33" s="73"/>
      <c r="AD33" s="73"/>
      <c r="AE33" s="68">
        <v>285.32</v>
      </c>
      <c r="AF33" s="73">
        <v>27510</v>
      </c>
      <c r="AH33" s="104"/>
    </row>
    <row r="34" spans="1:34" s="31" customFormat="1" x14ac:dyDescent="0.25">
      <c r="A34" s="73">
        <v>71832</v>
      </c>
      <c r="B34" s="73">
        <v>50</v>
      </c>
      <c r="C34" s="74">
        <v>43706</v>
      </c>
      <c r="D34" s="73">
        <v>23</v>
      </c>
      <c r="E34" s="73" t="s">
        <v>724</v>
      </c>
      <c r="F34" s="73">
        <v>32</v>
      </c>
      <c r="G34" s="73" t="s">
        <v>736</v>
      </c>
      <c r="H34" s="73" t="s">
        <v>817</v>
      </c>
      <c r="I34" s="73" t="s">
        <v>818</v>
      </c>
      <c r="J34" s="75" t="s">
        <v>819</v>
      </c>
      <c r="K34" s="73" t="s">
        <v>729</v>
      </c>
      <c r="L34" s="73">
        <v>214588</v>
      </c>
      <c r="M34" s="75" t="s">
        <v>931</v>
      </c>
      <c r="N34" s="76">
        <v>29486282</v>
      </c>
      <c r="O34" s="73">
        <v>1</v>
      </c>
      <c r="P34" s="73" t="s">
        <v>932</v>
      </c>
      <c r="Q34" s="76">
        <v>1751</v>
      </c>
      <c r="R34" s="76" t="s">
        <v>933</v>
      </c>
      <c r="S34" s="73" t="s">
        <v>783</v>
      </c>
      <c r="T34" s="76">
        <v>1876</v>
      </c>
      <c r="U34" s="73" t="s">
        <v>934</v>
      </c>
      <c r="V34" s="73" t="s">
        <v>733</v>
      </c>
      <c r="W34" s="73" t="s">
        <v>935</v>
      </c>
      <c r="X34" s="75" t="s">
        <v>936</v>
      </c>
      <c r="Y34" s="77">
        <v>1120262383</v>
      </c>
      <c r="Z34" s="73"/>
      <c r="AA34" s="73"/>
      <c r="AB34" s="73"/>
      <c r="AC34" s="73"/>
      <c r="AD34" s="73"/>
      <c r="AE34" s="68">
        <v>405.83</v>
      </c>
      <c r="AF34" s="73">
        <v>39130</v>
      </c>
      <c r="AH34" s="43"/>
    </row>
    <row r="35" spans="1:34" x14ac:dyDescent="0.25">
      <c r="A35" s="73">
        <v>71847</v>
      </c>
      <c r="B35" s="73">
        <v>50</v>
      </c>
      <c r="C35" s="74">
        <v>43706</v>
      </c>
      <c r="D35" s="73">
        <v>23</v>
      </c>
      <c r="E35" s="73" t="s">
        <v>724</v>
      </c>
      <c r="F35" s="73">
        <v>35</v>
      </c>
      <c r="G35" s="73" t="s">
        <v>883</v>
      </c>
      <c r="H35" s="73" t="s">
        <v>937</v>
      </c>
      <c r="I35" s="73" t="s">
        <v>938</v>
      </c>
      <c r="J35" s="75" t="s">
        <v>939</v>
      </c>
      <c r="K35" s="73" t="s">
        <v>729</v>
      </c>
      <c r="L35" s="73">
        <v>119931</v>
      </c>
      <c r="M35" s="75" t="s">
        <v>940</v>
      </c>
      <c r="N35" s="76">
        <v>24735781</v>
      </c>
      <c r="O35" s="73">
        <v>1</v>
      </c>
      <c r="P35" s="73" t="s">
        <v>941</v>
      </c>
      <c r="Q35" s="76">
        <v>2135</v>
      </c>
      <c r="R35" s="76" t="s">
        <v>942</v>
      </c>
      <c r="S35" s="76">
        <v>56</v>
      </c>
      <c r="T35" s="76">
        <v>1428</v>
      </c>
      <c r="U35" s="73" t="s">
        <v>183</v>
      </c>
      <c r="V35" s="73" t="s">
        <v>744</v>
      </c>
      <c r="W35" s="73"/>
      <c r="X35" s="75" t="s">
        <v>943</v>
      </c>
      <c r="Y35" s="77">
        <v>1555736933</v>
      </c>
      <c r="Z35" s="73"/>
      <c r="AA35" s="73"/>
      <c r="AB35" s="73"/>
      <c r="AC35" s="73"/>
      <c r="AD35" s="73"/>
      <c r="AE35" s="68">
        <v>440.32</v>
      </c>
      <c r="AF35" s="73">
        <v>42455</v>
      </c>
      <c r="AG35" s="31"/>
      <c r="AH35" s="31"/>
    </row>
    <row r="36" spans="1:34" x14ac:dyDescent="0.25">
      <c r="A36" s="73">
        <v>71859</v>
      </c>
      <c r="B36" s="73">
        <v>50</v>
      </c>
      <c r="C36" s="74">
        <v>43706</v>
      </c>
      <c r="D36" s="73">
        <v>23</v>
      </c>
      <c r="E36" s="73" t="s">
        <v>724</v>
      </c>
      <c r="F36" s="73">
        <v>32</v>
      </c>
      <c r="G36" s="73" t="s">
        <v>736</v>
      </c>
      <c r="H36" s="73" t="s">
        <v>768</v>
      </c>
      <c r="I36" s="73" t="s">
        <v>769</v>
      </c>
      <c r="J36" s="75" t="s">
        <v>770</v>
      </c>
      <c r="K36" s="73" t="s">
        <v>729</v>
      </c>
      <c r="L36" s="73">
        <v>143670</v>
      </c>
      <c r="M36" s="75" t="s">
        <v>944</v>
      </c>
      <c r="N36" s="76">
        <v>29945675</v>
      </c>
      <c r="O36" s="73">
        <v>1</v>
      </c>
      <c r="P36" s="73" t="s">
        <v>945</v>
      </c>
      <c r="Q36" s="76">
        <v>4855</v>
      </c>
      <c r="R36" s="73"/>
      <c r="S36" s="73"/>
      <c r="T36" s="76">
        <v>1874</v>
      </c>
      <c r="U36" s="73" t="s">
        <v>946</v>
      </c>
      <c r="V36" s="73" t="s">
        <v>733</v>
      </c>
      <c r="W36" s="73"/>
      <c r="X36" s="75" t="s">
        <v>947</v>
      </c>
      <c r="Y36" s="77">
        <v>1168153198</v>
      </c>
      <c r="Z36" s="73"/>
      <c r="AA36" s="73"/>
      <c r="AB36" s="73"/>
      <c r="AC36" s="73"/>
      <c r="AD36" s="73"/>
      <c r="AE36" s="68">
        <v>727.21</v>
      </c>
      <c r="AF36" s="73">
        <v>30050</v>
      </c>
      <c r="AG36" s="31"/>
      <c r="AH36" s="31"/>
    </row>
    <row r="37" spans="1:34" x14ac:dyDescent="0.25">
      <c r="A37" s="73">
        <v>71862</v>
      </c>
      <c r="B37" s="73">
        <v>50</v>
      </c>
      <c r="C37" s="74">
        <v>43706</v>
      </c>
      <c r="D37" s="73">
        <v>23</v>
      </c>
      <c r="E37" s="73" t="s">
        <v>724</v>
      </c>
      <c r="F37" s="73">
        <v>32</v>
      </c>
      <c r="G37" s="73" t="s">
        <v>736</v>
      </c>
      <c r="H37" s="73" t="s">
        <v>948</v>
      </c>
      <c r="I37" s="73" t="s">
        <v>949</v>
      </c>
      <c r="J37" s="75" t="s">
        <v>950</v>
      </c>
      <c r="K37" s="73" t="s">
        <v>729</v>
      </c>
      <c r="L37" s="73">
        <v>84355</v>
      </c>
      <c r="M37" s="75" t="s">
        <v>951</v>
      </c>
      <c r="N37" s="76">
        <v>10360996</v>
      </c>
      <c r="O37" s="73">
        <v>1</v>
      </c>
      <c r="P37" s="73" t="s">
        <v>952</v>
      </c>
      <c r="Q37" s="76">
        <v>976</v>
      </c>
      <c r="R37" s="73"/>
      <c r="S37" s="73"/>
      <c r="T37" s="76">
        <v>1712</v>
      </c>
      <c r="U37" s="73" t="s">
        <v>953</v>
      </c>
      <c r="V37" s="73" t="s">
        <v>733</v>
      </c>
      <c r="W37" s="73"/>
      <c r="X37" s="75" t="s">
        <v>954</v>
      </c>
      <c r="Y37" s="77">
        <v>46277632</v>
      </c>
      <c r="Z37" s="73"/>
      <c r="AA37" s="73"/>
      <c r="AB37" s="73"/>
      <c r="AC37" s="73"/>
      <c r="AD37" s="73"/>
      <c r="AE37" s="68">
        <v>917.18</v>
      </c>
      <c r="AF37" s="73">
        <v>37900</v>
      </c>
    </row>
    <row r="38" spans="1:34" x14ac:dyDescent="0.25">
      <c r="A38" s="73">
        <v>71870</v>
      </c>
      <c r="B38" s="73">
        <v>50</v>
      </c>
      <c r="C38" s="74">
        <v>43706</v>
      </c>
      <c r="D38" s="73">
        <v>23</v>
      </c>
      <c r="E38" s="73" t="s">
        <v>724</v>
      </c>
      <c r="F38" s="73">
        <v>31</v>
      </c>
      <c r="G38" s="73" t="s">
        <v>56</v>
      </c>
      <c r="H38" s="73" t="s">
        <v>955</v>
      </c>
      <c r="I38" s="73" t="s">
        <v>956</v>
      </c>
      <c r="J38" s="75" t="s">
        <v>957</v>
      </c>
      <c r="K38" s="73" t="s">
        <v>729</v>
      </c>
      <c r="L38" s="73">
        <v>210897</v>
      </c>
      <c r="M38" s="75" t="s">
        <v>958</v>
      </c>
      <c r="N38" s="76">
        <v>24754719</v>
      </c>
      <c r="O38" s="73">
        <v>1</v>
      </c>
      <c r="P38" s="73" t="s">
        <v>959</v>
      </c>
      <c r="Q38" s="76">
        <v>774</v>
      </c>
      <c r="R38" s="73"/>
      <c r="S38" s="73"/>
      <c r="T38" s="76">
        <v>1714</v>
      </c>
      <c r="U38" s="73" t="s">
        <v>960</v>
      </c>
      <c r="V38" s="73" t="s">
        <v>733</v>
      </c>
      <c r="W38" s="73"/>
      <c r="X38" s="75" t="s">
        <v>961</v>
      </c>
      <c r="Y38" s="77">
        <v>1133397305</v>
      </c>
      <c r="Z38" s="73"/>
      <c r="AA38" s="73"/>
      <c r="AB38" s="73"/>
      <c r="AC38" s="73"/>
      <c r="AD38" s="73"/>
      <c r="AE38" s="68">
        <v>306.37</v>
      </c>
      <c r="AF38" s="73">
        <v>29540</v>
      </c>
    </row>
    <row r="39" spans="1:34" x14ac:dyDescent="0.25">
      <c r="A39" s="73">
        <v>71876</v>
      </c>
      <c r="B39" s="73">
        <v>50</v>
      </c>
      <c r="C39" s="74">
        <v>43706</v>
      </c>
      <c r="D39" s="73">
        <v>23</v>
      </c>
      <c r="E39" s="73" t="s">
        <v>724</v>
      </c>
      <c r="F39" s="73">
        <v>32</v>
      </c>
      <c r="G39" s="73" t="s">
        <v>736</v>
      </c>
      <c r="H39" s="73" t="s">
        <v>871</v>
      </c>
      <c r="I39" s="73" t="s">
        <v>872</v>
      </c>
      <c r="J39" s="75" t="s">
        <v>873</v>
      </c>
      <c r="K39" s="73" t="s">
        <v>729</v>
      </c>
      <c r="L39" s="73">
        <v>220173</v>
      </c>
      <c r="M39" s="75" t="s">
        <v>962</v>
      </c>
      <c r="N39" s="76">
        <v>4597457</v>
      </c>
      <c r="O39" s="73">
        <v>1</v>
      </c>
      <c r="P39" s="73" t="s">
        <v>963</v>
      </c>
      <c r="Q39" s="76">
        <v>3802</v>
      </c>
      <c r="R39" s="76" t="s">
        <v>822</v>
      </c>
      <c r="S39" s="73"/>
      <c r="T39" s="76">
        <v>1636</v>
      </c>
      <c r="U39" s="73" t="s">
        <v>964</v>
      </c>
      <c r="V39" s="73" t="s">
        <v>733</v>
      </c>
      <c r="W39" s="73"/>
      <c r="X39" s="75" t="s">
        <v>965</v>
      </c>
      <c r="Y39" s="77">
        <v>1555647782</v>
      </c>
      <c r="Z39" s="73"/>
      <c r="AA39" s="73"/>
      <c r="AB39" s="73"/>
      <c r="AC39" s="73"/>
      <c r="AD39" s="73"/>
      <c r="AE39" s="68">
        <v>1092.6300000000001</v>
      </c>
      <c r="AF39" s="73">
        <v>105350</v>
      </c>
    </row>
    <row r="40" spans="1:34" x14ac:dyDescent="0.25">
      <c r="A40" s="73">
        <v>71883</v>
      </c>
      <c r="B40" s="73">
        <v>50</v>
      </c>
      <c r="C40" s="74">
        <v>43706</v>
      </c>
      <c r="D40" s="73">
        <v>23</v>
      </c>
      <c r="E40" s="73" t="s">
        <v>724</v>
      </c>
      <c r="F40" s="73">
        <v>36</v>
      </c>
      <c r="G40" s="73" t="s">
        <v>725</v>
      </c>
      <c r="H40" s="73" t="s">
        <v>966</v>
      </c>
      <c r="I40" s="73" t="s">
        <v>967</v>
      </c>
      <c r="J40" s="75" t="s">
        <v>968</v>
      </c>
      <c r="K40" s="73" t="s">
        <v>729</v>
      </c>
      <c r="L40" s="73">
        <v>283559</v>
      </c>
      <c r="M40" s="75" t="s">
        <v>969</v>
      </c>
      <c r="N40" s="76">
        <v>18553003</v>
      </c>
      <c r="O40" s="73">
        <v>1</v>
      </c>
      <c r="P40" s="73" t="s">
        <v>970</v>
      </c>
      <c r="Q40" s="76">
        <v>1348</v>
      </c>
      <c r="R40" s="73"/>
      <c r="S40" s="73"/>
      <c r="T40" s="76">
        <v>1661</v>
      </c>
      <c r="U40" s="73" t="s">
        <v>971</v>
      </c>
      <c r="V40" s="73" t="s">
        <v>904</v>
      </c>
      <c r="W40" s="73"/>
      <c r="X40" s="75" t="s">
        <v>972</v>
      </c>
      <c r="Y40" s="77">
        <v>1530345649</v>
      </c>
      <c r="Z40" s="73"/>
      <c r="AA40" s="73"/>
      <c r="AB40" s="73"/>
      <c r="AC40" s="73"/>
      <c r="AD40" s="73"/>
      <c r="AE40" s="68">
        <v>221.07</v>
      </c>
      <c r="AF40" s="73">
        <v>21315</v>
      </c>
    </row>
    <row r="41" spans="1:34" x14ac:dyDescent="0.25">
      <c r="A41" s="73">
        <v>71889</v>
      </c>
      <c r="B41" s="73">
        <v>50</v>
      </c>
      <c r="C41" s="74">
        <v>43706</v>
      </c>
      <c r="D41" s="73">
        <v>23</v>
      </c>
      <c r="E41" s="73" t="s">
        <v>724</v>
      </c>
      <c r="F41" s="73">
        <v>32</v>
      </c>
      <c r="G41" s="73" t="s">
        <v>736</v>
      </c>
      <c r="H41" s="73" t="s">
        <v>871</v>
      </c>
      <c r="I41" s="73" t="s">
        <v>872</v>
      </c>
      <c r="J41" s="75" t="s">
        <v>873</v>
      </c>
      <c r="K41" s="73" t="s">
        <v>729</v>
      </c>
      <c r="L41" s="73">
        <v>235931</v>
      </c>
      <c r="M41" s="75" t="s">
        <v>973</v>
      </c>
      <c r="N41" s="76">
        <v>16763787</v>
      </c>
      <c r="O41" s="73">
        <v>1</v>
      </c>
      <c r="P41" s="73" t="s">
        <v>128</v>
      </c>
      <c r="Q41" s="76">
        <v>3208</v>
      </c>
      <c r="R41" s="73"/>
      <c r="S41" s="73"/>
      <c r="T41" s="76">
        <v>1636</v>
      </c>
      <c r="U41" s="73" t="s">
        <v>964</v>
      </c>
      <c r="V41" s="73" t="s">
        <v>733</v>
      </c>
      <c r="W41" s="73"/>
      <c r="X41" s="75" t="s">
        <v>974</v>
      </c>
      <c r="Y41" s="77">
        <v>1544401586</v>
      </c>
      <c r="Z41" s="73"/>
      <c r="AA41" s="73"/>
      <c r="AB41" s="73"/>
      <c r="AC41" s="73"/>
      <c r="AD41" s="73"/>
      <c r="AE41" s="68">
        <v>1821.05</v>
      </c>
      <c r="AF41" s="73">
        <v>75250</v>
      </c>
    </row>
    <row r="42" spans="1:34" x14ac:dyDescent="0.25">
      <c r="A42" s="73">
        <v>71912</v>
      </c>
      <c r="B42" s="73">
        <v>50</v>
      </c>
      <c r="C42" s="74">
        <v>43707</v>
      </c>
      <c r="D42" s="73">
        <v>23</v>
      </c>
      <c r="E42" s="73" t="s">
        <v>724</v>
      </c>
      <c r="F42" s="73">
        <v>36</v>
      </c>
      <c r="G42" s="73" t="s">
        <v>725</v>
      </c>
      <c r="H42" s="73" t="s">
        <v>975</v>
      </c>
      <c r="I42" s="73" t="s">
        <v>976</v>
      </c>
      <c r="J42" s="75" t="s">
        <v>977</v>
      </c>
      <c r="K42" s="73" t="s">
        <v>729</v>
      </c>
      <c r="L42" s="73">
        <v>54240</v>
      </c>
      <c r="M42" s="75" t="s">
        <v>978</v>
      </c>
      <c r="N42" s="76">
        <v>92310974</v>
      </c>
      <c r="O42" s="73">
        <v>1</v>
      </c>
      <c r="P42" s="73" t="s">
        <v>979</v>
      </c>
      <c r="Q42" s="76">
        <v>1285</v>
      </c>
      <c r="R42" s="73" t="s">
        <v>980</v>
      </c>
      <c r="S42" s="76">
        <v>2</v>
      </c>
      <c r="T42" s="76">
        <v>1273</v>
      </c>
      <c r="U42" s="73" t="s">
        <v>183</v>
      </c>
      <c r="V42" s="73" t="s">
        <v>744</v>
      </c>
      <c r="W42" s="73"/>
      <c r="X42" s="75" t="s">
        <v>981</v>
      </c>
      <c r="Y42" s="77">
        <v>43029112</v>
      </c>
      <c r="Z42" s="73"/>
      <c r="AA42" s="73"/>
      <c r="AB42" s="73"/>
      <c r="AC42" s="73"/>
      <c r="AD42" s="73"/>
      <c r="AE42" s="82">
        <v>335.78</v>
      </c>
      <c r="AF42" s="73">
        <v>32375</v>
      </c>
    </row>
    <row r="43" spans="1:34" x14ac:dyDescent="0.25">
      <c r="A43" s="73">
        <v>71927</v>
      </c>
      <c r="B43" s="73">
        <v>50</v>
      </c>
      <c r="C43" s="74">
        <v>43707</v>
      </c>
      <c r="D43" s="73">
        <v>23</v>
      </c>
      <c r="E43" s="73" t="s">
        <v>724</v>
      </c>
      <c r="F43" s="73">
        <v>32</v>
      </c>
      <c r="G43" s="73" t="s">
        <v>736</v>
      </c>
      <c r="H43" s="73" t="s">
        <v>817</v>
      </c>
      <c r="I43" s="73" t="s">
        <v>818</v>
      </c>
      <c r="J43" s="75" t="s">
        <v>819</v>
      </c>
      <c r="K43" s="73" t="s">
        <v>729</v>
      </c>
      <c r="L43" s="73">
        <v>230175</v>
      </c>
      <c r="M43" s="75" t="s">
        <v>982</v>
      </c>
      <c r="N43" s="76">
        <v>22157860</v>
      </c>
      <c r="O43" s="73">
        <v>1</v>
      </c>
      <c r="P43" s="73" t="s">
        <v>983</v>
      </c>
      <c r="Q43" s="76">
        <v>1749</v>
      </c>
      <c r="R43" s="76" t="s">
        <v>984</v>
      </c>
      <c r="S43" s="73" t="s">
        <v>985</v>
      </c>
      <c r="T43" s="76">
        <v>1425</v>
      </c>
      <c r="U43" s="73" t="s">
        <v>183</v>
      </c>
      <c r="V43" s="73" t="s">
        <v>744</v>
      </c>
      <c r="W43" s="73"/>
      <c r="X43" s="75" t="s">
        <v>986</v>
      </c>
      <c r="Y43" s="77">
        <v>1141414542</v>
      </c>
      <c r="Z43" s="73"/>
      <c r="AA43" s="73"/>
      <c r="AB43" s="73"/>
      <c r="AC43" s="73"/>
      <c r="AD43" s="73"/>
      <c r="AE43" s="82">
        <v>676.39</v>
      </c>
      <c r="AF43" s="73">
        <v>27950</v>
      </c>
    </row>
    <row r="44" spans="1:34" x14ac:dyDescent="0.25">
      <c r="A44" s="73">
        <v>71948</v>
      </c>
      <c r="B44" s="73">
        <v>50</v>
      </c>
      <c r="C44" s="74">
        <v>43708</v>
      </c>
      <c r="D44" s="73">
        <v>23</v>
      </c>
      <c r="E44" s="73" t="s">
        <v>724</v>
      </c>
      <c r="F44" s="73">
        <v>32</v>
      </c>
      <c r="G44" s="73" t="s">
        <v>736</v>
      </c>
      <c r="H44" s="73" t="s">
        <v>948</v>
      </c>
      <c r="I44" s="73" t="s">
        <v>949</v>
      </c>
      <c r="J44" s="75" t="s">
        <v>950</v>
      </c>
      <c r="K44" s="73" t="s">
        <v>729</v>
      </c>
      <c r="L44" s="73">
        <v>127018</v>
      </c>
      <c r="M44" s="75" t="s">
        <v>987</v>
      </c>
      <c r="N44" s="76">
        <v>14872564</v>
      </c>
      <c r="O44" s="73">
        <v>1</v>
      </c>
      <c r="P44" s="73" t="s">
        <v>988</v>
      </c>
      <c r="Q44" s="76">
        <v>3236</v>
      </c>
      <c r="R44" s="73"/>
      <c r="S44" s="73"/>
      <c r="T44" s="76">
        <v>1646</v>
      </c>
      <c r="U44" s="73" t="s">
        <v>989</v>
      </c>
      <c r="V44" s="73" t="s">
        <v>733</v>
      </c>
      <c r="W44" s="73"/>
      <c r="X44" s="75" t="s">
        <v>990</v>
      </c>
      <c r="Y44" s="77">
        <v>1169753574</v>
      </c>
      <c r="Z44" s="73"/>
      <c r="AA44" s="73"/>
      <c r="AB44" s="73"/>
      <c r="AC44" s="73"/>
      <c r="AD44" s="73"/>
      <c r="AE44" s="82">
        <v>917.18</v>
      </c>
      <c r="AF44" s="73">
        <v>37900</v>
      </c>
    </row>
    <row r="45" spans="1:34" x14ac:dyDescent="0.25">
      <c r="A45" s="73">
        <v>71964</v>
      </c>
      <c r="B45" s="73">
        <v>50</v>
      </c>
      <c r="C45" s="74">
        <v>43708</v>
      </c>
      <c r="D45" s="73">
        <v>23</v>
      </c>
      <c r="E45" s="73" t="s">
        <v>724</v>
      </c>
      <c r="F45" s="73">
        <v>35</v>
      </c>
      <c r="G45" s="73" t="s">
        <v>883</v>
      </c>
      <c r="H45" s="73" t="s">
        <v>991</v>
      </c>
      <c r="I45" s="73" t="s">
        <v>992</v>
      </c>
      <c r="J45" s="75" t="s">
        <v>993</v>
      </c>
      <c r="K45" s="73" t="s">
        <v>729</v>
      </c>
      <c r="L45" s="73">
        <v>183661</v>
      </c>
      <c r="M45" s="75" t="s">
        <v>994</v>
      </c>
      <c r="N45" s="76">
        <v>21633187</v>
      </c>
      <c r="O45" s="73">
        <v>1</v>
      </c>
      <c r="P45" s="73" t="s">
        <v>995</v>
      </c>
      <c r="Q45" s="76">
        <v>652</v>
      </c>
      <c r="R45" s="73"/>
      <c r="S45" s="73"/>
      <c r="T45" s="76">
        <v>4000</v>
      </c>
      <c r="U45" s="73" t="s">
        <v>1535</v>
      </c>
      <c r="V45" s="73" t="s">
        <v>128</v>
      </c>
      <c r="W45" s="73"/>
      <c r="X45" s="75" t="s">
        <v>997</v>
      </c>
      <c r="Y45" s="77">
        <v>3816009177</v>
      </c>
      <c r="Z45" s="73"/>
      <c r="AA45" s="73"/>
      <c r="AB45" s="73"/>
      <c r="AC45" s="73"/>
      <c r="AD45" s="73"/>
      <c r="AE45" s="82">
        <v>240.67</v>
      </c>
      <c r="AF45" s="73">
        <v>23205</v>
      </c>
    </row>
    <row r="46" spans="1:34" x14ac:dyDescent="0.25">
      <c r="A46" s="73">
        <v>71965</v>
      </c>
      <c r="B46" s="73">
        <v>50</v>
      </c>
      <c r="C46" s="74">
        <v>43708</v>
      </c>
      <c r="D46" s="73">
        <v>23</v>
      </c>
      <c r="E46" s="73" t="s">
        <v>724</v>
      </c>
      <c r="F46" s="73">
        <v>36</v>
      </c>
      <c r="G46" s="73" t="s">
        <v>725</v>
      </c>
      <c r="H46" s="73" t="s">
        <v>998</v>
      </c>
      <c r="I46" s="73" t="s">
        <v>999</v>
      </c>
      <c r="J46" s="75" t="s">
        <v>1000</v>
      </c>
      <c r="K46" s="73" t="s">
        <v>729</v>
      </c>
      <c r="L46" s="73">
        <v>183661</v>
      </c>
      <c r="M46" s="75" t="s">
        <v>994</v>
      </c>
      <c r="N46" s="76">
        <v>21633187</v>
      </c>
      <c r="O46" s="73">
        <v>1</v>
      </c>
      <c r="P46" s="73" t="s">
        <v>995</v>
      </c>
      <c r="Q46" s="76">
        <v>652</v>
      </c>
      <c r="R46" s="73"/>
      <c r="S46" s="73"/>
      <c r="T46" s="76">
        <v>4000</v>
      </c>
      <c r="U46" s="73" t="s">
        <v>1535</v>
      </c>
      <c r="V46" s="73" t="s">
        <v>128</v>
      </c>
      <c r="W46" s="73"/>
      <c r="X46" s="75" t="s">
        <v>997</v>
      </c>
      <c r="Y46" s="77">
        <v>3816009177</v>
      </c>
      <c r="Z46" s="73"/>
      <c r="AA46" s="73"/>
      <c r="AB46" s="73"/>
      <c r="AC46" s="73"/>
      <c r="AD46" s="73"/>
      <c r="AE46" s="82">
        <v>217.8</v>
      </c>
      <c r="AF46" s="73">
        <v>21000</v>
      </c>
    </row>
    <row r="47" spans="1:34" x14ac:dyDescent="0.25">
      <c r="A47" s="73">
        <v>71971</v>
      </c>
      <c r="B47" s="73">
        <v>50</v>
      </c>
      <c r="C47" s="74">
        <v>43708</v>
      </c>
      <c r="D47" s="73">
        <v>23</v>
      </c>
      <c r="E47" s="73" t="s">
        <v>724</v>
      </c>
      <c r="F47" s="73">
        <v>32</v>
      </c>
      <c r="G47" s="73" t="s">
        <v>736</v>
      </c>
      <c r="H47" s="73" t="s">
        <v>1001</v>
      </c>
      <c r="I47" s="73" t="s">
        <v>1002</v>
      </c>
      <c r="J47" s="75" t="s">
        <v>1003</v>
      </c>
      <c r="K47" s="73" t="s">
        <v>729</v>
      </c>
      <c r="L47" s="73">
        <v>31811</v>
      </c>
      <c r="M47" s="75" t="s">
        <v>1004</v>
      </c>
      <c r="N47" s="76">
        <v>11954335</v>
      </c>
      <c r="O47" s="73">
        <v>1</v>
      </c>
      <c r="P47" s="73" t="s">
        <v>983</v>
      </c>
      <c r="Q47" s="76">
        <v>1749</v>
      </c>
      <c r="R47" s="76" t="s">
        <v>984</v>
      </c>
      <c r="S47" s="73" t="s">
        <v>985</v>
      </c>
      <c r="T47" s="76">
        <v>1425</v>
      </c>
      <c r="U47" s="73" t="s">
        <v>843</v>
      </c>
      <c r="V47" s="73" t="s">
        <v>744</v>
      </c>
      <c r="W47" s="73"/>
      <c r="X47" s="75" t="s">
        <v>1005</v>
      </c>
      <c r="Y47" s="77">
        <v>1144924942</v>
      </c>
      <c r="Z47" s="73"/>
      <c r="AA47" s="73"/>
      <c r="AB47" s="73"/>
      <c r="AC47" s="73"/>
      <c r="AD47" s="73"/>
      <c r="AE47" s="82">
        <v>785.29</v>
      </c>
      <c r="AF47" s="73">
        <v>32450</v>
      </c>
    </row>
    <row r="48" spans="1:34" x14ac:dyDescent="0.25">
      <c r="A48" s="73">
        <v>71972</v>
      </c>
      <c r="B48" s="73">
        <v>50</v>
      </c>
      <c r="C48" s="74">
        <v>43708</v>
      </c>
      <c r="D48" s="73">
        <v>23</v>
      </c>
      <c r="E48" s="73" t="s">
        <v>724</v>
      </c>
      <c r="F48" s="73">
        <v>35</v>
      </c>
      <c r="G48" s="73" t="s">
        <v>883</v>
      </c>
      <c r="H48" s="73" t="s">
        <v>1006</v>
      </c>
      <c r="I48" s="73" t="s">
        <v>1007</v>
      </c>
      <c r="J48" s="75" t="s">
        <v>1008</v>
      </c>
      <c r="K48" s="73" t="s">
        <v>729</v>
      </c>
      <c r="L48" s="73">
        <v>244114</v>
      </c>
      <c r="M48" s="75" t="s">
        <v>1009</v>
      </c>
      <c r="N48" s="76">
        <v>21887342</v>
      </c>
      <c r="O48" s="73">
        <v>1</v>
      </c>
      <c r="P48" s="73" t="s">
        <v>1010</v>
      </c>
      <c r="Q48" s="76">
        <v>2050</v>
      </c>
      <c r="R48" s="76" t="s">
        <v>1011</v>
      </c>
      <c r="S48" s="76">
        <v>9</v>
      </c>
      <c r="T48" s="76">
        <v>1406</v>
      </c>
      <c r="U48" s="73" t="s">
        <v>744</v>
      </c>
      <c r="V48" s="73" t="s">
        <v>744</v>
      </c>
      <c r="W48" s="73"/>
      <c r="X48" s="75" t="s">
        <v>1012</v>
      </c>
      <c r="Y48" s="77">
        <v>1160489444</v>
      </c>
      <c r="Z48" s="73"/>
      <c r="AA48" s="73"/>
      <c r="AB48" s="73"/>
      <c r="AC48" s="73"/>
      <c r="AD48" s="73"/>
      <c r="AE48" s="82">
        <v>582.62</v>
      </c>
      <c r="AF48" s="73">
        <v>24075</v>
      </c>
    </row>
    <row r="49" spans="1:32" x14ac:dyDescent="0.25">
      <c r="A49" s="73">
        <v>71985</v>
      </c>
      <c r="B49" s="73">
        <v>50</v>
      </c>
      <c r="C49" s="74">
        <v>43708</v>
      </c>
      <c r="D49" s="73">
        <v>23</v>
      </c>
      <c r="E49" s="73" t="s">
        <v>724</v>
      </c>
      <c r="F49" s="73">
        <v>32</v>
      </c>
      <c r="G49" s="73" t="s">
        <v>736</v>
      </c>
      <c r="H49" s="73" t="s">
        <v>1013</v>
      </c>
      <c r="I49" s="73" t="s">
        <v>1014</v>
      </c>
      <c r="J49" s="75" t="s">
        <v>1015</v>
      </c>
      <c r="K49" s="73" t="s">
        <v>729</v>
      </c>
      <c r="L49" s="73">
        <v>279646</v>
      </c>
      <c r="M49" s="75" t="s">
        <v>1016</v>
      </c>
      <c r="N49" s="76">
        <v>12712174</v>
      </c>
      <c r="O49" s="73">
        <v>1</v>
      </c>
      <c r="P49" s="73" t="s">
        <v>1017</v>
      </c>
      <c r="Q49" s="76">
        <v>8</v>
      </c>
      <c r="R49" s="73"/>
      <c r="S49" s="73"/>
      <c r="T49" s="76">
        <v>4400</v>
      </c>
      <c r="U49" s="73" t="s">
        <v>1018</v>
      </c>
      <c r="V49" s="73" t="s">
        <v>118</v>
      </c>
      <c r="W49" s="73"/>
      <c r="X49" s="75" t="s">
        <v>1019</v>
      </c>
      <c r="Y49" s="77">
        <v>3874154903</v>
      </c>
      <c r="Z49" s="73"/>
      <c r="AA49" s="73"/>
      <c r="AB49" s="73"/>
      <c r="AC49" s="73"/>
      <c r="AD49" s="73"/>
      <c r="AE49" s="82">
        <v>546.32000000000005</v>
      </c>
      <c r="AF49" s="73">
        <v>22575</v>
      </c>
    </row>
    <row r="50" spans="1:32" x14ac:dyDescent="0.25">
      <c r="A50" s="73">
        <v>71987</v>
      </c>
      <c r="B50" s="73">
        <v>50</v>
      </c>
      <c r="C50" s="74">
        <v>43708</v>
      </c>
      <c r="D50" s="73">
        <v>23</v>
      </c>
      <c r="E50" s="73" t="s">
        <v>724</v>
      </c>
      <c r="F50" s="73">
        <v>31</v>
      </c>
      <c r="G50" s="73" t="s">
        <v>56</v>
      </c>
      <c r="H50" s="73" t="s">
        <v>1020</v>
      </c>
      <c r="I50" s="73" t="s">
        <v>1021</v>
      </c>
      <c r="J50" s="75" t="s">
        <v>1022</v>
      </c>
      <c r="K50" s="73" t="s">
        <v>729</v>
      </c>
      <c r="L50" s="73">
        <v>273862</v>
      </c>
      <c r="M50" s="75" t="s">
        <v>1023</v>
      </c>
      <c r="N50" s="76">
        <v>29331587</v>
      </c>
      <c r="O50" s="73">
        <v>1</v>
      </c>
      <c r="P50" s="73" t="s">
        <v>1024</v>
      </c>
      <c r="Q50" s="76">
        <v>842</v>
      </c>
      <c r="R50" s="73"/>
      <c r="S50" s="73"/>
      <c r="T50" s="76">
        <v>1708</v>
      </c>
      <c r="U50" s="73" t="s">
        <v>1025</v>
      </c>
      <c r="V50" s="73" t="s">
        <v>733</v>
      </c>
      <c r="W50" s="73"/>
      <c r="X50" s="75" t="s">
        <v>1026</v>
      </c>
      <c r="Y50" s="77">
        <v>1536263355</v>
      </c>
      <c r="Z50" s="73"/>
      <c r="AA50" s="73"/>
      <c r="AB50" s="73"/>
      <c r="AC50" s="73"/>
      <c r="AD50" s="73"/>
      <c r="AE50" s="82">
        <v>883.91</v>
      </c>
      <c r="AF50" s="73">
        <v>85225</v>
      </c>
    </row>
    <row r="51" spans="1:32" x14ac:dyDescent="0.25">
      <c r="A51" s="73">
        <v>72016</v>
      </c>
      <c r="B51" s="73">
        <v>50</v>
      </c>
      <c r="C51" s="74">
        <v>43709</v>
      </c>
      <c r="D51" s="73">
        <v>23</v>
      </c>
      <c r="E51" s="73" t="s">
        <v>724</v>
      </c>
      <c r="F51" s="73">
        <v>32</v>
      </c>
      <c r="G51" s="73" t="s">
        <v>736</v>
      </c>
      <c r="H51" s="73" t="s">
        <v>871</v>
      </c>
      <c r="I51" s="73" t="s">
        <v>872</v>
      </c>
      <c r="J51" s="75" t="s">
        <v>873</v>
      </c>
      <c r="K51" s="73" t="s">
        <v>729</v>
      </c>
      <c r="L51" s="73">
        <v>238120</v>
      </c>
      <c r="M51" s="75" t="s">
        <v>1027</v>
      </c>
      <c r="N51" s="76">
        <v>21338336</v>
      </c>
      <c r="O51" s="73">
        <v>1</v>
      </c>
      <c r="P51" s="73" t="s">
        <v>1028</v>
      </c>
      <c r="Q51" s="76">
        <v>600</v>
      </c>
      <c r="R51" s="73" t="s">
        <v>1029</v>
      </c>
      <c r="S51" s="73"/>
      <c r="T51" s="76">
        <v>4103</v>
      </c>
      <c r="U51" s="73" t="s">
        <v>1030</v>
      </c>
      <c r="V51" s="73" t="s">
        <v>128</v>
      </c>
      <c r="W51" s="73"/>
      <c r="X51" s="75" t="s">
        <v>1031</v>
      </c>
      <c r="Y51" s="77">
        <v>381154762634</v>
      </c>
      <c r="Z51" s="73"/>
      <c r="AA51" s="73"/>
      <c r="AB51" s="73"/>
      <c r="AC51" s="73"/>
      <c r="AD51" s="73"/>
      <c r="AE51" s="82">
        <v>1821.05</v>
      </c>
      <c r="AF51" s="73">
        <v>75250</v>
      </c>
    </row>
    <row r="52" spans="1:32" x14ac:dyDescent="0.25">
      <c r="A52" s="73">
        <v>72033</v>
      </c>
      <c r="B52" s="73">
        <v>50</v>
      </c>
      <c r="C52" s="74">
        <v>43710</v>
      </c>
      <c r="D52" s="73">
        <v>23</v>
      </c>
      <c r="E52" s="73" t="s">
        <v>724</v>
      </c>
      <c r="F52" s="73">
        <v>31</v>
      </c>
      <c r="G52" s="73" t="s">
        <v>56</v>
      </c>
      <c r="H52" s="73" t="s">
        <v>788</v>
      </c>
      <c r="I52" s="73" t="s">
        <v>789</v>
      </c>
      <c r="J52" s="75" t="s">
        <v>790</v>
      </c>
      <c r="K52" s="73" t="s">
        <v>729</v>
      </c>
      <c r="L52" s="73">
        <v>243323</v>
      </c>
      <c r="M52" s="75" t="s">
        <v>1032</v>
      </c>
      <c r="N52" s="76">
        <v>16581905</v>
      </c>
      <c r="O52" s="73">
        <v>1</v>
      </c>
      <c r="P52" s="73" t="s">
        <v>1033</v>
      </c>
      <c r="Q52" s="76">
        <v>111</v>
      </c>
      <c r="R52" s="73"/>
      <c r="S52" s="73"/>
      <c r="T52" s="73">
        <v>1407</v>
      </c>
      <c r="U52" s="73" t="s">
        <v>1034</v>
      </c>
      <c r="V52" s="73" t="s">
        <v>1034</v>
      </c>
      <c r="W52" s="73"/>
      <c r="X52" s="75" t="s">
        <v>1035</v>
      </c>
      <c r="Y52" s="77">
        <v>1155640606</v>
      </c>
      <c r="Z52" s="73"/>
      <c r="AA52" s="73"/>
      <c r="AB52" s="73"/>
      <c r="AC52" s="73"/>
      <c r="AD52" s="73"/>
      <c r="AE52" s="82">
        <v>590.24</v>
      </c>
      <c r="AF52" s="73">
        <v>56910</v>
      </c>
    </row>
    <row r="53" spans="1:32" x14ac:dyDescent="0.25">
      <c r="A53" s="73">
        <v>72037</v>
      </c>
      <c r="B53" s="73">
        <v>50</v>
      </c>
      <c r="C53" s="74">
        <v>43710</v>
      </c>
      <c r="D53" s="73">
        <v>23</v>
      </c>
      <c r="E53" s="73" t="s">
        <v>724</v>
      </c>
      <c r="F53" s="73">
        <v>31</v>
      </c>
      <c r="G53" s="73" t="s">
        <v>56</v>
      </c>
      <c r="H53" s="73" t="s">
        <v>788</v>
      </c>
      <c r="I53" s="73" t="s">
        <v>789</v>
      </c>
      <c r="J53" s="75" t="s">
        <v>790</v>
      </c>
      <c r="K53" s="73" t="s">
        <v>729</v>
      </c>
      <c r="L53" s="73">
        <v>198273</v>
      </c>
      <c r="M53" s="75" t="s">
        <v>1036</v>
      </c>
      <c r="N53" s="76">
        <v>31892231</v>
      </c>
      <c r="O53" s="73">
        <v>1</v>
      </c>
      <c r="P53" s="73" t="s">
        <v>151</v>
      </c>
      <c r="Q53" s="76">
        <v>89</v>
      </c>
      <c r="R53" s="73"/>
      <c r="S53" s="73"/>
      <c r="T53" s="76">
        <v>8300</v>
      </c>
      <c r="U53" s="73" t="s">
        <v>138</v>
      </c>
      <c r="V53" s="73" t="s">
        <v>138</v>
      </c>
      <c r="W53" s="73"/>
      <c r="X53" s="75" t="s">
        <v>1037</v>
      </c>
      <c r="Y53" s="77">
        <v>2995234332</v>
      </c>
      <c r="Z53" s="73"/>
      <c r="AA53" s="73"/>
      <c r="AB53" s="73"/>
      <c r="AC53" s="73"/>
      <c r="AD53" s="73"/>
      <c r="AE53" s="82">
        <v>590.24</v>
      </c>
      <c r="AF53" s="73">
        <v>56910</v>
      </c>
    </row>
    <row r="54" spans="1:32" x14ac:dyDescent="0.25">
      <c r="A54" s="73">
        <v>72056</v>
      </c>
      <c r="B54" s="73">
        <v>50</v>
      </c>
      <c r="C54" s="74">
        <v>43710</v>
      </c>
      <c r="D54" s="73">
        <v>23</v>
      </c>
      <c r="E54" s="73" t="s">
        <v>724</v>
      </c>
      <c r="F54" s="73">
        <v>35</v>
      </c>
      <c r="G54" s="73" t="s">
        <v>883</v>
      </c>
      <c r="H54" s="73" t="s">
        <v>920</v>
      </c>
      <c r="I54" s="73" t="s">
        <v>921</v>
      </c>
      <c r="J54" s="75" t="s">
        <v>922</v>
      </c>
      <c r="K54" s="73" t="s">
        <v>729</v>
      </c>
      <c r="L54" s="73">
        <v>16174</v>
      </c>
      <c r="M54" s="75" t="s">
        <v>1038</v>
      </c>
      <c r="N54" s="76">
        <v>32993498</v>
      </c>
      <c r="O54" s="73">
        <v>1</v>
      </c>
      <c r="P54" s="73" t="s">
        <v>1039</v>
      </c>
      <c r="Q54" s="76">
        <v>1945</v>
      </c>
      <c r="R54" s="73"/>
      <c r="S54" s="73"/>
      <c r="T54" s="76">
        <v>1722</v>
      </c>
      <c r="U54" s="73" t="s">
        <v>150</v>
      </c>
      <c r="V54" s="73" t="s">
        <v>733</v>
      </c>
      <c r="W54" s="73"/>
      <c r="X54" s="75" t="s">
        <v>1040</v>
      </c>
      <c r="Y54" s="77">
        <v>1140933691</v>
      </c>
      <c r="Z54" s="73"/>
      <c r="AA54" s="73"/>
      <c r="AB54" s="73"/>
      <c r="AC54" s="73"/>
      <c r="AD54" s="73"/>
      <c r="AE54" s="82">
        <v>380.42</v>
      </c>
      <c r="AF54" s="73">
        <v>36680</v>
      </c>
    </row>
    <row r="55" spans="1:32" x14ac:dyDescent="0.25">
      <c r="A55" s="73">
        <v>72063</v>
      </c>
      <c r="B55" s="73">
        <v>50</v>
      </c>
      <c r="C55" s="74">
        <v>43710</v>
      </c>
      <c r="D55" s="73">
        <v>23</v>
      </c>
      <c r="E55" s="73" t="s">
        <v>724</v>
      </c>
      <c r="F55" s="73">
        <v>36</v>
      </c>
      <c r="G55" s="73" t="s">
        <v>725</v>
      </c>
      <c r="H55" s="73" t="s">
        <v>1041</v>
      </c>
      <c r="I55" s="73" t="s">
        <v>1042</v>
      </c>
      <c r="J55" s="75" t="s">
        <v>1043</v>
      </c>
      <c r="K55" s="73" t="s">
        <v>729</v>
      </c>
      <c r="L55" s="73">
        <v>228626</v>
      </c>
      <c r="M55" s="75" t="s">
        <v>1044</v>
      </c>
      <c r="N55" s="76">
        <v>14861997</v>
      </c>
      <c r="O55" s="73">
        <v>1</v>
      </c>
      <c r="P55" s="73" t="s">
        <v>1045</v>
      </c>
      <c r="Q55" s="76">
        <v>745</v>
      </c>
      <c r="R55" s="73" t="s">
        <v>1046</v>
      </c>
      <c r="S55" s="73"/>
      <c r="T55" s="76">
        <v>1023</v>
      </c>
      <c r="U55" s="73" t="s">
        <v>1034</v>
      </c>
      <c r="V55" s="73" t="s">
        <v>744</v>
      </c>
      <c r="W55" s="73"/>
      <c r="X55" s="75" t="s">
        <v>1047</v>
      </c>
      <c r="Y55" s="77">
        <v>1164771901</v>
      </c>
      <c r="Z55" s="73"/>
      <c r="AA55" s="73"/>
      <c r="AB55" s="73"/>
      <c r="AC55" s="73"/>
      <c r="AD55" s="73"/>
      <c r="AE55" s="82">
        <v>298.75</v>
      </c>
      <c r="AF55" s="73">
        <v>28805</v>
      </c>
    </row>
    <row r="56" spans="1:32" x14ac:dyDescent="0.25">
      <c r="A56" s="73">
        <v>72075</v>
      </c>
      <c r="B56" s="73">
        <v>50</v>
      </c>
      <c r="C56" s="74">
        <v>43711</v>
      </c>
      <c r="D56" s="73">
        <v>23</v>
      </c>
      <c r="E56" s="73" t="s">
        <v>724</v>
      </c>
      <c r="F56" s="73">
        <v>32</v>
      </c>
      <c r="G56" s="73" t="s">
        <v>736</v>
      </c>
      <c r="H56" s="73" t="s">
        <v>913</v>
      </c>
      <c r="I56" s="73" t="s">
        <v>914</v>
      </c>
      <c r="J56" s="75" t="s">
        <v>915</v>
      </c>
      <c r="K56" s="73" t="s">
        <v>729</v>
      </c>
      <c r="L56" s="73">
        <v>96990</v>
      </c>
      <c r="M56" s="75" t="s">
        <v>1048</v>
      </c>
      <c r="N56" s="76">
        <v>21462032</v>
      </c>
      <c r="O56" s="73">
        <v>1</v>
      </c>
      <c r="P56" s="73" t="s">
        <v>1049</v>
      </c>
      <c r="Q56" s="76">
        <v>2164</v>
      </c>
      <c r="R56" s="73"/>
      <c r="S56" s="73"/>
      <c r="T56" s="76">
        <v>1833</v>
      </c>
      <c r="U56" s="73" t="s">
        <v>1050</v>
      </c>
      <c r="V56" s="73" t="s">
        <v>733</v>
      </c>
      <c r="W56" s="73"/>
      <c r="X56" s="75" t="s">
        <v>1051</v>
      </c>
      <c r="Y56" s="77">
        <v>1553851044</v>
      </c>
      <c r="Z56" s="73"/>
      <c r="AA56" s="73"/>
      <c r="AB56" s="73"/>
      <c r="AC56" s="73"/>
      <c r="AD56" s="73"/>
      <c r="AE56" s="83">
        <v>647.96</v>
      </c>
      <c r="AF56" s="73">
        <v>26775</v>
      </c>
    </row>
    <row r="57" spans="1:32" x14ac:dyDescent="0.25">
      <c r="A57" s="73">
        <v>72084</v>
      </c>
      <c r="B57" s="73">
        <v>50</v>
      </c>
      <c r="C57" s="74">
        <v>43711</v>
      </c>
      <c r="D57" s="73">
        <v>23</v>
      </c>
      <c r="E57" s="73" t="s">
        <v>724</v>
      </c>
      <c r="F57" s="73">
        <v>31</v>
      </c>
      <c r="G57" s="73" t="s">
        <v>56</v>
      </c>
      <c r="H57" s="73" t="s">
        <v>1052</v>
      </c>
      <c r="I57" s="73" t="s">
        <v>1053</v>
      </c>
      <c r="J57" s="75" t="s">
        <v>1054</v>
      </c>
      <c r="K57" s="73" t="s">
        <v>729</v>
      </c>
      <c r="L57" s="73">
        <v>107989</v>
      </c>
      <c r="M57" s="75" t="s">
        <v>1055</v>
      </c>
      <c r="N57" s="76">
        <v>13259975</v>
      </c>
      <c r="O57" s="73">
        <v>1</v>
      </c>
      <c r="P57" s="73" t="s">
        <v>1056</v>
      </c>
      <c r="Q57" s="76">
        <v>5840</v>
      </c>
      <c r="R57" s="76" t="s">
        <v>1057</v>
      </c>
      <c r="S57" s="73"/>
      <c r="T57" s="76">
        <v>1428</v>
      </c>
      <c r="U57" s="73" t="s">
        <v>99</v>
      </c>
      <c r="V57" s="73" t="s">
        <v>744</v>
      </c>
      <c r="W57" s="73"/>
      <c r="X57" s="75" t="s">
        <v>1058</v>
      </c>
      <c r="Y57" s="77">
        <v>1554276138</v>
      </c>
      <c r="Z57" s="73"/>
      <c r="AA57" s="73"/>
      <c r="AB57" s="73"/>
      <c r="AC57" s="73"/>
      <c r="AD57" s="73"/>
      <c r="AE57" s="83">
        <v>897.22</v>
      </c>
      <c r="AF57" s="73">
        <v>37075</v>
      </c>
    </row>
    <row r="58" spans="1:32" x14ac:dyDescent="0.25">
      <c r="A58" s="73">
        <v>72094</v>
      </c>
      <c r="B58" s="73">
        <v>50</v>
      </c>
      <c r="C58" s="74">
        <v>43711</v>
      </c>
      <c r="D58" s="73">
        <v>23</v>
      </c>
      <c r="E58" s="73" t="s">
        <v>724</v>
      </c>
      <c r="F58" s="73">
        <v>30</v>
      </c>
      <c r="G58" s="73" t="s">
        <v>927</v>
      </c>
      <c r="H58" s="73" t="s">
        <v>1059</v>
      </c>
      <c r="I58" s="73" t="s">
        <v>1060</v>
      </c>
      <c r="J58" s="75" t="s">
        <v>1061</v>
      </c>
      <c r="K58" s="73" t="s">
        <v>729</v>
      </c>
      <c r="L58" s="73">
        <v>34241</v>
      </c>
      <c r="M58" s="75" t="s">
        <v>1062</v>
      </c>
      <c r="N58" s="76">
        <v>16575828</v>
      </c>
      <c r="O58" s="73">
        <v>1</v>
      </c>
      <c r="P58" s="73" t="s">
        <v>1063</v>
      </c>
      <c r="Q58" s="76">
        <v>1750</v>
      </c>
      <c r="R58" s="73"/>
      <c r="S58" s="73"/>
      <c r="T58" s="76">
        <v>1657</v>
      </c>
      <c r="U58" s="73" t="s">
        <v>1064</v>
      </c>
      <c r="V58" s="73" t="s">
        <v>733</v>
      </c>
      <c r="W58" s="73"/>
      <c r="X58" s="75" t="s">
        <v>1065</v>
      </c>
      <c r="Y58" s="77">
        <v>1151122298</v>
      </c>
      <c r="Z58" s="73"/>
      <c r="AA58" s="73"/>
      <c r="AB58" s="73"/>
      <c r="AC58" s="73"/>
      <c r="AD58" s="73"/>
      <c r="AE58" s="83">
        <v>268.26</v>
      </c>
      <c r="AF58" s="73">
        <v>25865</v>
      </c>
    </row>
    <row r="59" spans="1:32" x14ac:dyDescent="0.25">
      <c r="A59" s="73">
        <v>72112</v>
      </c>
      <c r="B59" s="73">
        <v>50</v>
      </c>
      <c r="C59" s="74">
        <v>43711</v>
      </c>
      <c r="D59" s="73">
        <v>23</v>
      </c>
      <c r="E59" s="73" t="s">
        <v>724</v>
      </c>
      <c r="F59" s="73">
        <v>31</v>
      </c>
      <c r="G59" s="73" t="s">
        <v>56</v>
      </c>
      <c r="H59" s="73" t="s">
        <v>810</v>
      </c>
      <c r="I59" s="73" t="s">
        <v>811</v>
      </c>
      <c r="J59" s="75" t="s">
        <v>812</v>
      </c>
      <c r="K59" s="73" t="s">
        <v>729</v>
      </c>
      <c r="L59" s="73">
        <v>253572</v>
      </c>
      <c r="M59" s="75" t="s">
        <v>1066</v>
      </c>
      <c r="N59" s="76">
        <v>6522819</v>
      </c>
      <c r="O59" s="73">
        <v>1</v>
      </c>
      <c r="P59" s="73" t="s">
        <v>1067</v>
      </c>
      <c r="Q59" s="76">
        <v>1525</v>
      </c>
      <c r="R59" s="73"/>
      <c r="S59" s="73"/>
      <c r="T59" s="76">
        <v>1888</v>
      </c>
      <c r="U59" s="73" t="s">
        <v>482</v>
      </c>
      <c r="V59" s="73" t="s">
        <v>904</v>
      </c>
      <c r="W59" s="73"/>
      <c r="X59" s="75" t="s">
        <v>1068</v>
      </c>
      <c r="Y59" s="77">
        <v>1559326974</v>
      </c>
      <c r="Z59" s="73"/>
      <c r="AA59" s="73"/>
      <c r="AB59" s="73"/>
      <c r="AC59" s="73"/>
      <c r="AD59" s="73"/>
      <c r="AE59" s="83">
        <v>1713.36</v>
      </c>
      <c r="AF59" s="73">
        <v>70800</v>
      </c>
    </row>
    <row r="60" spans="1:32" x14ac:dyDescent="0.25">
      <c r="A60" s="73">
        <v>72118</v>
      </c>
      <c r="B60" s="73">
        <v>50</v>
      </c>
      <c r="C60" s="74">
        <v>43711</v>
      </c>
      <c r="D60" s="73">
        <v>23</v>
      </c>
      <c r="E60" s="73" t="s">
        <v>724</v>
      </c>
      <c r="F60" s="73">
        <v>32</v>
      </c>
      <c r="G60" s="73" t="s">
        <v>736</v>
      </c>
      <c r="H60" s="73" t="s">
        <v>1069</v>
      </c>
      <c r="I60" s="73" t="s">
        <v>1070</v>
      </c>
      <c r="J60" s="75" t="s">
        <v>1071</v>
      </c>
      <c r="K60" s="73" t="s">
        <v>729</v>
      </c>
      <c r="L60" s="73">
        <v>123067</v>
      </c>
      <c r="M60" s="75" t="s">
        <v>1072</v>
      </c>
      <c r="N60" s="76">
        <v>4628743</v>
      </c>
      <c r="O60" s="73">
        <v>1</v>
      </c>
      <c r="P60" s="73" t="s">
        <v>1073</v>
      </c>
      <c r="Q60" s="76">
        <v>1346</v>
      </c>
      <c r="R60" s="73"/>
      <c r="S60" s="73"/>
      <c r="T60" s="76">
        <v>1878</v>
      </c>
      <c r="U60" s="73" t="s">
        <v>1074</v>
      </c>
      <c r="V60" s="73" t="s">
        <v>733</v>
      </c>
      <c r="W60" s="73"/>
      <c r="X60" s="75" t="s">
        <v>1075</v>
      </c>
      <c r="Y60" s="77">
        <v>1555662052</v>
      </c>
      <c r="Z60" s="73"/>
      <c r="AA60" s="73"/>
      <c r="AB60" s="73"/>
      <c r="AC60" s="73"/>
      <c r="AD60" s="73"/>
      <c r="AE60" s="83">
        <v>818.2</v>
      </c>
      <c r="AF60" s="73">
        <v>78890</v>
      </c>
    </row>
    <row r="61" spans="1:32" x14ac:dyDescent="0.25">
      <c r="A61" s="73">
        <v>72126</v>
      </c>
      <c r="B61" s="73">
        <v>50</v>
      </c>
      <c r="C61" s="74">
        <v>43711</v>
      </c>
      <c r="D61" s="73">
        <v>23</v>
      </c>
      <c r="E61" s="73" t="s">
        <v>724</v>
      </c>
      <c r="F61" s="73">
        <v>31</v>
      </c>
      <c r="G61" s="73" t="s">
        <v>56</v>
      </c>
      <c r="H61" s="73" t="s">
        <v>845</v>
      </c>
      <c r="I61" s="73" t="s">
        <v>846</v>
      </c>
      <c r="J61" s="75" t="s">
        <v>847</v>
      </c>
      <c r="K61" s="73" t="s">
        <v>729</v>
      </c>
      <c r="L61" s="73">
        <v>167825</v>
      </c>
      <c r="M61" s="75" t="s">
        <v>1076</v>
      </c>
      <c r="N61" s="76">
        <v>30925814</v>
      </c>
      <c r="O61" s="73">
        <v>1</v>
      </c>
      <c r="P61" s="73" t="s">
        <v>1077</v>
      </c>
      <c r="Q61" s="76">
        <v>1684</v>
      </c>
      <c r="R61" s="76" t="s">
        <v>1078</v>
      </c>
      <c r="S61" s="73" t="s">
        <v>783</v>
      </c>
      <c r="T61" s="76">
        <v>1752</v>
      </c>
      <c r="U61" s="73" t="s">
        <v>53</v>
      </c>
      <c r="V61" s="73" t="s">
        <v>733</v>
      </c>
      <c r="W61" s="73"/>
      <c r="X61" s="75" t="s">
        <v>1079</v>
      </c>
      <c r="Y61" s="77">
        <v>44549989</v>
      </c>
      <c r="Z61" s="73"/>
      <c r="AA61" s="73"/>
      <c r="AB61" s="73"/>
      <c r="AC61" s="73"/>
      <c r="AD61" s="73"/>
      <c r="AE61" s="83">
        <v>737.98</v>
      </c>
      <c r="AF61" s="73">
        <v>71155</v>
      </c>
    </row>
    <row r="62" spans="1:32" x14ac:dyDescent="0.25">
      <c r="A62" s="73">
        <v>72143</v>
      </c>
      <c r="B62" s="73">
        <v>50</v>
      </c>
      <c r="C62" s="74">
        <v>43712</v>
      </c>
      <c r="D62" s="73">
        <v>23</v>
      </c>
      <c r="E62" s="73" t="s">
        <v>724</v>
      </c>
      <c r="F62" s="73">
        <v>32</v>
      </c>
      <c r="G62" s="73" t="s">
        <v>736</v>
      </c>
      <c r="H62" s="73" t="s">
        <v>913</v>
      </c>
      <c r="I62" s="73" t="s">
        <v>914</v>
      </c>
      <c r="J62" s="75" t="s">
        <v>915</v>
      </c>
      <c r="K62" s="73" t="s">
        <v>729</v>
      </c>
      <c r="L62" s="73">
        <v>133906</v>
      </c>
      <c r="M62" s="75" t="s">
        <v>1080</v>
      </c>
      <c r="N62" s="76">
        <v>22357269</v>
      </c>
      <c r="O62" s="73">
        <v>1</v>
      </c>
      <c r="P62" s="73" t="s">
        <v>1081</v>
      </c>
      <c r="Q62" s="76">
        <v>360</v>
      </c>
      <c r="R62" s="76" t="s">
        <v>1082</v>
      </c>
      <c r="S62" s="76">
        <v>8386</v>
      </c>
      <c r="T62" s="76">
        <v>1107</v>
      </c>
      <c r="U62" s="73" t="s">
        <v>376</v>
      </c>
      <c r="V62" s="73" t="s">
        <v>744</v>
      </c>
      <c r="W62" s="73" t="s">
        <v>1083</v>
      </c>
      <c r="X62" s="75" t="s">
        <v>1084</v>
      </c>
      <c r="Y62" s="77">
        <v>43788400</v>
      </c>
      <c r="Z62" s="73"/>
      <c r="AA62" s="73"/>
      <c r="AB62" s="73"/>
      <c r="AC62" s="73"/>
      <c r="AD62" s="73"/>
      <c r="AE62" s="84">
        <v>388.77</v>
      </c>
      <c r="AF62" s="73">
        <v>37485</v>
      </c>
    </row>
    <row r="63" spans="1:32" x14ac:dyDescent="0.25">
      <c r="A63" s="73">
        <v>72146</v>
      </c>
      <c r="B63" s="73">
        <v>50</v>
      </c>
      <c r="C63" s="74">
        <v>43712</v>
      </c>
      <c r="D63" s="73">
        <v>23</v>
      </c>
      <c r="E63" s="73" t="s">
        <v>724</v>
      </c>
      <c r="F63" s="73">
        <v>36</v>
      </c>
      <c r="G63" s="73" t="s">
        <v>725</v>
      </c>
      <c r="H63" s="73" t="s">
        <v>1085</v>
      </c>
      <c r="I63" s="73" t="s">
        <v>1086</v>
      </c>
      <c r="J63" s="75" t="s">
        <v>1087</v>
      </c>
      <c r="K63" s="73" t="s">
        <v>729</v>
      </c>
      <c r="L63" s="73">
        <v>173779</v>
      </c>
      <c r="M63" s="75" t="s">
        <v>1088</v>
      </c>
      <c r="N63" s="76">
        <v>10827372</v>
      </c>
      <c r="O63" s="73">
        <v>1</v>
      </c>
      <c r="P63" s="73" t="s">
        <v>1089</v>
      </c>
      <c r="Q63" s="76">
        <v>428</v>
      </c>
      <c r="R63" s="73" t="s">
        <v>1090</v>
      </c>
      <c r="S63" s="76">
        <v>3</v>
      </c>
      <c r="T63" s="76">
        <v>1870</v>
      </c>
      <c r="U63" s="73" t="s">
        <v>1091</v>
      </c>
      <c r="V63" s="73" t="s">
        <v>733</v>
      </c>
      <c r="W63" s="73"/>
      <c r="X63" s="75" t="s">
        <v>1092</v>
      </c>
      <c r="Y63" s="77">
        <v>1141760248</v>
      </c>
      <c r="Z63" s="73"/>
      <c r="AA63" s="73"/>
      <c r="AB63" s="73"/>
      <c r="AC63" s="73"/>
      <c r="AD63" s="73"/>
      <c r="AE63" s="84">
        <v>1333.42</v>
      </c>
      <c r="AF63" s="73">
        <v>55100</v>
      </c>
    </row>
    <row r="64" spans="1:32" x14ac:dyDescent="0.25">
      <c r="A64" s="73">
        <v>72147</v>
      </c>
      <c r="B64" s="73">
        <v>50</v>
      </c>
      <c r="C64" s="74">
        <v>43712</v>
      </c>
      <c r="D64" s="73">
        <v>23</v>
      </c>
      <c r="E64" s="73" t="s">
        <v>724</v>
      </c>
      <c r="F64" s="73">
        <v>31</v>
      </c>
      <c r="G64" s="73" t="s">
        <v>56</v>
      </c>
      <c r="H64" s="73" t="s">
        <v>788</v>
      </c>
      <c r="I64" s="73" t="s">
        <v>789</v>
      </c>
      <c r="J64" s="75" t="s">
        <v>790</v>
      </c>
      <c r="K64" s="73" t="s">
        <v>729</v>
      </c>
      <c r="L64" s="73">
        <v>166740</v>
      </c>
      <c r="M64" s="75" t="s">
        <v>1093</v>
      </c>
      <c r="N64" s="76">
        <v>12917568</v>
      </c>
      <c r="O64" s="73">
        <v>1</v>
      </c>
      <c r="P64" s="73" t="s">
        <v>1094</v>
      </c>
      <c r="Q64" s="76">
        <v>24</v>
      </c>
      <c r="R64" s="76" t="s">
        <v>1095</v>
      </c>
      <c r="S64" s="76">
        <v>2</v>
      </c>
      <c r="T64" s="76">
        <v>1808</v>
      </c>
      <c r="U64" s="73" t="s">
        <v>1534</v>
      </c>
      <c r="V64" s="73" t="s">
        <v>904</v>
      </c>
      <c r="W64" s="73" t="s">
        <v>1097</v>
      </c>
      <c r="X64" s="75" t="s">
        <v>1098</v>
      </c>
      <c r="Y64" s="77">
        <v>1130738103</v>
      </c>
      <c r="Z64" s="73"/>
      <c r="AA64" s="73"/>
      <c r="AB64" s="73"/>
      <c r="AC64" s="73"/>
      <c r="AD64" s="73"/>
      <c r="AE64" s="84">
        <v>590.24</v>
      </c>
      <c r="AF64" s="73">
        <v>56910</v>
      </c>
    </row>
    <row r="65" spans="1:32" x14ac:dyDescent="0.25">
      <c r="A65" s="73">
        <v>72159</v>
      </c>
      <c r="B65" s="73">
        <v>50</v>
      </c>
      <c r="C65" s="74">
        <v>43712</v>
      </c>
      <c r="D65" s="73">
        <v>23</v>
      </c>
      <c r="E65" s="73" t="s">
        <v>724</v>
      </c>
      <c r="F65" s="73">
        <v>32</v>
      </c>
      <c r="G65" s="73" t="s">
        <v>736</v>
      </c>
      <c r="H65" s="73" t="s">
        <v>1099</v>
      </c>
      <c r="I65" s="73" t="s">
        <v>1100</v>
      </c>
      <c r="J65" s="75" t="s">
        <v>1101</v>
      </c>
      <c r="K65" s="73" t="s">
        <v>729</v>
      </c>
      <c r="L65" s="73">
        <v>100367</v>
      </c>
      <c r="M65" s="75" t="s">
        <v>1102</v>
      </c>
      <c r="N65" s="76">
        <v>7681600</v>
      </c>
      <c r="O65" s="73">
        <v>1</v>
      </c>
      <c r="P65" s="73" t="s">
        <v>1103</v>
      </c>
      <c r="Q65" s="76">
        <v>80</v>
      </c>
      <c r="R65" s="73" t="s">
        <v>1104</v>
      </c>
      <c r="S65" s="73" t="s">
        <v>1105</v>
      </c>
      <c r="T65" s="73">
        <v>1030</v>
      </c>
      <c r="U65" s="73" t="s">
        <v>376</v>
      </c>
      <c r="V65" s="73" t="s">
        <v>744</v>
      </c>
      <c r="W65" s="73"/>
      <c r="X65" s="75" t="s">
        <v>1106</v>
      </c>
      <c r="Y65" s="77">
        <v>1149512124</v>
      </c>
      <c r="Z65" s="73"/>
      <c r="AA65" s="73"/>
      <c r="AB65" s="73"/>
      <c r="AC65" s="73"/>
      <c r="AD65" s="73"/>
      <c r="AE65" s="84">
        <v>489.45</v>
      </c>
      <c r="AF65" s="73">
        <v>20225</v>
      </c>
    </row>
    <row r="66" spans="1:32" x14ac:dyDescent="0.25">
      <c r="A66" s="73">
        <v>72169</v>
      </c>
      <c r="B66" s="73">
        <v>50</v>
      </c>
      <c r="C66" s="74">
        <v>43712</v>
      </c>
      <c r="D66" s="73">
        <v>23</v>
      </c>
      <c r="E66" s="73" t="s">
        <v>724</v>
      </c>
      <c r="F66" s="73">
        <v>30</v>
      </c>
      <c r="G66" s="73" t="s">
        <v>927</v>
      </c>
      <c r="H66" s="73" t="s">
        <v>1107</v>
      </c>
      <c r="I66" s="73" t="s">
        <v>1108</v>
      </c>
      <c r="J66" s="75" t="s">
        <v>1109</v>
      </c>
      <c r="K66" s="73" t="s">
        <v>729</v>
      </c>
      <c r="L66" s="73">
        <v>134208</v>
      </c>
      <c r="M66" s="75" t="s">
        <v>1110</v>
      </c>
      <c r="N66" s="76">
        <v>36912604</v>
      </c>
      <c r="O66" s="73">
        <v>1</v>
      </c>
      <c r="P66" s="73" t="s">
        <v>1111</v>
      </c>
      <c r="Q66" s="76">
        <v>288</v>
      </c>
      <c r="R66" s="76"/>
      <c r="S66" s="76">
        <v>0</v>
      </c>
      <c r="T66" s="76">
        <v>4400</v>
      </c>
      <c r="U66" s="73" t="s">
        <v>1112</v>
      </c>
      <c r="V66" s="73" t="s">
        <v>118</v>
      </c>
      <c r="W66" s="73"/>
      <c r="X66" s="75" t="s">
        <v>1113</v>
      </c>
      <c r="Y66" s="77">
        <v>3874462610</v>
      </c>
      <c r="Z66" s="73"/>
      <c r="AA66" s="73"/>
      <c r="AB66" s="73"/>
      <c r="AC66" s="73"/>
      <c r="AD66" s="73"/>
      <c r="AE66" s="84">
        <v>447.1</v>
      </c>
      <c r="AF66" s="73">
        <v>18475</v>
      </c>
    </row>
    <row r="67" spans="1:32" x14ac:dyDescent="0.25">
      <c r="A67" s="73">
        <v>72176</v>
      </c>
      <c r="B67" s="73">
        <v>50</v>
      </c>
      <c r="C67" s="74">
        <v>43713</v>
      </c>
      <c r="D67" s="73">
        <v>23</v>
      </c>
      <c r="E67" s="73" t="s">
        <v>724</v>
      </c>
      <c r="F67" s="73">
        <v>35</v>
      </c>
      <c r="G67" s="73" t="s">
        <v>883</v>
      </c>
      <c r="H67" s="73" t="s">
        <v>920</v>
      </c>
      <c r="I67" s="73" t="s">
        <v>921</v>
      </c>
      <c r="J67" s="75" t="s">
        <v>922</v>
      </c>
      <c r="K67" s="73" t="s">
        <v>729</v>
      </c>
      <c r="L67" s="73">
        <v>297580</v>
      </c>
      <c r="M67" s="75" t="s">
        <v>1114</v>
      </c>
      <c r="N67" s="76">
        <v>31963647</v>
      </c>
      <c r="O67" s="73">
        <v>1</v>
      </c>
      <c r="P67" s="73" t="s">
        <v>1115</v>
      </c>
      <c r="Q67" s="76">
        <v>134</v>
      </c>
      <c r="R67" s="73"/>
      <c r="S67" s="73"/>
      <c r="T67" s="76">
        <v>1856</v>
      </c>
      <c r="U67" s="73" t="s">
        <v>1116</v>
      </c>
      <c r="V67" s="73" t="s">
        <v>733</v>
      </c>
      <c r="W67" s="73"/>
      <c r="X67" s="75" t="s">
        <v>1117</v>
      </c>
      <c r="Y67" s="77">
        <v>1134870582</v>
      </c>
      <c r="Z67" s="73"/>
      <c r="AA67" s="73"/>
      <c r="AB67" s="73"/>
      <c r="AC67" s="73"/>
      <c r="AD67" s="73"/>
      <c r="AE67" s="68">
        <v>634.04</v>
      </c>
      <c r="AF67" s="73">
        <v>26200</v>
      </c>
    </row>
    <row r="68" spans="1:32" x14ac:dyDescent="0.25">
      <c r="A68" s="73">
        <v>72178</v>
      </c>
      <c r="B68" s="73">
        <v>50</v>
      </c>
      <c r="C68" s="74">
        <v>43713</v>
      </c>
      <c r="D68" s="73">
        <v>23</v>
      </c>
      <c r="E68" s="73" t="s">
        <v>724</v>
      </c>
      <c r="F68" s="73">
        <v>32</v>
      </c>
      <c r="G68" s="73" t="s">
        <v>736</v>
      </c>
      <c r="H68" s="73" t="s">
        <v>817</v>
      </c>
      <c r="I68" s="73" t="s">
        <v>818</v>
      </c>
      <c r="J68" s="75" t="s">
        <v>819</v>
      </c>
      <c r="K68" s="73" t="s">
        <v>729</v>
      </c>
      <c r="L68" s="73">
        <v>273172</v>
      </c>
      <c r="M68" s="75" t="s">
        <v>1118</v>
      </c>
      <c r="N68" s="76">
        <v>4885745</v>
      </c>
      <c r="O68" s="73">
        <v>1</v>
      </c>
      <c r="P68" s="73" t="s">
        <v>1119</v>
      </c>
      <c r="Q68" s="76">
        <v>1777</v>
      </c>
      <c r="R68" s="73"/>
      <c r="S68" s="73"/>
      <c r="T68" s="76">
        <v>1714</v>
      </c>
      <c r="U68" s="73" t="s">
        <v>1120</v>
      </c>
      <c r="V68" s="73" t="s">
        <v>733</v>
      </c>
      <c r="W68" s="73"/>
      <c r="X68" s="75" t="s">
        <v>1121</v>
      </c>
      <c r="Y68" s="77">
        <v>46615855</v>
      </c>
      <c r="Z68" s="73"/>
      <c r="AA68" s="73"/>
      <c r="AB68" s="73"/>
      <c r="AC68" s="73"/>
      <c r="AD68" s="73"/>
      <c r="AE68" s="68">
        <v>405.83</v>
      </c>
      <c r="AF68" s="73">
        <v>39130</v>
      </c>
    </row>
    <row r="69" spans="1:32" x14ac:dyDescent="0.25">
      <c r="A69" s="73">
        <v>72189</v>
      </c>
      <c r="B69" s="73">
        <v>50</v>
      </c>
      <c r="C69" s="74">
        <v>43713</v>
      </c>
      <c r="D69" s="73">
        <v>23</v>
      </c>
      <c r="E69" s="73" t="s">
        <v>724</v>
      </c>
      <c r="F69" s="73">
        <v>36</v>
      </c>
      <c r="G69" s="73" t="s">
        <v>725</v>
      </c>
      <c r="H69" s="73" t="s">
        <v>1122</v>
      </c>
      <c r="I69" s="73" t="s">
        <v>1123</v>
      </c>
      <c r="J69" s="75" t="s">
        <v>1124</v>
      </c>
      <c r="K69" s="73" t="s">
        <v>729</v>
      </c>
      <c r="L69" s="73">
        <v>61372</v>
      </c>
      <c r="M69" s="75" t="s">
        <v>1125</v>
      </c>
      <c r="N69" s="76">
        <v>16792824</v>
      </c>
      <c r="O69" s="73">
        <v>1</v>
      </c>
      <c r="P69" s="73" t="s">
        <v>1126</v>
      </c>
      <c r="Q69" s="76">
        <v>152</v>
      </c>
      <c r="R69" s="76" t="s">
        <v>1127</v>
      </c>
      <c r="S69" s="73" t="s">
        <v>1128</v>
      </c>
      <c r="T69" s="76">
        <v>1407</v>
      </c>
      <c r="U69" s="73" t="s">
        <v>99</v>
      </c>
      <c r="V69" s="73" t="s">
        <v>744</v>
      </c>
      <c r="W69" s="73"/>
      <c r="X69" s="75" t="s">
        <v>1129</v>
      </c>
      <c r="Y69" s="77">
        <v>1165019417</v>
      </c>
      <c r="Z69" s="73"/>
      <c r="AA69" s="73"/>
      <c r="AB69" s="73"/>
      <c r="AC69" s="73"/>
      <c r="AD69" s="73"/>
      <c r="AE69" s="68">
        <v>227.6</v>
      </c>
      <c r="AF69" s="73">
        <v>21945</v>
      </c>
    </row>
    <row r="70" spans="1:32" x14ac:dyDescent="0.25">
      <c r="A70" s="73">
        <v>72190</v>
      </c>
      <c r="B70" s="73">
        <v>50</v>
      </c>
      <c r="C70" s="74">
        <v>43713</v>
      </c>
      <c r="D70" s="73">
        <v>23</v>
      </c>
      <c r="E70" s="73" t="s">
        <v>724</v>
      </c>
      <c r="F70" s="73">
        <v>32</v>
      </c>
      <c r="G70" s="73" t="s">
        <v>736</v>
      </c>
      <c r="H70" s="73" t="s">
        <v>1130</v>
      </c>
      <c r="I70" s="73" t="s">
        <v>1131</v>
      </c>
      <c r="J70" s="75" t="s">
        <v>1132</v>
      </c>
      <c r="K70" s="73" t="s">
        <v>729</v>
      </c>
      <c r="L70" s="73">
        <v>89632</v>
      </c>
      <c r="M70" s="75" t="s">
        <v>1133</v>
      </c>
      <c r="N70" s="76">
        <v>31987605</v>
      </c>
      <c r="O70" s="73">
        <v>1</v>
      </c>
      <c r="P70" s="73" t="s">
        <v>1134</v>
      </c>
      <c r="Q70" s="76">
        <v>729</v>
      </c>
      <c r="R70" s="76" t="s">
        <v>1135</v>
      </c>
      <c r="S70" s="76">
        <v>42</v>
      </c>
      <c r="T70" s="76">
        <v>1057</v>
      </c>
      <c r="U70" s="73" t="s">
        <v>1136</v>
      </c>
      <c r="V70" s="73" t="s">
        <v>744</v>
      </c>
      <c r="W70" s="73"/>
      <c r="X70" s="75" t="s">
        <v>1137</v>
      </c>
      <c r="Y70" s="77">
        <v>1541964349</v>
      </c>
      <c r="Z70" s="73"/>
      <c r="AA70" s="73"/>
      <c r="AB70" s="73"/>
      <c r="AC70" s="73"/>
      <c r="AD70" s="73"/>
      <c r="AE70" s="68">
        <v>401.84</v>
      </c>
      <c r="AF70" s="73">
        <v>38745</v>
      </c>
    </row>
    <row r="71" spans="1:32" x14ac:dyDescent="0.25">
      <c r="A71" s="73">
        <v>72191</v>
      </c>
      <c r="B71" s="73">
        <v>50</v>
      </c>
      <c r="C71" s="74">
        <v>43713</v>
      </c>
      <c r="D71" s="73">
        <v>23</v>
      </c>
      <c r="E71" s="73" t="s">
        <v>724</v>
      </c>
      <c r="F71" s="73">
        <v>32</v>
      </c>
      <c r="G71" s="73" t="s">
        <v>736</v>
      </c>
      <c r="H71" s="73" t="s">
        <v>1138</v>
      </c>
      <c r="I71" s="73" t="s">
        <v>1139</v>
      </c>
      <c r="J71" s="75" t="s">
        <v>1140</v>
      </c>
      <c r="K71" s="73" t="s">
        <v>729</v>
      </c>
      <c r="L71" s="73">
        <v>89632</v>
      </c>
      <c r="M71" s="75" t="s">
        <v>1133</v>
      </c>
      <c r="N71" s="76">
        <v>31987605</v>
      </c>
      <c r="O71" s="73">
        <v>1</v>
      </c>
      <c r="P71" s="73" t="s">
        <v>1134</v>
      </c>
      <c r="Q71" s="76">
        <v>729</v>
      </c>
      <c r="R71" s="76" t="s">
        <v>1135</v>
      </c>
      <c r="S71" s="76">
        <v>42</v>
      </c>
      <c r="T71" s="76">
        <v>1057</v>
      </c>
      <c r="U71" s="73" t="s">
        <v>1136</v>
      </c>
      <c r="V71" s="73" t="s">
        <v>744</v>
      </c>
      <c r="W71" s="73"/>
      <c r="X71" s="75" t="s">
        <v>1137</v>
      </c>
      <c r="Y71" s="77">
        <v>1541964349</v>
      </c>
      <c r="Z71" s="73"/>
      <c r="AA71" s="73"/>
      <c r="AB71" s="73"/>
      <c r="AC71" s="73"/>
      <c r="AD71" s="73"/>
      <c r="AE71" s="68">
        <v>386.96</v>
      </c>
      <c r="AF71" s="73">
        <v>37310</v>
      </c>
    </row>
    <row r="72" spans="1:32" x14ac:dyDescent="0.25">
      <c r="A72" s="73">
        <v>72204</v>
      </c>
      <c r="B72" s="73">
        <v>50</v>
      </c>
      <c r="C72" s="74">
        <v>43713</v>
      </c>
      <c r="D72" s="73">
        <v>23</v>
      </c>
      <c r="E72" s="73" t="s">
        <v>724</v>
      </c>
      <c r="F72" s="73">
        <v>32</v>
      </c>
      <c r="G72" s="73" t="s">
        <v>736</v>
      </c>
      <c r="H72" s="73" t="s">
        <v>892</v>
      </c>
      <c r="I72" s="73" t="s">
        <v>893</v>
      </c>
      <c r="J72" s="75" t="s">
        <v>894</v>
      </c>
      <c r="K72" s="73" t="s">
        <v>729</v>
      </c>
      <c r="L72" s="73">
        <v>262137</v>
      </c>
      <c r="M72" s="75" t="s">
        <v>1141</v>
      </c>
      <c r="N72" s="76">
        <v>7725104</v>
      </c>
      <c r="O72" s="73">
        <v>1</v>
      </c>
      <c r="P72" s="73" t="s">
        <v>1142</v>
      </c>
      <c r="Q72" s="76">
        <v>650</v>
      </c>
      <c r="R72" s="73"/>
      <c r="S72" s="73"/>
      <c r="T72" s="76">
        <v>1712</v>
      </c>
      <c r="U72" s="73" t="s">
        <v>953</v>
      </c>
      <c r="V72" s="73" t="s">
        <v>733</v>
      </c>
      <c r="W72" s="73"/>
      <c r="X72" s="75" t="s">
        <v>1143</v>
      </c>
      <c r="Y72" s="77">
        <v>224415427804</v>
      </c>
      <c r="Z72" s="73"/>
      <c r="AA72" s="73"/>
      <c r="AB72" s="73"/>
      <c r="AC72" s="73"/>
      <c r="AD72" s="73"/>
      <c r="AE72" s="68">
        <v>961.95</v>
      </c>
      <c r="AF72" s="73">
        <v>92750</v>
      </c>
    </row>
    <row r="73" spans="1:32" x14ac:dyDescent="0.25">
      <c r="A73" s="73">
        <v>72268</v>
      </c>
      <c r="B73" s="73">
        <v>50</v>
      </c>
      <c r="C73" s="74">
        <v>43714</v>
      </c>
      <c r="D73" s="73">
        <v>23</v>
      </c>
      <c r="E73" s="73" t="s">
        <v>724</v>
      </c>
      <c r="F73" s="73">
        <v>32</v>
      </c>
      <c r="G73" s="73" t="s">
        <v>736</v>
      </c>
      <c r="H73" s="73" t="s">
        <v>1144</v>
      </c>
      <c r="I73" s="73" t="s">
        <v>1145</v>
      </c>
      <c r="J73" s="75" t="s">
        <v>1146</v>
      </c>
      <c r="K73" s="73" t="s">
        <v>729</v>
      </c>
      <c r="L73" s="73">
        <v>103366</v>
      </c>
      <c r="M73" s="75" t="s">
        <v>1147</v>
      </c>
      <c r="N73" s="76">
        <v>11877959</v>
      </c>
      <c r="O73" s="73">
        <v>1</v>
      </c>
      <c r="P73" s="73" t="s">
        <v>1148</v>
      </c>
      <c r="Q73" s="76">
        <v>429</v>
      </c>
      <c r="R73" s="73"/>
      <c r="S73" s="73"/>
      <c r="T73" s="76">
        <v>1876</v>
      </c>
      <c r="U73" s="73" t="s">
        <v>1149</v>
      </c>
      <c r="V73" s="73" t="s">
        <v>733</v>
      </c>
      <c r="W73" s="73"/>
      <c r="X73" s="75" t="s">
        <v>1150</v>
      </c>
      <c r="Y73" s="77">
        <v>1541470669</v>
      </c>
      <c r="Z73" s="73"/>
      <c r="AA73" s="73"/>
      <c r="AB73" s="73"/>
      <c r="AC73" s="73"/>
      <c r="AD73" s="73"/>
      <c r="AE73" s="85">
        <v>419.87</v>
      </c>
      <c r="AF73" s="73">
        <v>17350</v>
      </c>
    </row>
    <row r="74" spans="1:32" x14ac:dyDescent="0.25">
      <c r="A74" s="73">
        <v>72269</v>
      </c>
      <c r="B74" s="73">
        <v>50</v>
      </c>
      <c r="C74" s="74">
        <v>43714</v>
      </c>
      <c r="D74" s="73">
        <v>23</v>
      </c>
      <c r="E74" s="73" t="s">
        <v>724</v>
      </c>
      <c r="F74" s="73">
        <v>34</v>
      </c>
      <c r="G74" s="73" t="s">
        <v>569</v>
      </c>
      <c r="H74" s="73" t="s">
        <v>1151</v>
      </c>
      <c r="I74" s="73" t="s">
        <v>1152</v>
      </c>
      <c r="J74" s="75" t="s">
        <v>1153</v>
      </c>
      <c r="K74" s="73" t="s">
        <v>729</v>
      </c>
      <c r="L74" s="73">
        <v>103366</v>
      </c>
      <c r="M74" s="75" t="s">
        <v>1147</v>
      </c>
      <c r="N74" s="76">
        <v>11877959</v>
      </c>
      <c r="O74" s="73">
        <v>1</v>
      </c>
      <c r="P74" s="73" t="s">
        <v>1148</v>
      </c>
      <c r="Q74" s="76">
        <v>429</v>
      </c>
      <c r="R74" s="73"/>
      <c r="S74" s="73"/>
      <c r="T74" s="76">
        <v>1876</v>
      </c>
      <c r="U74" s="73" t="s">
        <v>1149</v>
      </c>
      <c r="V74" s="73" t="s">
        <v>733</v>
      </c>
      <c r="W74" s="73"/>
      <c r="X74" s="75" t="s">
        <v>1150</v>
      </c>
      <c r="Y74" s="77">
        <v>1541470669</v>
      </c>
      <c r="Z74" s="73"/>
      <c r="AA74" s="73"/>
      <c r="AB74" s="73"/>
      <c r="AC74" s="73"/>
      <c r="AD74" s="73"/>
      <c r="AE74" s="85">
        <v>821.59</v>
      </c>
      <c r="AF74" s="73">
        <v>33950</v>
      </c>
    </row>
    <row r="75" spans="1:32" x14ac:dyDescent="0.25">
      <c r="A75" s="73">
        <v>72278</v>
      </c>
      <c r="B75" s="73">
        <v>50</v>
      </c>
      <c r="C75" s="74">
        <v>43715</v>
      </c>
      <c r="D75" s="73">
        <v>23</v>
      </c>
      <c r="E75" s="73" t="s">
        <v>724</v>
      </c>
      <c r="F75" s="73">
        <v>32</v>
      </c>
      <c r="G75" s="73" t="s">
        <v>736</v>
      </c>
      <c r="H75" s="73" t="s">
        <v>1013</v>
      </c>
      <c r="I75" s="73" t="s">
        <v>1014</v>
      </c>
      <c r="J75" s="75" t="s">
        <v>1015</v>
      </c>
      <c r="K75" s="73" t="s">
        <v>729</v>
      </c>
      <c r="L75" s="73">
        <v>181503</v>
      </c>
      <c r="M75" s="75" t="s">
        <v>1154</v>
      </c>
      <c r="N75" s="76">
        <v>13804159</v>
      </c>
      <c r="O75" s="73">
        <v>1</v>
      </c>
      <c r="P75" s="73" t="s">
        <v>1155</v>
      </c>
      <c r="Q75" s="76">
        <v>1609</v>
      </c>
      <c r="R75" s="73" t="s">
        <v>1156</v>
      </c>
      <c r="S75" s="76">
        <v>160</v>
      </c>
      <c r="T75" s="76">
        <v>1806</v>
      </c>
      <c r="U75" s="73" t="s">
        <v>1157</v>
      </c>
      <c r="V75" s="73" t="s">
        <v>904</v>
      </c>
      <c r="W75" s="73"/>
      <c r="X75" s="75" t="s">
        <v>1158</v>
      </c>
      <c r="Y75" s="77">
        <v>1136826015</v>
      </c>
      <c r="Z75" s="73"/>
      <c r="AA75" s="73"/>
      <c r="AB75" s="73"/>
      <c r="AC75" s="73"/>
      <c r="AD75" s="73"/>
      <c r="AE75" s="85">
        <v>546.32000000000005</v>
      </c>
      <c r="AF75" s="73">
        <v>22575</v>
      </c>
    </row>
    <row r="76" spans="1:32" x14ac:dyDescent="0.25">
      <c r="A76" s="73">
        <v>72279</v>
      </c>
      <c r="B76" s="73">
        <v>50</v>
      </c>
      <c r="C76" s="74">
        <v>43715</v>
      </c>
      <c r="D76" s="73">
        <v>23</v>
      </c>
      <c r="E76" s="73" t="s">
        <v>724</v>
      </c>
      <c r="F76" s="73">
        <v>32</v>
      </c>
      <c r="G76" s="73" t="s">
        <v>736</v>
      </c>
      <c r="H76" s="73" t="s">
        <v>1159</v>
      </c>
      <c r="I76" s="73" t="s">
        <v>1160</v>
      </c>
      <c r="J76" s="75" t="s">
        <v>1161</v>
      </c>
      <c r="K76" s="73" t="s">
        <v>729</v>
      </c>
      <c r="L76" s="73">
        <v>181503</v>
      </c>
      <c r="M76" s="75" t="s">
        <v>1154</v>
      </c>
      <c r="N76" s="76">
        <v>13804159</v>
      </c>
      <c r="O76" s="73">
        <v>1</v>
      </c>
      <c r="P76" s="73" t="s">
        <v>1155</v>
      </c>
      <c r="Q76" s="76">
        <v>1609</v>
      </c>
      <c r="R76" s="73" t="s">
        <v>1156</v>
      </c>
      <c r="S76" s="76">
        <v>160</v>
      </c>
      <c r="T76" s="76">
        <v>1806</v>
      </c>
      <c r="U76" s="73" t="s">
        <v>1157</v>
      </c>
      <c r="V76" s="73" t="s">
        <v>904</v>
      </c>
      <c r="W76" s="73"/>
      <c r="X76" s="75" t="s">
        <v>1158</v>
      </c>
      <c r="Y76" s="77">
        <v>1136826015</v>
      </c>
      <c r="Z76" s="73"/>
      <c r="AA76" s="73"/>
      <c r="AB76" s="73"/>
      <c r="AC76" s="73"/>
      <c r="AD76" s="73"/>
      <c r="AE76" s="85">
        <v>546.32000000000005</v>
      </c>
      <c r="AF76" s="73">
        <v>22575</v>
      </c>
    </row>
    <row r="77" spans="1:32" x14ac:dyDescent="0.25">
      <c r="A77" s="73">
        <v>72291</v>
      </c>
      <c r="B77" s="73">
        <v>50</v>
      </c>
      <c r="C77" s="74">
        <v>43715</v>
      </c>
      <c r="D77" s="73">
        <v>23</v>
      </c>
      <c r="E77" s="73" t="s">
        <v>724</v>
      </c>
      <c r="F77" s="73">
        <v>36</v>
      </c>
      <c r="G77" s="73" t="s">
        <v>725</v>
      </c>
      <c r="H77" s="73" t="s">
        <v>998</v>
      </c>
      <c r="I77" s="73" t="s">
        <v>999</v>
      </c>
      <c r="J77" s="75" t="s">
        <v>1000</v>
      </c>
      <c r="K77" s="73" t="s">
        <v>729</v>
      </c>
      <c r="L77" s="73">
        <v>139571</v>
      </c>
      <c r="M77" s="75" t="s">
        <v>1162</v>
      </c>
      <c r="N77" s="76">
        <v>29535011</v>
      </c>
      <c r="O77" s="73">
        <v>1</v>
      </c>
      <c r="P77" s="73" t="s">
        <v>1163</v>
      </c>
      <c r="Q77" s="76">
        <v>115</v>
      </c>
      <c r="R77" s="73"/>
      <c r="S77" s="73" t="s">
        <v>889</v>
      </c>
      <c r="T77" s="76">
        <v>1878</v>
      </c>
      <c r="U77" s="73" t="s">
        <v>1164</v>
      </c>
      <c r="V77" s="73" t="s">
        <v>733</v>
      </c>
      <c r="W77" s="73"/>
      <c r="X77" s="75" t="s">
        <v>1165</v>
      </c>
      <c r="Y77" s="77">
        <v>1531288670</v>
      </c>
      <c r="Z77" s="73"/>
      <c r="AA77" s="73"/>
      <c r="AB77" s="73"/>
      <c r="AC77" s="73"/>
      <c r="AD77" s="73"/>
      <c r="AE77" s="85">
        <v>217.8</v>
      </c>
      <c r="AF77" s="73">
        <v>21000</v>
      </c>
    </row>
    <row r="78" spans="1:32" x14ac:dyDescent="0.25">
      <c r="A78" s="73">
        <v>72298</v>
      </c>
      <c r="B78" s="73">
        <v>50</v>
      </c>
      <c r="C78" s="74">
        <v>43716</v>
      </c>
      <c r="D78" s="73">
        <v>23</v>
      </c>
      <c r="E78" s="73" t="s">
        <v>724</v>
      </c>
      <c r="F78" s="73">
        <v>35</v>
      </c>
      <c r="G78" s="73" t="s">
        <v>883</v>
      </c>
      <c r="H78" s="73" t="s">
        <v>1166</v>
      </c>
      <c r="I78" s="73" t="s">
        <v>1167</v>
      </c>
      <c r="J78" s="75" t="s">
        <v>1168</v>
      </c>
      <c r="K78" s="73" t="s">
        <v>729</v>
      </c>
      <c r="L78" s="73">
        <v>251328</v>
      </c>
      <c r="M78" s="75" t="s">
        <v>1169</v>
      </c>
      <c r="N78" s="76">
        <v>26622769</v>
      </c>
      <c r="O78" s="73">
        <v>1</v>
      </c>
      <c r="P78" s="73" t="s">
        <v>1170</v>
      </c>
      <c r="Q78" s="76">
        <v>1602</v>
      </c>
      <c r="R78" s="73"/>
      <c r="S78" s="73"/>
      <c r="T78" s="76">
        <v>1832</v>
      </c>
      <c r="U78" s="73" t="s">
        <v>1171</v>
      </c>
      <c r="V78" s="73" t="s">
        <v>733</v>
      </c>
      <c r="W78" s="73"/>
      <c r="X78" s="75" t="s">
        <v>1172</v>
      </c>
      <c r="Y78" s="77">
        <v>1125231011</v>
      </c>
      <c r="Z78" s="73"/>
      <c r="AA78" s="73"/>
      <c r="AB78" s="73"/>
      <c r="AC78" s="73"/>
      <c r="AD78" s="73"/>
      <c r="AE78" s="85">
        <v>859.1</v>
      </c>
      <c r="AF78" s="73">
        <v>35500</v>
      </c>
    </row>
    <row r="79" spans="1:32" x14ac:dyDescent="0.25">
      <c r="A79" s="73">
        <v>72299</v>
      </c>
      <c r="B79" s="73">
        <v>50</v>
      </c>
      <c r="C79" s="74">
        <v>43716</v>
      </c>
      <c r="D79" s="73">
        <v>23</v>
      </c>
      <c r="E79" s="73" t="s">
        <v>724</v>
      </c>
      <c r="F79" s="73">
        <v>31</v>
      </c>
      <c r="G79" s="73" t="s">
        <v>56</v>
      </c>
      <c r="H79" s="73" t="s">
        <v>1173</v>
      </c>
      <c r="I79" s="73" t="s">
        <v>1174</v>
      </c>
      <c r="J79" s="75" t="s">
        <v>1175</v>
      </c>
      <c r="K79" s="73" t="s">
        <v>729</v>
      </c>
      <c r="L79" s="73">
        <v>251328</v>
      </c>
      <c r="M79" s="75" t="s">
        <v>1169</v>
      </c>
      <c r="N79" s="76">
        <v>26622769</v>
      </c>
      <c r="O79" s="73">
        <v>1</v>
      </c>
      <c r="P79" s="73" t="s">
        <v>1170</v>
      </c>
      <c r="Q79" s="76">
        <v>1602</v>
      </c>
      <c r="R79" s="73"/>
      <c r="S79" s="73"/>
      <c r="T79" s="76">
        <v>1832</v>
      </c>
      <c r="U79" s="73" t="s">
        <v>1171</v>
      </c>
      <c r="V79" s="73" t="s">
        <v>733</v>
      </c>
      <c r="W79" s="73"/>
      <c r="X79" s="75" t="s">
        <v>1172</v>
      </c>
      <c r="Y79" s="77">
        <v>1125231011</v>
      </c>
      <c r="Z79" s="73"/>
      <c r="AA79" s="73"/>
      <c r="AB79" s="73"/>
      <c r="AC79" s="73"/>
      <c r="AD79" s="73"/>
      <c r="AE79" s="85">
        <v>384.78</v>
      </c>
      <c r="AF79" s="73">
        <v>15900</v>
      </c>
    </row>
    <row r="80" spans="1:32" x14ac:dyDescent="0.25">
      <c r="A80" s="73">
        <v>72300</v>
      </c>
      <c r="B80" s="73">
        <v>50</v>
      </c>
      <c r="C80" s="74">
        <v>43716</v>
      </c>
      <c r="D80" s="73">
        <v>23</v>
      </c>
      <c r="E80" s="73" t="s">
        <v>724</v>
      </c>
      <c r="F80" s="73">
        <v>32</v>
      </c>
      <c r="G80" s="73" t="s">
        <v>736</v>
      </c>
      <c r="H80" s="73" t="s">
        <v>906</v>
      </c>
      <c r="I80" s="73" t="s">
        <v>907</v>
      </c>
      <c r="J80" s="75" t="s">
        <v>908</v>
      </c>
      <c r="K80" s="73" t="s">
        <v>729</v>
      </c>
      <c r="L80" s="73">
        <v>212180</v>
      </c>
      <c r="M80" s="75" t="s">
        <v>1176</v>
      </c>
      <c r="N80" s="76">
        <v>25977349</v>
      </c>
      <c r="O80" s="73">
        <v>1</v>
      </c>
      <c r="P80" s="73" t="s">
        <v>1177</v>
      </c>
      <c r="Q80" s="76">
        <v>2258</v>
      </c>
      <c r="R80" s="73" t="s">
        <v>1178</v>
      </c>
      <c r="S80" s="76">
        <v>2</v>
      </c>
      <c r="T80" s="76">
        <v>1650</v>
      </c>
      <c r="U80" s="73" t="s">
        <v>1179</v>
      </c>
      <c r="V80" s="73" t="s">
        <v>904</v>
      </c>
      <c r="W80" s="73"/>
      <c r="X80" s="75" t="s">
        <v>1180</v>
      </c>
      <c r="Y80" s="77">
        <v>1160138658</v>
      </c>
      <c r="Z80" s="73"/>
      <c r="AA80" s="73"/>
      <c r="AB80" s="73"/>
      <c r="AC80" s="73"/>
      <c r="AD80" s="73"/>
      <c r="AE80" s="85">
        <v>366.03</v>
      </c>
      <c r="AF80" s="73">
        <v>15125</v>
      </c>
    </row>
    <row r="81" spans="1:32" x14ac:dyDescent="0.25">
      <c r="A81" s="73">
        <v>72301</v>
      </c>
      <c r="B81" s="73">
        <v>50</v>
      </c>
      <c r="C81" s="74">
        <v>43716</v>
      </c>
      <c r="D81" s="73">
        <v>23</v>
      </c>
      <c r="E81" s="73" t="s">
        <v>724</v>
      </c>
      <c r="F81" s="73">
        <v>32</v>
      </c>
      <c r="G81" s="73" t="s">
        <v>736</v>
      </c>
      <c r="H81" s="73" t="s">
        <v>1181</v>
      </c>
      <c r="I81" s="73" t="s">
        <v>1182</v>
      </c>
      <c r="J81" s="75" t="s">
        <v>1183</v>
      </c>
      <c r="K81" s="73" t="s">
        <v>729</v>
      </c>
      <c r="L81" s="73">
        <v>212180</v>
      </c>
      <c r="M81" s="75" t="s">
        <v>1176</v>
      </c>
      <c r="N81" s="76">
        <v>25977349</v>
      </c>
      <c r="O81" s="73">
        <v>1</v>
      </c>
      <c r="P81" s="73" t="s">
        <v>1177</v>
      </c>
      <c r="Q81" s="76">
        <v>2258</v>
      </c>
      <c r="R81" s="73" t="s">
        <v>1178</v>
      </c>
      <c r="S81" s="76">
        <v>2</v>
      </c>
      <c r="T81" s="76">
        <v>1650</v>
      </c>
      <c r="U81" s="73" t="s">
        <v>1179</v>
      </c>
      <c r="V81" s="73" t="s">
        <v>904</v>
      </c>
      <c r="W81" s="73"/>
      <c r="X81" s="75" t="s">
        <v>1180</v>
      </c>
      <c r="Y81" s="77">
        <v>1160138658</v>
      </c>
      <c r="Z81" s="73"/>
      <c r="AA81" s="73"/>
      <c r="AB81" s="73"/>
      <c r="AC81" s="73"/>
      <c r="AD81" s="73"/>
      <c r="AE81" s="85">
        <v>430.76</v>
      </c>
      <c r="AF81" s="73">
        <v>17800</v>
      </c>
    </row>
    <row r="82" spans="1:32" x14ac:dyDescent="0.25">
      <c r="A82" s="73">
        <v>72314</v>
      </c>
      <c r="B82" s="73">
        <v>50</v>
      </c>
      <c r="C82" s="74">
        <v>43716</v>
      </c>
      <c r="D82" s="73">
        <v>23</v>
      </c>
      <c r="E82" s="73" t="s">
        <v>724</v>
      </c>
      <c r="F82" s="73">
        <v>34</v>
      </c>
      <c r="G82" s="73" t="s">
        <v>569</v>
      </c>
      <c r="H82" s="73" t="s">
        <v>1151</v>
      </c>
      <c r="I82" s="73" t="s">
        <v>1152</v>
      </c>
      <c r="J82" s="75" t="s">
        <v>1153</v>
      </c>
      <c r="K82" s="73" t="s">
        <v>729</v>
      </c>
      <c r="L82" s="73">
        <v>202837</v>
      </c>
      <c r="M82" s="75" t="s">
        <v>1184</v>
      </c>
      <c r="N82" s="76">
        <v>9988930</v>
      </c>
      <c r="O82" s="73">
        <v>1</v>
      </c>
      <c r="P82" s="73" t="s">
        <v>1185</v>
      </c>
      <c r="Q82" s="73" t="s">
        <v>1186</v>
      </c>
      <c r="R82" s="73"/>
      <c r="S82" s="73" t="s">
        <v>1187</v>
      </c>
      <c r="T82" s="76">
        <v>1653</v>
      </c>
      <c r="U82" s="73" t="s">
        <v>1188</v>
      </c>
      <c r="V82" s="73" t="s">
        <v>733</v>
      </c>
      <c r="W82" s="73"/>
      <c r="X82" s="75" t="s">
        <v>1189</v>
      </c>
      <c r="Y82" s="77">
        <v>47673157</v>
      </c>
      <c r="Z82" s="73"/>
      <c r="AA82" s="73"/>
      <c r="AB82" s="73"/>
      <c r="AC82" s="73"/>
      <c r="AD82" s="73"/>
      <c r="AE82" s="85">
        <v>492.95</v>
      </c>
      <c r="AF82" s="73">
        <v>47530</v>
      </c>
    </row>
    <row r="83" spans="1:32" x14ac:dyDescent="0.25">
      <c r="A83" s="73">
        <v>72335</v>
      </c>
      <c r="B83" s="73">
        <v>50</v>
      </c>
      <c r="C83" s="74">
        <v>43717</v>
      </c>
      <c r="D83" s="73">
        <v>23</v>
      </c>
      <c r="E83" s="73" t="s">
        <v>724</v>
      </c>
      <c r="F83" s="73">
        <v>36</v>
      </c>
      <c r="G83" s="73" t="s">
        <v>725</v>
      </c>
      <c r="H83" s="73" t="s">
        <v>966</v>
      </c>
      <c r="I83" s="73" t="s">
        <v>967</v>
      </c>
      <c r="J83" s="75" t="s">
        <v>968</v>
      </c>
      <c r="K83" s="73" t="s">
        <v>729</v>
      </c>
      <c r="L83" s="73">
        <v>42629</v>
      </c>
      <c r="M83" s="75" t="s">
        <v>1190</v>
      </c>
      <c r="N83" s="76">
        <v>20051278</v>
      </c>
      <c r="O83" s="73">
        <v>1</v>
      </c>
      <c r="P83" s="73" t="s">
        <v>1191</v>
      </c>
      <c r="Q83" s="76">
        <v>667</v>
      </c>
      <c r="R83" s="73"/>
      <c r="S83" s="73"/>
      <c r="T83" s="76">
        <v>1612</v>
      </c>
      <c r="U83" s="73" t="s">
        <v>1192</v>
      </c>
      <c r="V83" s="73" t="s">
        <v>733</v>
      </c>
      <c r="W83" s="73"/>
      <c r="X83" s="75" t="s">
        <v>1193</v>
      </c>
      <c r="Y83" s="77">
        <v>54328737</v>
      </c>
      <c r="Z83" s="73"/>
      <c r="AA83" s="73"/>
      <c r="AB83" s="73"/>
      <c r="AC83" s="73"/>
      <c r="AD83" s="73"/>
      <c r="AE83" s="86">
        <v>221.07</v>
      </c>
      <c r="AF83" s="73">
        <v>21315</v>
      </c>
    </row>
    <row r="84" spans="1:32" x14ac:dyDescent="0.25">
      <c r="A84" s="73">
        <v>72338</v>
      </c>
      <c r="B84" s="73">
        <v>50</v>
      </c>
      <c r="C84" s="74">
        <v>43717</v>
      </c>
      <c r="D84" s="73">
        <v>23</v>
      </c>
      <c r="E84" s="73" t="s">
        <v>724</v>
      </c>
      <c r="F84" s="73">
        <v>30</v>
      </c>
      <c r="G84" s="73" t="s">
        <v>927</v>
      </c>
      <c r="H84" s="73" t="s">
        <v>1194</v>
      </c>
      <c r="I84" s="73" t="s">
        <v>1195</v>
      </c>
      <c r="J84" s="75" t="s">
        <v>1196</v>
      </c>
      <c r="K84" s="73" t="s">
        <v>729</v>
      </c>
      <c r="L84" s="73">
        <v>63595</v>
      </c>
      <c r="M84" s="75" t="s">
        <v>1197</v>
      </c>
      <c r="N84" s="76">
        <v>17141093</v>
      </c>
      <c r="O84" s="73">
        <v>1</v>
      </c>
      <c r="P84" s="73" t="s">
        <v>1198</v>
      </c>
      <c r="Q84" s="76">
        <v>2227</v>
      </c>
      <c r="R84" s="73"/>
      <c r="S84" s="73"/>
      <c r="T84" s="76">
        <v>1650</v>
      </c>
      <c r="U84" s="73" t="s">
        <v>1199</v>
      </c>
      <c r="V84" s="73" t="s">
        <v>733</v>
      </c>
      <c r="W84" s="73"/>
      <c r="X84" s="75" t="s">
        <v>1200</v>
      </c>
      <c r="Y84" s="77">
        <v>1540987219</v>
      </c>
      <c r="Z84" s="73"/>
      <c r="AA84" s="73"/>
      <c r="AB84" s="73"/>
      <c r="AC84" s="73"/>
      <c r="AD84" s="73"/>
      <c r="AE84" s="86">
        <v>474.93</v>
      </c>
      <c r="AF84" s="73">
        <v>19625</v>
      </c>
    </row>
    <row r="85" spans="1:32" x14ac:dyDescent="0.25">
      <c r="A85" s="73">
        <v>72339</v>
      </c>
      <c r="B85" s="73">
        <v>50</v>
      </c>
      <c r="C85" s="74">
        <v>43717</v>
      </c>
      <c r="D85" s="73">
        <v>23</v>
      </c>
      <c r="E85" s="73" t="s">
        <v>724</v>
      </c>
      <c r="F85" s="73">
        <v>32</v>
      </c>
      <c r="G85" s="73" t="s">
        <v>736</v>
      </c>
      <c r="H85" s="73" t="s">
        <v>1159</v>
      </c>
      <c r="I85" s="73" t="s">
        <v>1160</v>
      </c>
      <c r="J85" s="75" t="s">
        <v>1161</v>
      </c>
      <c r="K85" s="73" t="s">
        <v>729</v>
      </c>
      <c r="L85" s="73">
        <v>29573</v>
      </c>
      <c r="M85" s="75" t="s">
        <v>1201</v>
      </c>
      <c r="N85" s="76">
        <v>22000198</v>
      </c>
      <c r="O85" s="73">
        <v>1</v>
      </c>
      <c r="P85" s="73" t="s">
        <v>1202</v>
      </c>
      <c r="Q85" s="76">
        <v>855</v>
      </c>
      <c r="R85" s="73"/>
      <c r="S85" s="73"/>
      <c r="T85" s="76">
        <v>1824</v>
      </c>
      <c r="U85" s="73" t="s">
        <v>1203</v>
      </c>
      <c r="V85" s="73" t="s">
        <v>904</v>
      </c>
      <c r="W85" s="73"/>
      <c r="X85" s="75" t="s">
        <v>1204</v>
      </c>
      <c r="Y85" s="77">
        <v>1161876470</v>
      </c>
      <c r="Z85" s="73"/>
      <c r="AA85" s="73"/>
      <c r="AB85" s="73"/>
      <c r="AC85" s="73"/>
      <c r="AD85" s="73"/>
      <c r="AE85" s="86">
        <v>327.79</v>
      </c>
      <c r="AF85" s="73">
        <v>31605</v>
      </c>
    </row>
    <row r="86" spans="1:32" x14ac:dyDescent="0.25">
      <c r="A86" s="73">
        <v>72351</v>
      </c>
      <c r="B86" s="73">
        <v>50</v>
      </c>
      <c r="C86" s="74">
        <v>43717</v>
      </c>
      <c r="D86" s="73">
        <v>23</v>
      </c>
      <c r="E86" s="73" t="s">
        <v>724</v>
      </c>
      <c r="F86" s="73">
        <v>31</v>
      </c>
      <c r="G86" s="73" t="s">
        <v>56</v>
      </c>
      <c r="H86" s="73" t="s">
        <v>1205</v>
      </c>
      <c r="I86" s="73" t="s">
        <v>1206</v>
      </c>
      <c r="J86" s="75" t="s">
        <v>1207</v>
      </c>
      <c r="K86" s="73" t="s">
        <v>729</v>
      </c>
      <c r="L86" s="73">
        <v>86000</v>
      </c>
      <c r="M86" s="75" t="s">
        <v>1208</v>
      </c>
      <c r="N86" s="76">
        <v>14788817</v>
      </c>
      <c r="O86" s="73">
        <v>1</v>
      </c>
      <c r="P86" s="73" t="s">
        <v>1209</v>
      </c>
      <c r="Q86" s="76">
        <v>5764</v>
      </c>
      <c r="R86" s="76" t="s">
        <v>1210</v>
      </c>
      <c r="S86" s="73" t="s">
        <v>1211</v>
      </c>
      <c r="T86" s="76">
        <v>1419</v>
      </c>
      <c r="U86" s="73" t="s">
        <v>843</v>
      </c>
      <c r="V86" s="73" t="s">
        <v>744</v>
      </c>
      <c r="W86" s="73"/>
      <c r="X86" s="75" t="s">
        <v>1212</v>
      </c>
      <c r="Y86" s="77">
        <v>1158410240</v>
      </c>
      <c r="Z86" s="73"/>
      <c r="AA86" s="73"/>
      <c r="AB86" s="73"/>
      <c r="AC86" s="73"/>
      <c r="AD86" s="73"/>
      <c r="AE86" s="86">
        <v>780.81</v>
      </c>
      <c r="AF86" s="73">
        <v>75285</v>
      </c>
    </row>
    <row r="87" spans="1:32" x14ac:dyDescent="0.25">
      <c r="A87" s="73">
        <v>72362</v>
      </c>
      <c r="B87" s="73">
        <v>50</v>
      </c>
      <c r="C87" s="74">
        <v>43717</v>
      </c>
      <c r="D87" s="73">
        <v>23</v>
      </c>
      <c r="E87" s="73" t="s">
        <v>724</v>
      </c>
      <c r="F87" s="73">
        <v>35</v>
      </c>
      <c r="G87" s="73" t="s">
        <v>883</v>
      </c>
      <c r="H87" s="73" t="s">
        <v>1213</v>
      </c>
      <c r="I87" s="73" t="s">
        <v>1214</v>
      </c>
      <c r="J87" s="75" t="s">
        <v>1215</v>
      </c>
      <c r="K87" s="73" t="s">
        <v>729</v>
      </c>
      <c r="L87" s="73">
        <v>240395</v>
      </c>
      <c r="M87" s="75" t="s">
        <v>1216</v>
      </c>
      <c r="N87" s="76">
        <v>34810409</v>
      </c>
      <c r="O87" s="73">
        <v>1</v>
      </c>
      <c r="P87" s="73" t="s">
        <v>1217</v>
      </c>
      <c r="Q87" s="76">
        <v>1495</v>
      </c>
      <c r="R87" s="73"/>
      <c r="S87" s="73"/>
      <c r="T87" s="76">
        <v>1288</v>
      </c>
      <c r="U87" s="73" t="s">
        <v>1136</v>
      </c>
      <c r="V87" s="73" t="s">
        <v>744</v>
      </c>
      <c r="W87" s="73"/>
      <c r="X87" s="75" t="s">
        <v>1218</v>
      </c>
      <c r="Y87" s="77">
        <v>1554742021</v>
      </c>
      <c r="Z87" s="73"/>
      <c r="AA87" s="73"/>
      <c r="AB87" s="73"/>
      <c r="AC87" s="73"/>
      <c r="AD87" s="73"/>
      <c r="AE87" s="86">
        <v>748.51</v>
      </c>
      <c r="AF87" s="73">
        <v>72170</v>
      </c>
    </row>
    <row r="88" spans="1:32" x14ac:dyDescent="0.25">
      <c r="A88" s="73">
        <v>72363</v>
      </c>
      <c r="B88" s="73">
        <v>50</v>
      </c>
      <c r="C88" s="74">
        <v>43717</v>
      </c>
      <c r="D88" s="73">
        <v>23</v>
      </c>
      <c r="E88" s="73" t="s">
        <v>724</v>
      </c>
      <c r="F88" s="73">
        <v>36</v>
      </c>
      <c r="G88" s="73" t="s">
        <v>725</v>
      </c>
      <c r="H88" s="73" t="s">
        <v>1041</v>
      </c>
      <c r="I88" s="73" t="s">
        <v>1042</v>
      </c>
      <c r="J88" s="75" t="s">
        <v>1043</v>
      </c>
      <c r="K88" s="73" t="s">
        <v>729</v>
      </c>
      <c r="L88" s="73">
        <v>87086</v>
      </c>
      <c r="M88" s="75" t="s">
        <v>1219</v>
      </c>
      <c r="N88" s="76">
        <v>30295805</v>
      </c>
      <c r="O88" s="73">
        <v>1</v>
      </c>
      <c r="P88" s="73" t="s">
        <v>1220</v>
      </c>
      <c r="Q88" s="76">
        <v>2861</v>
      </c>
      <c r="R88" s="73" t="s">
        <v>1221</v>
      </c>
      <c r="S88" s="76">
        <v>1</v>
      </c>
      <c r="T88" s="76">
        <v>7600</v>
      </c>
      <c r="U88" s="73" t="s">
        <v>1222</v>
      </c>
      <c r="V88" s="73" t="s">
        <v>904</v>
      </c>
      <c r="W88" s="73"/>
      <c r="X88" s="75" t="s">
        <v>1223</v>
      </c>
      <c r="Y88" s="77">
        <v>2235833323</v>
      </c>
      <c r="Z88" s="73"/>
      <c r="AA88" s="73"/>
      <c r="AB88" s="73"/>
      <c r="AC88" s="73"/>
      <c r="AD88" s="73"/>
      <c r="AE88" s="86">
        <v>497.92</v>
      </c>
      <c r="AF88" s="73">
        <v>20575</v>
      </c>
    </row>
    <row r="89" spans="1:32" x14ac:dyDescent="0.25">
      <c r="A89" s="73">
        <v>72396</v>
      </c>
      <c r="B89" s="73">
        <v>50</v>
      </c>
      <c r="C89" s="74">
        <v>43718</v>
      </c>
      <c r="D89" s="73">
        <v>23</v>
      </c>
      <c r="E89" s="73" t="s">
        <v>724</v>
      </c>
      <c r="F89" s="73">
        <v>36</v>
      </c>
      <c r="G89" s="73" t="s">
        <v>725</v>
      </c>
      <c r="H89" s="73" t="s">
        <v>1224</v>
      </c>
      <c r="I89" s="73" t="s">
        <v>1225</v>
      </c>
      <c r="J89" s="75" t="s">
        <v>1226</v>
      </c>
      <c r="K89" s="73" t="s">
        <v>729</v>
      </c>
      <c r="L89" s="73">
        <v>219302</v>
      </c>
      <c r="M89" s="75" t="s">
        <v>1227</v>
      </c>
      <c r="N89" s="76">
        <v>31340689</v>
      </c>
      <c r="O89" s="73">
        <v>1</v>
      </c>
      <c r="P89" s="73" t="s">
        <v>1228</v>
      </c>
      <c r="Q89" s="76">
        <v>175</v>
      </c>
      <c r="R89" s="76" t="s">
        <v>1229</v>
      </c>
      <c r="S89" s="73"/>
      <c r="T89" s="76">
        <v>1002</v>
      </c>
      <c r="U89" s="73" t="s">
        <v>99</v>
      </c>
      <c r="V89" s="73" t="s">
        <v>744</v>
      </c>
      <c r="W89" s="73"/>
      <c r="X89" s="75" t="s">
        <v>1230</v>
      </c>
      <c r="Y89" s="77">
        <v>5491154093560</v>
      </c>
      <c r="Z89" s="73"/>
      <c r="AA89" s="73"/>
      <c r="AB89" s="73"/>
      <c r="AC89" s="73"/>
      <c r="AD89" s="73"/>
      <c r="AE89" s="87">
        <v>363</v>
      </c>
      <c r="AF89" s="73">
        <v>15000</v>
      </c>
    </row>
    <row r="90" spans="1:32" x14ac:dyDescent="0.25">
      <c r="A90" s="73">
        <v>72398</v>
      </c>
      <c r="B90" s="73">
        <v>50</v>
      </c>
      <c r="C90" s="74">
        <v>43718</v>
      </c>
      <c r="D90" s="73">
        <v>23</v>
      </c>
      <c r="E90" s="73" t="s">
        <v>724</v>
      </c>
      <c r="F90" s="73">
        <v>31</v>
      </c>
      <c r="G90" s="73" t="s">
        <v>56</v>
      </c>
      <c r="H90" s="73" t="s">
        <v>857</v>
      </c>
      <c r="I90" s="73" t="s">
        <v>858</v>
      </c>
      <c r="J90" s="75" t="s">
        <v>859</v>
      </c>
      <c r="K90" s="73" t="s">
        <v>729</v>
      </c>
      <c r="L90" s="73">
        <v>248558</v>
      </c>
      <c r="M90" s="75" t="s">
        <v>1231</v>
      </c>
      <c r="N90" s="76">
        <v>32424213</v>
      </c>
      <c r="O90" s="73">
        <v>1</v>
      </c>
      <c r="P90" s="73" t="s">
        <v>1232</v>
      </c>
      <c r="Q90" s="76">
        <v>4335</v>
      </c>
      <c r="R90" s="73"/>
      <c r="S90" s="73"/>
      <c r="T90" s="76">
        <v>1613</v>
      </c>
      <c r="U90" s="73" t="s">
        <v>1233</v>
      </c>
      <c r="V90" s="73" t="s">
        <v>733</v>
      </c>
      <c r="W90" s="73"/>
      <c r="X90" s="75" t="s">
        <v>1234</v>
      </c>
      <c r="Y90" s="77">
        <v>1560464858</v>
      </c>
      <c r="Z90" s="73"/>
      <c r="AA90" s="73"/>
      <c r="AB90" s="73"/>
      <c r="AC90" s="73"/>
      <c r="AD90" s="73"/>
      <c r="AE90" s="87">
        <v>648.67999999999995</v>
      </c>
      <c r="AF90" s="73">
        <v>62545</v>
      </c>
    </row>
    <row r="91" spans="1:32" x14ac:dyDescent="0.25">
      <c r="A91" s="73">
        <v>72399</v>
      </c>
      <c r="B91" s="73">
        <v>50</v>
      </c>
      <c r="C91" s="74">
        <v>43718</v>
      </c>
      <c r="D91" s="73">
        <v>23</v>
      </c>
      <c r="E91" s="73" t="s">
        <v>724</v>
      </c>
      <c r="F91" s="73">
        <v>31</v>
      </c>
      <c r="G91" s="73" t="s">
        <v>56</v>
      </c>
      <c r="H91" s="73" t="s">
        <v>1173</v>
      </c>
      <c r="I91" s="73" t="s">
        <v>1174</v>
      </c>
      <c r="J91" s="75" t="s">
        <v>1175</v>
      </c>
      <c r="K91" s="73" t="s">
        <v>729</v>
      </c>
      <c r="L91" s="73">
        <v>210612</v>
      </c>
      <c r="M91" s="75" t="s">
        <v>1235</v>
      </c>
      <c r="N91" s="76">
        <v>33488524</v>
      </c>
      <c r="O91" s="73">
        <v>1</v>
      </c>
      <c r="P91" s="73" t="s">
        <v>1236</v>
      </c>
      <c r="Q91" s="76">
        <v>859</v>
      </c>
      <c r="R91" s="73"/>
      <c r="S91" s="73"/>
      <c r="T91" s="76">
        <v>1405</v>
      </c>
      <c r="U91" s="73" t="s">
        <v>99</v>
      </c>
      <c r="V91" s="73" t="s">
        <v>744</v>
      </c>
      <c r="W91" s="73"/>
      <c r="X91" s="75" t="s">
        <v>1237</v>
      </c>
      <c r="Y91" s="77">
        <v>1551462726</v>
      </c>
      <c r="Z91" s="73"/>
      <c r="AA91" s="73"/>
      <c r="AB91" s="73"/>
      <c r="AC91" s="73"/>
      <c r="AD91" s="73"/>
      <c r="AE91" s="87">
        <v>384.78</v>
      </c>
      <c r="AF91" s="73">
        <v>15900</v>
      </c>
    </row>
    <row r="92" spans="1:32" x14ac:dyDescent="0.25">
      <c r="A92" s="73">
        <v>72428</v>
      </c>
      <c r="B92" s="73">
        <v>50</v>
      </c>
      <c r="C92" s="74">
        <v>43718</v>
      </c>
      <c r="D92" s="73">
        <v>23</v>
      </c>
      <c r="E92" s="73" t="s">
        <v>724</v>
      </c>
      <c r="F92" s="73">
        <v>32</v>
      </c>
      <c r="G92" s="73" t="s">
        <v>736</v>
      </c>
      <c r="H92" s="73" t="s">
        <v>1238</v>
      </c>
      <c r="I92" s="73" t="s">
        <v>1239</v>
      </c>
      <c r="J92" s="75" t="s">
        <v>1240</v>
      </c>
      <c r="K92" s="73" t="s">
        <v>729</v>
      </c>
      <c r="L92" s="73">
        <v>281731</v>
      </c>
      <c r="M92" s="75" t="s">
        <v>1241</v>
      </c>
      <c r="N92" s="76">
        <v>32155118</v>
      </c>
      <c r="O92" s="73">
        <v>1</v>
      </c>
      <c r="P92" s="73" t="s">
        <v>1242</v>
      </c>
      <c r="Q92" s="76">
        <v>1669</v>
      </c>
      <c r="R92" s="73"/>
      <c r="S92" s="73"/>
      <c r="T92" s="76">
        <v>1755</v>
      </c>
      <c r="U92" s="73" t="s">
        <v>1243</v>
      </c>
      <c r="V92" s="73" t="s">
        <v>733</v>
      </c>
      <c r="W92" s="73"/>
      <c r="X92" s="75" t="s">
        <v>1244</v>
      </c>
      <c r="Y92" s="77">
        <v>1166682981</v>
      </c>
      <c r="Z92" s="73"/>
      <c r="AA92" s="73"/>
      <c r="AB92" s="73"/>
      <c r="AC92" s="73"/>
      <c r="AD92" s="73"/>
      <c r="AE92" s="87">
        <v>949.85</v>
      </c>
      <c r="AF92" s="73">
        <v>39250</v>
      </c>
    </row>
    <row r="93" spans="1:32" x14ac:dyDescent="0.25">
      <c r="A93" s="73">
        <v>72453</v>
      </c>
      <c r="B93" s="73">
        <v>50</v>
      </c>
      <c r="C93" s="74">
        <v>43719</v>
      </c>
      <c r="D93" s="73">
        <v>23</v>
      </c>
      <c r="E93" s="73" t="s">
        <v>724</v>
      </c>
      <c r="F93" s="73">
        <v>32</v>
      </c>
      <c r="G93" s="73" t="s">
        <v>736</v>
      </c>
      <c r="H93" s="73" t="s">
        <v>775</v>
      </c>
      <c r="I93" s="73" t="s">
        <v>776</v>
      </c>
      <c r="J93" s="75" t="s">
        <v>777</v>
      </c>
      <c r="K93" s="73" t="s">
        <v>729</v>
      </c>
      <c r="L93" s="73">
        <v>178560</v>
      </c>
      <c r="M93" s="75" t="s">
        <v>1245</v>
      </c>
      <c r="N93" s="76">
        <v>27575400</v>
      </c>
      <c r="O93" s="73">
        <v>1</v>
      </c>
      <c r="P93" s="73" t="s">
        <v>1246</v>
      </c>
      <c r="Q93" s="76">
        <v>469</v>
      </c>
      <c r="R93" s="76" t="s">
        <v>1247</v>
      </c>
      <c r="S93" s="73" t="s">
        <v>1248</v>
      </c>
      <c r="T93" s="76">
        <v>4000</v>
      </c>
      <c r="U93" s="73" t="s">
        <v>1537</v>
      </c>
      <c r="V93" s="73" t="s">
        <v>128</v>
      </c>
      <c r="W93" s="73"/>
      <c r="X93" s="75" t="s">
        <v>1250</v>
      </c>
      <c r="Y93" s="77">
        <v>3814053688</v>
      </c>
      <c r="Z93" s="73"/>
      <c r="AA93" s="73"/>
      <c r="AB93" s="73"/>
      <c r="AC93" s="73"/>
      <c r="AD93" s="73"/>
      <c r="AE93" s="88">
        <v>933.52</v>
      </c>
      <c r="AF93" s="73">
        <v>38575</v>
      </c>
    </row>
    <row r="94" spans="1:32" x14ac:dyDescent="0.25">
      <c r="A94" s="73">
        <v>72457</v>
      </c>
      <c r="B94" s="73">
        <v>50</v>
      </c>
      <c r="C94" s="74">
        <v>43719</v>
      </c>
      <c r="D94" s="73">
        <v>23</v>
      </c>
      <c r="E94" s="73" t="s">
        <v>724</v>
      </c>
      <c r="F94" s="73">
        <v>32</v>
      </c>
      <c r="G94" s="73" t="s">
        <v>736</v>
      </c>
      <c r="H94" s="73" t="s">
        <v>1251</v>
      </c>
      <c r="I94" s="73" t="s">
        <v>1252</v>
      </c>
      <c r="J94" s="75" t="s">
        <v>1253</v>
      </c>
      <c r="K94" s="73" t="s">
        <v>729</v>
      </c>
      <c r="L94" s="73">
        <v>180757</v>
      </c>
      <c r="M94" s="75" t="s">
        <v>1254</v>
      </c>
      <c r="N94" s="76">
        <v>4676706</v>
      </c>
      <c r="O94" s="73">
        <v>1</v>
      </c>
      <c r="P94" s="73" t="s">
        <v>1255</v>
      </c>
      <c r="Q94" s="76">
        <v>1380</v>
      </c>
      <c r="R94" s="76" t="s">
        <v>1256</v>
      </c>
      <c r="S94" s="76">
        <v>35</v>
      </c>
      <c r="T94" s="76">
        <v>1870</v>
      </c>
      <c r="U94" s="73" t="s">
        <v>1257</v>
      </c>
      <c r="V94" s="73" t="s">
        <v>733</v>
      </c>
      <c r="W94" s="73"/>
      <c r="X94" s="75" t="s">
        <v>1258</v>
      </c>
      <c r="Y94" s="77">
        <v>1133582539</v>
      </c>
      <c r="Z94" s="73"/>
      <c r="AA94" s="73"/>
      <c r="AB94" s="73"/>
      <c r="AC94" s="73"/>
      <c r="AD94" s="73"/>
      <c r="AE94" s="88">
        <v>544.86</v>
      </c>
      <c r="AF94" s="73">
        <v>52535</v>
      </c>
    </row>
    <row r="95" spans="1:32" x14ac:dyDescent="0.25">
      <c r="A95" s="73">
        <v>72458</v>
      </c>
      <c r="B95" s="73">
        <v>50</v>
      </c>
      <c r="C95" s="74">
        <v>43719</v>
      </c>
      <c r="D95" s="73">
        <v>23</v>
      </c>
      <c r="E95" s="73" t="s">
        <v>724</v>
      </c>
      <c r="F95" s="73">
        <v>32</v>
      </c>
      <c r="G95" s="73" t="s">
        <v>736</v>
      </c>
      <c r="H95" s="73" t="s">
        <v>817</v>
      </c>
      <c r="I95" s="73" t="s">
        <v>818</v>
      </c>
      <c r="J95" s="75" t="s">
        <v>819</v>
      </c>
      <c r="K95" s="73" t="s">
        <v>729</v>
      </c>
      <c r="L95" s="73">
        <v>147743</v>
      </c>
      <c r="M95" s="75" t="s">
        <v>1259</v>
      </c>
      <c r="N95" s="76">
        <v>24228960</v>
      </c>
      <c r="O95" s="73">
        <v>1</v>
      </c>
      <c r="P95" s="73" t="s">
        <v>1260</v>
      </c>
      <c r="Q95" s="76">
        <v>2728</v>
      </c>
      <c r="R95" s="76" t="s">
        <v>933</v>
      </c>
      <c r="S95" s="73" t="s">
        <v>783</v>
      </c>
      <c r="T95" s="76">
        <v>1416</v>
      </c>
      <c r="U95" s="73" t="s">
        <v>843</v>
      </c>
      <c r="V95" s="73" t="s">
        <v>744</v>
      </c>
      <c r="W95" s="73"/>
      <c r="X95" s="75" t="s">
        <v>1261</v>
      </c>
      <c r="Y95" s="77">
        <v>61107654</v>
      </c>
      <c r="Z95" s="73"/>
      <c r="AA95" s="73"/>
      <c r="AB95" s="73"/>
      <c r="AC95" s="73"/>
      <c r="AD95" s="73"/>
      <c r="AE95" s="88">
        <v>676.39</v>
      </c>
      <c r="AF95" s="73">
        <v>27950</v>
      </c>
    </row>
    <row r="96" spans="1:32" x14ac:dyDescent="0.25">
      <c r="A96" s="73">
        <v>72460</v>
      </c>
      <c r="B96" s="73">
        <v>50</v>
      </c>
      <c r="C96" s="74">
        <v>43719</v>
      </c>
      <c r="D96" s="73">
        <v>23</v>
      </c>
      <c r="E96" s="73" t="s">
        <v>724</v>
      </c>
      <c r="F96" s="73">
        <v>34</v>
      </c>
      <c r="G96" s="73" t="s">
        <v>569</v>
      </c>
      <c r="H96" s="73" t="s">
        <v>1262</v>
      </c>
      <c r="I96" s="73" t="s">
        <v>1263</v>
      </c>
      <c r="J96" s="75" t="s">
        <v>1264</v>
      </c>
      <c r="K96" s="73" t="s">
        <v>729</v>
      </c>
      <c r="L96" s="73">
        <v>51615</v>
      </c>
      <c r="M96" s="75" t="s">
        <v>1265</v>
      </c>
      <c r="N96" s="76">
        <v>14315973</v>
      </c>
      <c r="O96" s="73">
        <v>1</v>
      </c>
      <c r="P96" s="73" t="s">
        <v>1266</v>
      </c>
      <c r="Q96" s="76">
        <v>181</v>
      </c>
      <c r="R96" s="76" t="s">
        <v>1267</v>
      </c>
      <c r="S96" s="73" t="s">
        <v>1268</v>
      </c>
      <c r="T96" s="76">
        <v>1414</v>
      </c>
      <c r="U96" s="73" t="s">
        <v>183</v>
      </c>
      <c r="V96" s="73" t="s">
        <v>744</v>
      </c>
      <c r="W96" s="73"/>
      <c r="X96" s="75" t="s">
        <v>1269</v>
      </c>
      <c r="Y96" s="77">
        <v>1167134414</v>
      </c>
      <c r="Z96" s="73"/>
      <c r="AA96" s="73"/>
      <c r="AB96" s="73"/>
      <c r="AC96" s="73"/>
      <c r="AD96" s="73"/>
      <c r="AE96" s="88">
        <v>1155.55</v>
      </c>
      <c r="AF96" s="73">
        <v>47750</v>
      </c>
    </row>
    <row r="97" spans="1:32" x14ac:dyDescent="0.25">
      <c r="A97" s="73">
        <v>72495</v>
      </c>
      <c r="B97" s="73">
        <v>50</v>
      </c>
      <c r="C97" s="74">
        <v>43719</v>
      </c>
      <c r="D97" s="73">
        <v>23</v>
      </c>
      <c r="E97" s="73" t="s">
        <v>724</v>
      </c>
      <c r="F97" s="73">
        <v>32</v>
      </c>
      <c r="G97" s="73" t="s">
        <v>736</v>
      </c>
      <c r="H97" s="73" t="s">
        <v>817</v>
      </c>
      <c r="I97" s="73" t="s">
        <v>818</v>
      </c>
      <c r="J97" s="75" t="s">
        <v>819</v>
      </c>
      <c r="K97" s="73" t="s">
        <v>729</v>
      </c>
      <c r="L97" s="73">
        <v>74410</v>
      </c>
      <c r="M97" s="75" t="s">
        <v>1270</v>
      </c>
      <c r="N97" s="76">
        <v>27356342</v>
      </c>
      <c r="O97" s="73">
        <v>1</v>
      </c>
      <c r="P97" s="73" t="s">
        <v>1271</v>
      </c>
      <c r="Q97" s="76">
        <v>2646</v>
      </c>
      <c r="R97" s="73" t="s">
        <v>984</v>
      </c>
      <c r="S97" s="73" t="s">
        <v>985</v>
      </c>
      <c r="T97" s="76">
        <v>1425</v>
      </c>
      <c r="U97" s="73" t="s">
        <v>843</v>
      </c>
      <c r="V97" s="73" t="s">
        <v>744</v>
      </c>
      <c r="W97" s="73"/>
      <c r="X97" s="75" t="s">
        <v>1272</v>
      </c>
      <c r="Y97" s="77">
        <v>43930429</v>
      </c>
      <c r="Z97" s="73"/>
      <c r="AA97" s="73"/>
      <c r="AB97" s="73"/>
      <c r="AC97" s="73"/>
      <c r="AD97" s="73"/>
      <c r="AE97" s="88">
        <v>405.83</v>
      </c>
      <c r="AF97" s="73">
        <v>39130</v>
      </c>
    </row>
    <row r="98" spans="1:32" x14ac:dyDescent="0.25">
      <c r="A98" s="73">
        <v>72498</v>
      </c>
      <c r="B98" s="73">
        <v>50</v>
      </c>
      <c r="C98" s="74">
        <v>43719</v>
      </c>
      <c r="D98" s="73">
        <v>23</v>
      </c>
      <c r="E98" s="73" t="s">
        <v>724</v>
      </c>
      <c r="F98" s="73">
        <v>34</v>
      </c>
      <c r="G98" s="73" t="s">
        <v>569</v>
      </c>
      <c r="H98" s="73" t="s">
        <v>1273</v>
      </c>
      <c r="I98" s="73" t="s">
        <v>1274</v>
      </c>
      <c r="J98" s="75" t="s">
        <v>1275</v>
      </c>
      <c r="K98" s="73" t="s">
        <v>729</v>
      </c>
      <c r="L98" s="73">
        <v>76971</v>
      </c>
      <c r="M98" s="75" t="s">
        <v>1276</v>
      </c>
      <c r="N98" s="76">
        <v>4286943</v>
      </c>
      <c r="O98" s="73">
        <v>1</v>
      </c>
      <c r="P98" s="73" t="s">
        <v>1277</v>
      </c>
      <c r="Q98" s="76">
        <v>1464</v>
      </c>
      <c r="R98" s="73" t="s">
        <v>1278</v>
      </c>
      <c r="S98" s="73" t="s">
        <v>1211</v>
      </c>
      <c r="T98" s="76">
        <v>1426</v>
      </c>
      <c r="U98" s="73" t="s">
        <v>99</v>
      </c>
      <c r="V98" s="73" t="s">
        <v>744</v>
      </c>
      <c r="W98" s="73"/>
      <c r="X98" s="75" t="s">
        <v>1279</v>
      </c>
      <c r="Y98" s="77">
        <v>47843808</v>
      </c>
      <c r="Z98" s="73"/>
      <c r="AA98" s="73"/>
      <c r="AB98" s="73"/>
      <c r="AC98" s="73"/>
      <c r="AD98" s="73"/>
      <c r="AE98" s="88">
        <v>889.71</v>
      </c>
      <c r="AF98" s="73">
        <v>85785</v>
      </c>
    </row>
    <row r="99" spans="1:32" x14ac:dyDescent="0.25">
      <c r="A99" s="73">
        <v>72516</v>
      </c>
      <c r="B99" s="73">
        <v>50</v>
      </c>
      <c r="C99" s="74">
        <v>43719</v>
      </c>
      <c r="D99" s="73">
        <v>23</v>
      </c>
      <c r="E99" s="73" t="s">
        <v>724</v>
      </c>
      <c r="F99" s="73">
        <v>32</v>
      </c>
      <c r="G99" s="73" t="s">
        <v>736</v>
      </c>
      <c r="H99" s="73" t="s">
        <v>913</v>
      </c>
      <c r="I99" s="73" t="s">
        <v>914</v>
      </c>
      <c r="J99" s="75" t="s">
        <v>915</v>
      </c>
      <c r="K99" s="73" t="s">
        <v>729</v>
      </c>
      <c r="L99" s="73">
        <v>65081</v>
      </c>
      <c r="M99" s="75" t="s">
        <v>1280</v>
      </c>
      <c r="N99" s="76">
        <v>5220188</v>
      </c>
      <c r="O99" s="73">
        <v>1</v>
      </c>
      <c r="P99" s="73" t="s">
        <v>1281</v>
      </c>
      <c r="Q99" s="76">
        <v>646</v>
      </c>
      <c r="R99" s="76">
        <v>0</v>
      </c>
      <c r="S99" s="76">
        <v>0</v>
      </c>
      <c r="T99" s="76">
        <v>1842</v>
      </c>
      <c r="U99" s="73" t="s">
        <v>1282</v>
      </c>
      <c r="V99" s="73" t="s">
        <v>733</v>
      </c>
      <c r="W99" s="73"/>
      <c r="X99" s="75" t="s">
        <v>1283</v>
      </c>
      <c r="Y99" s="77">
        <v>1142964985</v>
      </c>
      <c r="Z99" s="73"/>
      <c r="AA99" s="73"/>
      <c r="AB99" s="73"/>
      <c r="AC99" s="73"/>
      <c r="AD99" s="73"/>
      <c r="AE99" s="88">
        <v>388.77</v>
      </c>
      <c r="AF99" s="73">
        <v>37485</v>
      </c>
    </row>
    <row r="100" spans="1:32" x14ac:dyDescent="0.25">
      <c r="A100" s="73">
        <v>72517</v>
      </c>
      <c r="B100" s="73">
        <v>50</v>
      </c>
      <c r="C100" s="74">
        <v>43719</v>
      </c>
      <c r="D100" s="73">
        <v>23</v>
      </c>
      <c r="E100" s="73" t="s">
        <v>724</v>
      </c>
      <c r="F100" s="73">
        <v>31</v>
      </c>
      <c r="G100" s="73" t="s">
        <v>56</v>
      </c>
      <c r="H100" s="73" t="s">
        <v>845</v>
      </c>
      <c r="I100" s="73" t="s">
        <v>846</v>
      </c>
      <c r="J100" s="75" t="s">
        <v>847</v>
      </c>
      <c r="K100" s="73" t="s">
        <v>729</v>
      </c>
      <c r="L100" s="73">
        <v>139273</v>
      </c>
      <c r="M100" s="75" t="s">
        <v>1284</v>
      </c>
      <c r="N100" s="76">
        <v>5952241</v>
      </c>
      <c r="O100" s="73">
        <v>1</v>
      </c>
      <c r="P100" s="73" t="s">
        <v>1285</v>
      </c>
      <c r="Q100" s="76">
        <v>1357</v>
      </c>
      <c r="R100" s="76" t="s">
        <v>1286</v>
      </c>
      <c r="S100" s="76">
        <v>28</v>
      </c>
      <c r="T100" s="76">
        <v>1425</v>
      </c>
      <c r="U100" s="73" t="s">
        <v>99</v>
      </c>
      <c r="V100" s="73" t="s">
        <v>744</v>
      </c>
      <c r="W100" s="73"/>
      <c r="X100" s="75" t="s">
        <v>1287</v>
      </c>
      <c r="Y100" s="77">
        <v>1544067726</v>
      </c>
      <c r="Z100" s="73"/>
      <c r="AA100" s="73"/>
      <c r="AB100" s="73"/>
      <c r="AC100" s="73"/>
      <c r="AD100" s="73"/>
      <c r="AE100" s="88">
        <v>1229.97</v>
      </c>
      <c r="AF100" s="73">
        <v>50825</v>
      </c>
    </row>
    <row r="101" spans="1:32" x14ac:dyDescent="0.25">
      <c r="A101" s="73">
        <v>72523</v>
      </c>
      <c r="B101" s="73">
        <v>50</v>
      </c>
      <c r="C101" s="74">
        <v>43719</v>
      </c>
      <c r="D101" s="73">
        <v>23</v>
      </c>
      <c r="E101" s="73" t="s">
        <v>724</v>
      </c>
      <c r="F101" s="73">
        <v>34</v>
      </c>
      <c r="G101" s="73" t="s">
        <v>569</v>
      </c>
      <c r="H101" s="73" t="s">
        <v>1288</v>
      </c>
      <c r="I101" s="73" t="s">
        <v>1289</v>
      </c>
      <c r="J101" s="75" t="s">
        <v>1290</v>
      </c>
      <c r="K101" s="73" t="s">
        <v>729</v>
      </c>
      <c r="L101" s="73">
        <v>199286</v>
      </c>
      <c r="M101" s="75" t="s">
        <v>1291</v>
      </c>
      <c r="N101" s="76">
        <v>16266393</v>
      </c>
      <c r="O101" s="73">
        <v>1</v>
      </c>
      <c r="P101" s="73" t="s">
        <v>1292</v>
      </c>
      <c r="Q101" s="76">
        <v>355</v>
      </c>
      <c r="R101" s="73"/>
      <c r="S101" s="73"/>
      <c r="T101" s="76">
        <v>1832</v>
      </c>
      <c r="U101" s="73" t="s">
        <v>1293</v>
      </c>
      <c r="V101" s="73" t="s">
        <v>733</v>
      </c>
      <c r="W101" s="73"/>
      <c r="X101" s="75" t="s">
        <v>1294</v>
      </c>
      <c r="Y101" s="77">
        <v>1540616044</v>
      </c>
      <c r="Z101" s="73"/>
      <c r="AA101" s="73"/>
      <c r="AB101" s="73"/>
      <c r="AC101" s="73"/>
      <c r="AD101" s="73"/>
      <c r="AE101" s="88">
        <v>1965.65</v>
      </c>
      <c r="AF101" s="73">
        <v>81225</v>
      </c>
    </row>
    <row r="102" spans="1:32" x14ac:dyDescent="0.25">
      <c r="A102" s="73">
        <v>72529</v>
      </c>
      <c r="B102" s="73">
        <v>50</v>
      </c>
      <c r="C102" s="74">
        <v>43720</v>
      </c>
      <c r="D102" s="73">
        <v>23</v>
      </c>
      <c r="E102" s="73" t="s">
        <v>724</v>
      </c>
      <c r="F102" s="73">
        <v>34</v>
      </c>
      <c r="G102" s="73" t="s">
        <v>569</v>
      </c>
      <c r="H102" s="73" t="s">
        <v>1273</v>
      </c>
      <c r="I102" s="73" t="s">
        <v>1274</v>
      </c>
      <c r="J102" s="75" t="s">
        <v>1275</v>
      </c>
      <c r="K102" s="73" t="s">
        <v>729</v>
      </c>
      <c r="L102" s="73">
        <v>61744</v>
      </c>
      <c r="M102" s="75" t="s">
        <v>1295</v>
      </c>
      <c r="N102" s="76">
        <v>93185059</v>
      </c>
      <c r="O102" s="73">
        <v>1</v>
      </c>
      <c r="P102" s="73" t="s">
        <v>1296</v>
      </c>
      <c r="Q102" s="76">
        <v>6211</v>
      </c>
      <c r="R102" s="76"/>
      <c r="S102" s="73"/>
      <c r="T102" s="76">
        <v>1684</v>
      </c>
      <c r="U102" s="73" t="s">
        <v>1538</v>
      </c>
      <c r="V102" s="73" t="s">
        <v>733</v>
      </c>
      <c r="W102" s="73"/>
      <c r="X102" s="75" t="s">
        <v>1298</v>
      </c>
      <c r="Y102" s="77">
        <v>1569338581</v>
      </c>
      <c r="Z102" s="73"/>
      <c r="AA102" s="73"/>
      <c r="AB102" s="73"/>
      <c r="AC102" s="73"/>
      <c r="AD102" s="73"/>
      <c r="AE102" s="88">
        <v>889.71</v>
      </c>
      <c r="AF102" s="73">
        <v>85785</v>
      </c>
    </row>
    <row r="103" spans="1:32" x14ac:dyDescent="0.25">
      <c r="A103" s="73">
        <v>72531</v>
      </c>
      <c r="B103" s="73">
        <v>50</v>
      </c>
      <c r="C103" s="74">
        <v>43720</v>
      </c>
      <c r="D103" s="73">
        <v>23</v>
      </c>
      <c r="E103" s="73" t="s">
        <v>724</v>
      </c>
      <c r="F103" s="73">
        <v>32</v>
      </c>
      <c r="G103" s="73" t="s">
        <v>736</v>
      </c>
      <c r="H103" s="73" t="s">
        <v>785</v>
      </c>
      <c r="I103" s="73" t="s">
        <v>786</v>
      </c>
      <c r="J103" s="75" t="s">
        <v>787</v>
      </c>
      <c r="K103" s="73" t="s">
        <v>729</v>
      </c>
      <c r="L103" s="73">
        <v>88020</v>
      </c>
      <c r="M103" s="75" t="s">
        <v>1299</v>
      </c>
      <c r="N103" s="76">
        <v>30576020</v>
      </c>
      <c r="O103" s="73">
        <v>1</v>
      </c>
      <c r="P103" s="73" t="s">
        <v>1300</v>
      </c>
      <c r="Q103" s="76">
        <v>1036</v>
      </c>
      <c r="R103" s="76"/>
      <c r="S103" s="73"/>
      <c r="T103" s="76">
        <v>1688</v>
      </c>
      <c r="U103" s="73" t="s">
        <v>1301</v>
      </c>
      <c r="V103" s="73" t="s">
        <v>733</v>
      </c>
      <c r="W103" s="73"/>
      <c r="X103" s="75" t="s">
        <v>1302</v>
      </c>
      <c r="Y103" s="77">
        <v>1534820920</v>
      </c>
      <c r="Z103" s="73"/>
      <c r="AA103" s="73"/>
      <c r="AB103" s="73"/>
      <c r="AC103" s="73"/>
      <c r="AD103" s="73"/>
      <c r="AE103" s="88">
        <v>575.72</v>
      </c>
      <c r="AF103" s="73">
        <v>55510</v>
      </c>
    </row>
    <row r="104" spans="1:32" x14ac:dyDescent="0.25">
      <c r="A104" s="73">
        <v>72532</v>
      </c>
      <c r="B104" s="73">
        <v>50</v>
      </c>
      <c r="C104" s="74">
        <v>43720</v>
      </c>
      <c r="D104" s="73">
        <v>23</v>
      </c>
      <c r="E104" s="73" t="s">
        <v>724</v>
      </c>
      <c r="F104" s="73">
        <v>32</v>
      </c>
      <c r="G104" s="73" t="s">
        <v>736</v>
      </c>
      <c r="H104" s="73" t="s">
        <v>1238</v>
      </c>
      <c r="I104" s="73" t="s">
        <v>1239</v>
      </c>
      <c r="J104" s="75" t="s">
        <v>1240</v>
      </c>
      <c r="K104" s="73" t="s">
        <v>729</v>
      </c>
      <c r="L104" s="73">
        <v>38578</v>
      </c>
      <c r="M104" s="75" t="s">
        <v>1303</v>
      </c>
      <c r="N104" s="76">
        <v>32318532</v>
      </c>
      <c r="O104" s="73">
        <v>1</v>
      </c>
      <c r="P104" s="73" t="s">
        <v>1304</v>
      </c>
      <c r="Q104" s="76">
        <v>2645</v>
      </c>
      <c r="R104" s="76" t="s">
        <v>1305</v>
      </c>
      <c r="S104" s="73" t="s">
        <v>783</v>
      </c>
      <c r="T104" s="76">
        <v>1425</v>
      </c>
      <c r="U104" s="73" t="s">
        <v>99</v>
      </c>
      <c r="V104" s="73" t="s">
        <v>744</v>
      </c>
      <c r="W104" s="73"/>
      <c r="X104" s="75" t="s">
        <v>1306</v>
      </c>
      <c r="Y104" s="77">
        <v>1151453557</v>
      </c>
      <c r="Z104" s="73"/>
      <c r="AA104" s="73"/>
      <c r="AB104" s="73"/>
      <c r="AC104" s="73"/>
      <c r="AD104" s="73"/>
      <c r="AE104" s="88">
        <v>569.91</v>
      </c>
      <c r="AF104" s="73">
        <v>54950</v>
      </c>
    </row>
    <row r="105" spans="1:32" x14ac:dyDescent="0.25">
      <c r="A105" s="73">
        <v>72533</v>
      </c>
      <c r="B105" s="73">
        <v>50</v>
      </c>
      <c r="C105" s="74">
        <v>43720</v>
      </c>
      <c r="D105" s="73">
        <v>23</v>
      </c>
      <c r="E105" s="73" t="s">
        <v>724</v>
      </c>
      <c r="F105" s="73">
        <v>36</v>
      </c>
      <c r="G105" s="73" t="s">
        <v>725</v>
      </c>
      <c r="H105" s="73" t="s">
        <v>1224</v>
      </c>
      <c r="I105" s="73" t="s">
        <v>1225</v>
      </c>
      <c r="J105" s="75" t="s">
        <v>1226</v>
      </c>
      <c r="K105" s="73" t="s">
        <v>729</v>
      </c>
      <c r="L105" s="73">
        <v>83428</v>
      </c>
      <c r="M105" s="75" t="s">
        <v>1307</v>
      </c>
      <c r="N105" s="76">
        <v>27687400</v>
      </c>
      <c r="O105" s="73">
        <v>1</v>
      </c>
      <c r="P105" s="73" t="s">
        <v>1308</v>
      </c>
      <c r="Q105" s="76">
        <v>1328</v>
      </c>
      <c r="R105" s="76"/>
      <c r="S105" s="73"/>
      <c r="T105" s="76">
        <v>1884</v>
      </c>
      <c r="U105" s="73" t="s">
        <v>1309</v>
      </c>
      <c r="V105" s="73" t="s">
        <v>733</v>
      </c>
      <c r="W105" s="73"/>
      <c r="X105" s="75" t="s">
        <v>1310</v>
      </c>
      <c r="Y105" s="77">
        <v>1156607624</v>
      </c>
      <c r="Z105" s="73"/>
      <c r="AA105" s="73"/>
      <c r="AB105" s="73"/>
      <c r="AC105" s="73"/>
      <c r="AD105" s="73"/>
      <c r="AE105" s="88">
        <v>217.8</v>
      </c>
      <c r="AF105" s="73">
        <v>21000</v>
      </c>
    </row>
    <row r="106" spans="1:32" x14ac:dyDescent="0.25">
      <c r="A106" s="73">
        <v>72575</v>
      </c>
      <c r="B106" s="73">
        <v>50</v>
      </c>
      <c r="C106" s="74">
        <v>43721</v>
      </c>
      <c r="D106" s="73">
        <v>23</v>
      </c>
      <c r="E106" s="73" t="s">
        <v>724</v>
      </c>
      <c r="F106" s="73">
        <v>35</v>
      </c>
      <c r="G106" s="73" t="s">
        <v>883</v>
      </c>
      <c r="H106" s="73" t="s">
        <v>1006</v>
      </c>
      <c r="I106" s="73" t="s">
        <v>1007</v>
      </c>
      <c r="J106" s="75" t="s">
        <v>1008</v>
      </c>
      <c r="K106" s="73" t="s">
        <v>729</v>
      </c>
      <c r="L106" s="73">
        <v>251634</v>
      </c>
      <c r="M106" s="75" t="s">
        <v>1311</v>
      </c>
      <c r="N106" s="76">
        <v>13859934</v>
      </c>
      <c r="O106" s="73">
        <v>1</v>
      </c>
      <c r="P106" s="73" t="s">
        <v>1312</v>
      </c>
      <c r="Q106" s="76">
        <v>1738</v>
      </c>
      <c r="R106" s="76"/>
      <c r="S106" s="73">
        <v>0</v>
      </c>
      <c r="T106" s="76">
        <v>1650</v>
      </c>
      <c r="U106" s="73" t="s">
        <v>1313</v>
      </c>
      <c r="V106" s="73" t="s">
        <v>733</v>
      </c>
      <c r="W106" s="73"/>
      <c r="X106" s="75" t="s">
        <v>1314</v>
      </c>
      <c r="Y106" s="77">
        <v>1137983866</v>
      </c>
      <c r="Z106" s="73"/>
      <c r="AA106" s="73"/>
      <c r="AB106" s="73"/>
      <c r="AC106" s="73"/>
      <c r="AD106" s="73"/>
      <c r="AE106" s="88">
        <v>582.62</v>
      </c>
      <c r="AF106" s="73">
        <v>24075</v>
      </c>
    </row>
    <row r="107" spans="1:32" x14ac:dyDescent="0.25">
      <c r="A107" s="73">
        <v>72589</v>
      </c>
      <c r="B107" s="73">
        <v>50</v>
      </c>
      <c r="C107" s="74">
        <v>43721</v>
      </c>
      <c r="D107" s="73">
        <v>23</v>
      </c>
      <c r="E107" s="73" t="s">
        <v>724</v>
      </c>
      <c r="F107" s="73">
        <v>32</v>
      </c>
      <c r="G107" s="73" t="s">
        <v>736</v>
      </c>
      <c r="H107" s="73" t="s">
        <v>1099</v>
      </c>
      <c r="I107" s="73" t="s">
        <v>1100</v>
      </c>
      <c r="J107" s="75" t="s">
        <v>1101</v>
      </c>
      <c r="K107" s="73" t="s">
        <v>729</v>
      </c>
      <c r="L107" s="73">
        <v>210861</v>
      </c>
      <c r="M107" s="75" t="s">
        <v>1315</v>
      </c>
      <c r="N107" s="76">
        <v>16925948</v>
      </c>
      <c r="O107" s="73">
        <v>1</v>
      </c>
      <c r="P107" s="73" t="s">
        <v>1316</v>
      </c>
      <c r="Q107" s="76">
        <v>1441</v>
      </c>
      <c r="R107" s="76" t="s">
        <v>880</v>
      </c>
      <c r="S107" s="73" t="s">
        <v>783</v>
      </c>
      <c r="T107" s="76">
        <v>1428</v>
      </c>
      <c r="U107" s="73" t="s">
        <v>99</v>
      </c>
      <c r="V107" s="73" t="s">
        <v>744</v>
      </c>
      <c r="W107" s="73"/>
      <c r="X107" s="75" t="s">
        <v>1317</v>
      </c>
      <c r="Y107" s="77">
        <v>1155922927</v>
      </c>
      <c r="Z107" s="73"/>
      <c r="AA107" s="73"/>
      <c r="AB107" s="73"/>
      <c r="AC107" s="73"/>
      <c r="AD107" s="73"/>
      <c r="AE107" s="88">
        <v>293.67</v>
      </c>
      <c r="AF107" s="73">
        <v>28315</v>
      </c>
    </row>
    <row r="108" spans="1:32" x14ac:dyDescent="0.25">
      <c r="A108" s="73">
        <v>72594</v>
      </c>
      <c r="B108" s="73">
        <v>50</v>
      </c>
      <c r="C108" s="74">
        <v>43721</v>
      </c>
      <c r="D108" s="73">
        <v>23</v>
      </c>
      <c r="E108" s="73" t="s">
        <v>724</v>
      </c>
      <c r="F108" s="73">
        <v>35</v>
      </c>
      <c r="G108" s="73" t="s">
        <v>883</v>
      </c>
      <c r="H108" s="73" t="s">
        <v>1318</v>
      </c>
      <c r="I108" s="73" t="s">
        <v>1319</v>
      </c>
      <c r="J108" s="75" t="s">
        <v>1320</v>
      </c>
      <c r="K108" s="73" t="s">
        <v>729</v>
      </c>
      <c r="L108" s="73">
        <v>38774</v>
      </c>
      <c r="M108" s="75" t="s">
        <v>1321</v>
      </c>
      <c r="N108" s="76">
        <v>32935967</v>
      </c>
      <c r="O108" s="73">
        <v>1</v>
      </c>
      <c r="P108" s="73" t="s">
        <v>1322</v>
      </c>
      <c r="Q108" s="76">
        <v>3451</v>
      </c>
      <c r="R108" s="76"/>
      <c r="S108" s="73"/>
      <c r="T108" s="76">
        <v>1437</v>
      </c>
      <c r="U108" s="73" t="s">
        <v>1323</v>
      </c>
      <c r="V108" s="73" t="s">
        <v>744</v>
      </c>
      <c r="W108" s="73"/>
      <c r="X108" s="75" t="s">
        <v>1324</v>
      </c>
      <c r="Y108" s="77">
        <v>1567683388</v>
      </c>
      <c r="Z108" s="73"/>
      <c r="AA108" s="73"/>
      <c r="AB108" s="73"/>
      <c r="AC108" s="73"/>
      <c r="AD108" s="73"/>
      <c r="AE108" s="88">
        <v>922.63</v>
      </c>
      <c r="AF108" s="73">
        <v>38125</v>
      </c>
    </row>
    <row r="109" spans="1:32" x14ac:dyDescent="0.25">
      <c r="A109" s="73">
        <v>72601</v>
      </c>
      <c r="B109" s="73">
        <v>50</v>
      </c>
      <c r="C109" s="74">
        <v>43721</v>
      </c>
      <c r="D109" s="73">
        <v>23</v>
      </c>
      <c r="E109" s="73" t="s">
        <v>724</v>
      </c>
      <c r="F109" s="73">
        <v>31</v>
      </c>
      <c r="G109" s="73" t="s">
        <v>56</v>
      </c>
      <c r="H109" s="73" t="s">
        <v>955</v>
      </c>
      <c r="I109" s="73" t="s">
        <v>956</v>
      </c>
      <c r="J109" s="75" t="s">
        <v>957</v>
      </c>
      <c r="K109" s="73" t="s">
        <v>729</v>
      </c>
      <c r="L109" s="73">
        <v>71383</v>
      </c>
      <c r="M109" s="75" t="s">
        <v>1325</v>
      </c>
      <c r="N109" s="76">
        <v>28309374</v>
      </c>
      <c r="O109" s="73">
        <v>1</v>
      </c>
      <c r="P109" s="73" t="s">
        <v>1326</v>
      </c>
      <c r="Q109" s="76">
        <v>60</v>
      </c>
      <c r="R109" s="76" t="s">
        <v>1327</v>
      </c>
      <c r="S109" s="73" t="s">
        <v>1328</v>
      </c>
      <c r="T109" s="76">
        <v>1015</v>
      </c>
      <c r="U109" s="73" t="s">
        <v>183</v>
      </c>
      <c r="V109" s="73" t="s">
        <v>744</v>
      </c>
      <c r="W109" s="73"/>
      <c r="X109" s="75" t="s">
        <v>1329</v>
      </c>
      <c r="Y109" s="77">
        <v>1551552189</v>
      </c>
      <c r="Z109" s="73"/>
      <c r="AA109" s="73"/>
      <c r="AB109" s="73"/>
      <c r="AC109" s="73"/>
      <c r="AD109" s="73"/>
      <c r="AE109" s="88">
        <v>306.37</v>
      </c>
      <c r="AF109" s="73">
        <v>29540</v>
      </c>
    </row>
    <row r="110" spans="1:32" x14ac:dyDescent="0.25">
      <c r="A110" s="73">
        <v>72602</v>
      </c>
      <c r="B110" s="73">
        <v>50</v>
      </c>
      <c r="C110" s="74">
        <v>43721</v>
      </c>
      <c r="D110" s="73">
        <v>23</v>
      </c>
      <c r="E110" s="73" t="s">
        <v>724</v>
      </c>
      <c r="F110" s="73">
        <v>34</v>
      </c>
      <c r="G110" s="73" t="s">
        <v>569</v>
      </c>
      <c r="H110" s="73" t="s">
        <v>1330</v>
      </c>
      <c r="I110" s="73" t="s">
        <v>1331</v>
      </c>
      <c r="J110" s="75" t="s">
        <v>1332</v>
      </c>
      <c r="K110" s="73" t="s">
        <v>729</v>
      </c>
      <c r="L110" s="73">
        <v>109880</v>
      </c>
      <c r="M110" s="75" t="s">
        <v>1333</v>
      </c>
      <c r="N110" s="76">
        <v>34800806</v>
      </c>
      <c r="O110" s="73">
        <v>1</v>
      </c>
      <c r="P110" s="73" t="s">
        <v>1334</v>
      </c>
      <c r="Q110" s="76">
        <v>888</v>
      </c>
      <c r="R110" s="76" t="s">
        <v>1335</v>
      </c>
      <c r="S110" s="73" t="s">
        <v>1335</v>
      </c>
      <c r="T110" s="76">
        <v>1686</v>
      </c>
      <c r="U110" s="73" t="s">
        <v>1301</v>
      </c>
      <c r="V110" s="73" t="s">
        <v>733</v>
      </c>
      <c r="W110" s="73" t="s">
        <v>1336</v>
      </c>
      <c r="X110" s="75" t="s">
        <v>1337</v>
      </c>
      <c r="Y110" s="77" t="s">
        <v>1338</v>
      </c>
      <c r="Z110" s="73"/>
      <c r="AA110" s="73"/>
      <c r="AB110" s="73"/>
      <c r="AC110" s="73"/>
      <c r="AD110" s="73"/>
      <c r="AE110" s="88">
        <v>1726.67</v>
      </c>
      <c r="AF110" s="73">
        <v>71350</v>
      </c>
    </row>
    <row r="111" spans="1:32" x14ac:dyDescent="0.25">
      <c r="A111" s="73">
        <v>72617</v>
      </c>
      <c r="B111" s="73">
        <v>50</v>
      </c>
      <c r="C111" s="74">
        <v>43721</v>
      </c>
      <c r="D111" s="73">
        <v>23</v>
      </c>
      <c r="E111" s="73" t="s">
        <v>724</v>
      </c>
      <c r="F111" s="73">
        <v>32</v>
      </c>
      <c r="G111" s="73" t="s">
        <v>736</v>
      </c>
      <c r="H111" s="73" t="s">
        <v>1013</v>
      </c>
      <c r="I111" s="73" t="s">
        <v>1014</v>
      </c>
      <c r="J111" s="75" t="s">
        <v>1015</v>
      </c>
      <c r="K111" s="73" t="s">
        <v>729</v>
      </c>
      <c r="L111" s="73">
        <v>136261</v>
      </c>
      <c r="M111" s="75" t="s">
        <v>1339</v>
      </c>
      <c r="N111" s="76">
        <v>30073492</v>
      </c>
      <c r="O111" s="73">
        <v>1</v>
      </c>
      <c r="P111" s="73" t="s">
        <v>1340</v>
      </c>
      <c r="Q111" s="76">
        <v>315</v>
      </c>
      <c r="R111" s="76" t="s">
        <v>1341</v>
      </c>
      <c r="S111" s="73" t="s">
        <v>1342</v>
      </c>
      <c r="T111" s="76">
        <v>1063</v>
      </c>
      <c r="U111" s="33" t="s">
        <v>99</v>
      </c>
      <c r="V111" s="73" t="s">
        <v>744</v>
      </c>
      <c r="W111" s="73" t="s">
        <v>1341</v>
      </c>
      <c r="X111" s="75" t="s">
        <v>1344</v>
      </c>
      <c r="Y111" s="77">
        <v>1150214095</v>
      </c>
      <c r="Z111" s="73"/>
      <c r="AA111" s="73"/>
      <c r="AB111" s="73"/>
      <c r="AC111" s="73"/>
      <c r="AD111" s="73"/>
      <c r="AE111" s="88">
        <v>327.79</v>
      </c>
      <c r="AF111" s="73">
        <v>31605</v>
      </c>
    </row>
    <row r="112" spans="1:32" x14ac:dyDescent="0.25">
      <c r="A112" s="73">
        <v>72627</v>
      </c>
      <c r="B112" s="73">
        <v>50</v>
      </c>
      <c r="C112" s="74">
        <v>43721</v>
      </c>
      <c r="D112" s="73">
        <v>23</v>
      </c>
      <c r="E112" s="73" t="s">
        <v>724</v>
      </c>
      <c r="F112" s="73">
        <v>32</v>
      </c>
      <c r="G112" s="73" t="s">
        <v>736</v>
      </c>
      <c r="H112" s="73" t="s">
        <v>1345</v>
      </c>
      <c r="I112" s="73" t="s">
        <v>1346</v>
      </c>
      <c r="J112" s="75" t="s">
        <v>1347</v>
      </c>
      <c r="K112" s="73" t="s">
        <v>729</v>
      </c>
      <c r="L112" s="73">
        <v>26387</v>
      </c>
      <c r="M112" s="75" t="s">
        <v>1348</v>
      </c>
      <c r="N112" s="76">
        <v>17755587</v>
      </c>
      <c r="O112" s="73">
        <v>1</v>
      </c>
      <c r="P112" s="73" t="s">
        <v>1349</v>
      </c>
      <c r="Q112" s="76">
        <v>2032</v>
      </c>
      <c r="R112" s="76" t="s">
        <v>1350</v>
      </c>
      <c r="S112" s="73">
        <v>3</v>
      </c>
      <c r="T112" s="76">
        <v>1900</v>
      </c>
      <c r="U112" s="73" t="s">
        <v>1351</v>
      </c>
      <c r="V112" s="73" t="s">
        <v>904</v>
      </c>
      <c r="W112" s="73"/>
      <c r="X112" s="75" t="s">
        <v>1352</v>
      </c>
      <c r="Y112" s="77">
        <v>2215088743</v>
      </c>
      <c r="Z112" s="73"/>
      <c r="AA112" s="73"/>
      <c r="AB112" s="73"/>
      <c r="AC112" s="73"/>
      <c r="AD112" s="73"/>
      <c r="AE112" s="88">
        <v>831.88</v>
      </c>
      <c r="AF112" s="73">
        <v>34375</v>
      </c>
    </row>
    <row r="113" spans="1:32" x14ac:dyDescent="0.25">
      <c r="A113" s="73">
        <v>72641</v>
      </c>
      <c r="B113" s="73">
        <v>50</v>
      </c>
      <c r="C113" s="74">
        <v>43721</v>
      </c>
      <c r="D113" s="73">
        <v>23</v>
      </c>
      <c r="E113" s="73" t="s">
        <v>724</v>
      </c>
      <c r="F113" s="73">
        <v>31</v>
      </c>
      <c r="G113" s="73" t="s">
        <v>56</v>
      </c>
      <c r="H113" s="73" t="s">
        <v>803</v>
      </c>
      <c r="I113" s="73" t="s">
        <v>804</v>
      </c>
      <c r="J113" s="75" t="s">
        <v>805</v>
      </c>
      <c r="K113" s="73" t="s">
        <v>729</v>
      </c>
      <c r="L113" s="73">
        <v>166130</v>
      </c>
      <c r="M113" s="75" t="s">
        <v>1353</v>
      </c>
      <c r="N113" s="76">
        <v>30699251</v>
      </c>
      <c r="O113" s="73">
        <v>1</v>
      </c>
      <c r="P113" s="73" t="s">
        <v>1354</v>
      </c>
      <c r="Q113" s="76">
        <v>2972</v>
      </c>
      <c r="R113" s="76"/>
      <c r="S113" s="73"/>
      <c r="T113" s="76">
        <v>1230</v>
      </c>
      <c r="U113" s="73" t="s">
        <v>53</v>
      </c>
      <c r="V113" s="73" t="s">
        <v>744</v>
      </c>
      <c r="W113" s="73"/>
      <c r="X113" s="75" t="s">
        <v>1355</v>
      </c>
      <c r="Y113" s="77">
        <v>1168165697</v>
      </c>
      <c r="Z113" s="73"/>
      <c r="AA113" s="73"/>
      <c r="AB113" s="73"/>
      <c r="AC113" s="73"/>
      <c r="AD113" s="73"/>
      <c r="AE113" s="88">
        <v>567.37</v>
      </c>
      <c r="AF113" s="73">
        <v>54705</v>
      </c>
    </row>
    <row r="114" spans="1:32" x14ac:dyDescent="0.25">
      <c r="A114" s="73">
        <v>72652</v>
      </c>
      <c r="B114" s="73">
        <v>50</v>
      </c>
      <c r="C114" s="74">
        <v>43721</v>
      </c>
      <c r="D114" s="73">
        <v>23</v>
      </c>
      <c r="E114" s="73" t="s">
        <v>724</v>
      </c>
      <c r="F114" s="73">
        <v>35</v>
      </c>
      <c r="G114" s="73" t="s">
        <v>883</v>
      </c>
      <c r="H114" s="73" t="s">
        <v>1356</v>
      </c>
      <c r="I114" s="73" t="s">
        <v>1357</v>
      </c>
      <c r="J114" s="75" t="s">
        <v>1358</v>
      </c>
      <c r="K114" s="73" t="s">
        <v>729</v>
      </c>
      <c r="L114" s="73">
        <v>188204</v>
      </c>
      <c r="M114" s="75" t="s">
        <v>1359</v>
      </c>
      <c r="N114" s="76">
        <v>27822541</v>
      </c>
      <c r="O114" s="73">
        <v>1</v>
      </c>
      <c r="P114" s="73" t="s">
        <v>1360</v>
      </c>
      <c r="Q114" s="76">
        <v>3253</v>
      </c>
      <c r="R114" s="76"/>
      <c r="S114" s="73"/>
      <c r="T114" s="76">
        <v>1826</v>
      </c>
      <c r="U114" s="73" t="s">
        <v>1361</v>
      </c>
      <c r="V114" s="73" t="s">
        <v>733</v>
      </c>
      <c r="W114" s="73"/>
      <c r="X114" s="75" t="s">
        <v>1362</v>
      </c>
      <c r="Y114" s="77">
        <v>1162666254</v>
      </c>
      <c r="Z114" s="73"/>
      <c r="AA114" s="73"/>
      <c r="AB114" s="73"/>
      <c r="AC114" s="73"/>
      <c r="AD114" s="73"/>
      <c r="AE114" s="88">
        <v>401.12</v>
      </c>
      <c r="AF114" s="73">
        <v>16575</v>
      </c>
    </row>
    <row r="115" spans="1:32" x14ac:dyDescent="0.25">
      <c r="A115" s="73">
        <v>72655</v>
      </c>
      <c r="B115" s="73">
        <v>50</v>
      </c>
      <c r="C115" s="74">
        <v>43721</v>
      </c>
      <c r="D115" s="73">
        <v>23</v>
      </c>
      <c r="E115" s="73" t="s">
        <v>724</v>
      </c>
      <c r="F115" s="73">
        <v>35</v>
      </c>
      <c r="G115" s="73" t="s">
        <v>883</v>
      </c>
      <c r="H115" s="73" t="s">
        <v>1213</v>
      </c>
      <c r="I115" s="73" t="s">
        <v>1214</v>
      </c>
      <c r="J115" s="75" t="s">
        <v>1215</v>
      </c>
      <c r="K115" s="73" t="s">
        <v>729</v>
      </c>
      <c r="L115" s="73">
        <v>75540</v>
      </c>
      <c r="M115" s="75" t="s">
        <v>1363</v>
      </c>
      <c r="N115" s="76">
        <v>13295316</v>
      </c>
      <c r="O115" s="73">
        <v>1</v>
      </c>
      <c r="P115" s="73" t="s">
        <v>1364</v>
      </c>
      <c r="Q115" s="76">
        <v>2337</v>
      </c>
      <c r="R115" s="76"/>
      <c r="S115" s="73"/>
      <c r="T115" s="76">
        <v>1430</v>
      </c>
      <c r="U115" s="73" t="s">
        <v>843</v>
      </c>
      <c r="V115" s="73" t="s">
        <v>744</v>
      </c>
      <c r="W115" s="73"/>
      <c r="X115" s="75" t="s">
        <v>1365</v>
      </c>
      <c r="Y115" s="77">
        <v>1145434152</v>
      </c>
      <c r="Z115" s="73"/>
      <c r="AA115" s="73"/>
      <c r="AB115" s="73"/>
      <c r="AC115" s="73"/>
      <c r="AD115" s="73"/>
      <c r="AE115" s="88">
        <v>1247.51</v>
      </c>
      <c r="AF115" s="73">
        <v>51550</v>
      </c>
    </row>
    <row r="116" spans="1:32" x14ac:dyDescent="0.25">
      <c r="A116" s="73">
        <v>72659</v>
      </c>
      <c r="B116" s="73">
        <v>50</v>
      </c>
      <c r="C116" s="74">
        <v>43722</v>
      </c>
      <c r="D116" s="73">
        <v>23</v>
      </c>
      <c r="E116" s="73" t="s">
        <v>724</v>
      </c>
      <c r="F116" s="73">
        <v>34</v>
      </c>
      <c r="G116" s="73" t="s">
        <v>569</v>
      </c>
      <c r="H116" s="73" t="s">
        <v>1262</v>
      </c>
      <c r="I116" s="73" t="s">
        <v>1263</v>
      </c>
      <c r="J116" s="75" t="s">
        <v>1264</v>
      </c>
      <c r="K116" s="73" t="s">
        <v>729</v>
      </c>
      <c r="L116" s="73">
        <v>28123</v>
      </c>
      <c r="M116" s="75" t="s">
        <v>1366</v>
      </c>
      <c r="N116" s="76">
        <v>16749590</v>
      </c>
      <c r="O116" s="73">
        <v>1</v>
      </c>
      <c r="P116" s="73" t="s">
        <v>1367</v>
      </c>
      <c r="Q116" s="76">
        <v>44</v>
      </c>
      <c r="R116" s="76"/>
      <c r="S116" s="73"/>
      <c r="T116" s="76">
        <v>1832</v>
      </c>
      <c r="U116" s="73" t="s">
        <v>1368</v>
      </c>
      <c r="V116" s="73" t="s">
        <v>733</v>
      </c>
      <c r="W116" s="73"/>
      <c r="X116" s="75" t="s">
        <v>1369</v>
      </c>
      <c r="Y116" s="77">
        <v>1163750624</v>
      </c>
      <c r="Z116" s="73"/>
      <c r="AA116" s="73"/>
      <c r="AB116" s="73"/>
      <c r="AC116" s="73"/>
      <c r="AD116" s="73"/>
      <c r="AE116" s="88">
        <v>1155.55</v>
      </c>
      <c r="AF116" s="73">
        <v>47750</v>
      </c>
    </row>
    <row r="117" spans="1:32" x14ac:dyDescent="0.25">
      <c r="A117" s="73">
        <v>72660</v>
      </c>
      <c r="B117" s="73">
        <v>50</v>
      </c>
      <c r="C117" s="74">
        <v>43722</v>
      </c>
      <c r="D117" s="73">
        <v>23</v>
      </c>
      <c r="E117" s="73" t="s">
        <v>724</v>
      </c>
      <c r="F117" s="73">
        <v>31</v>
      </c>
      <c r="G117" s="73" t="s">
        <v>56</v>
      </c>
      <c r="H117" s="73" t="s">
        <v>788</v>
      </c>
      <c r="I117" s="73" t="s">
        <v>789</v>
      </c>
      <c r="J117" s="75" t="s">
        <v>790</v>
      </c>
      <c r="K117" s="73" t="s">
        <v>729</v>
      </c>
      <c r="L117" s="73">
        <v>71674</v>
      </c>
      <c r="M117" s="75" t="s">
        <v>1370</v>
      </c>
      <c r="N117" s="76">
        <v>13132058</v>
      </c>
      <c r="O117" s="73">
        <v>1</v>
      </c>
      <c r="P117" s="73" t="s">
        <v>1371</v>
      </c>
      <c r="Q117" s="76">
        <v>5530</v>
      </c>
      <c r="R117" s="76" t="s">
        <v>1095</v>
      </c>
      <c r="S117" s="73" t="s">
        <v>1372</v>
      </c>
      <c r="T117" s="76">
        <v>1431</v>
      </c>
      <c r="U117" s="73" t="s">
        <v>843</v>
      </c>
      <c r="V117" s="73" t="s">
        <v>744</v>
      </c>
      <c r="W117" s="73"/>
      <c r="X117" s="75" t="s">
        <v>1373</v>
      </c>
      <c r="Y117" s="77">
        <v>45236861</v>
      </c>
      <c r="Z117" s="73"/>
      <c r="AA117" s="73"/>
      <c r="AB117" s="73"/>
      <c r="AC117" s="73"/>
      <c r="AD117" s="73"/>
      <c r="AE117" s="88">
        <v>983.73</v>
      </c>
      <c r="AF117" s="73">
        <v>40650</v>
      </c>
    </row>
    <row r="118" spans="1:32" x14ac:dyDescent="0.25">
      <c r="A118" s="73">
        <v>72661</v>
      </c>
      <c r="B118" s="73">
        <v>50</v>
      </c>
      <c r="C118" s="74">
        <v>43722</v>
      </c>
      <c r="D118" s="73">
        <v>23</v>
      </c>
      <c r="E118" s="73" t="s">
        <v>724</v>
      </c>
      <c r="F118" s="73">
        <v>36</v>
      </c>
      <c r="G118" s="73" t="s">
        <v>725</v>
      </c>
      <c r="H118" s="73" t="s">
        <v>998</v>
      </c>
      <c r="I118" s="73" t="s">
        <v>999</v>
      </c>
      <c r="J118" s="75" t="s">
        <v>1000</v>
      </c>
      <c r="K118" s="73" t="s">
        <v>729</v>
      </c>
      <c r="L118" s="73">
        <v>102266</v>
      </c>
      <c r="M118" s="75" t="s">
        <v>1374</v>
      </c>
      <c r="N118" s="76">
        <v>31853948</v>
      </c>
      <c r="O118" s="73">
        <v>1</v>
      </c>
      <c r="P118" s="73" t="s">
        <v>1375</v>
      </c>
      <c r="Q118" s="76">
        <v>1451</v>
      </c>
      <c r="R118" s="76"/>
      <c r="S118" s="73"/>
      <c r="T118" s="76">
        <v>4400</v>
      </c>
      <c r="U118" s="73" t="s">
        <v>1376</v>
      </c>
      <c r="V118" s="73" t="s">
        <v>118</v>
      </c>
      <c r="W118" s="73"/>
      <c r="X118" s="75" t="s">
        <v>1377</v>
      </c>
      <c r="Y118" s="77">
        <v>387154073002</v>
      </c>
      <c r="Z118" s="73"/>
      <c r="AA118" s="73"/>
      <c r="AB118" s="73"/>
      <c r="AC118" s="73"/>
      <c r="AD118" s="73"/>
      <c r="AE118" s="88">
        <v>363</v>
      </c>
      <c r="AF118" s="73">
        <v>15000</v>
      </c>
    </row>
    <row r="119" spans="1:32" x14ac:dyDescent="0.25">
      <c r="A119" s="73">
        <v>72666</v>
      </c>
      <c r="B119" s="73">
        <v>50</v>
      </c>
      <c r="C119" s="74">
        <v>43722</v>
      </c>
      <c r="D119" s="73">
        <v>23</v>
      </c>
      <c r="E119" s="73" t="s">
        <v>724</v>
      </c>
      <c r="F119" s="73">
        <v>36</v>
      </c>
      <c r="G119" s="73" t="s">
        <v>725</v>
      </c>
      <c r="H119" s="73" t="s">
        <v>966</v>
      </c>
      <c r="I119" s="73" t="s">
        <v>967</v>
      </c>
      <c r="J119" s="75" t="s">
        <v>968</v>
      </c>
      <c r="K119" s="73" t="s">
        <v>729</v>
      </c>
      <c r="L119" s="73">
        <v>26119</v>
      </c>
      <c r="M119" s="75" t="s">
        <v>1378</v>
      </c>
      <c r="N119" s="76">
        <v>16098117</v>
      </c>
      <c r="O119" s="73">
        <v>1</v>
      </c>
      <c r="P119" s="73" t="s">
        <v>1379</v>
      </c>
      <c r="Q119" s="76">
        <v>4805</v>
      </c>
      <c r="R119" s="76"/>
      <c r="S119" s="73"/>
      <c r="T119" s="76">
        <v>1407</v>
      </c>
      <c r="U119" s="73" t="s">
        <v>183</v>
      </c>
      <c r="V119" s="73" t="s">
        <v>744</v>
      </c>
      <c r="W119" s="73"/>
      <c r="X119" s="75" t="s">
        <v>1380</v>
      </c>
      <c r="Y119" s="77">
        <v>1568613365</v>
      </c>
      <c r="Z119" s="73"/>
      <c r="AA119" s="73"/>
      <c r="AB119" s="73"/>
      <c r="AC119" s="73"/>
      <c r="AD119" s="73"/>
      <c r="AE119" s="88">
        <v>368.45</v>
      </c>
      <c r="AF119" s="73">
        <v>15225</v>
      </c>
    </row>
    <row r="120" spans="1:32" x14ac:dyDescent="0.25">
      <c r="A120" s="73">
        <v>72667</v>
      </c>
      <c r="B120" s="73">
        <v>50</v>
      </c>
      <c r="C120" s="74">
        <v>43722</v>
      </c>
      <c r="D120" s="73">
        <v>23</v>
      </c>
      <c r="E120" s="73" t="s">
        <v>724</v>
      </c>
      <c r="F120" s="73">
        <v>36</v>
      </c>
      <c r="G120" s="73" t="s">
        <v>725</v>
      </c>
      <c r="H120" s="73" t="s">
        <v>966</v>
      </c>
      <c r="I120" s="73" t="s">
        <v>967</v>
      </c>
      <c r="J120" s="75" t="s">
        <v>968</v>
      </c>
      <c r="K120" s="73" t="s">
        <v>729</v>
      </c>
      <c r="L120" s="73">
        <v>26119</v>
      </c>
      <c r="M120" s="75" t="s">
        <v>1378</v>
      </c>
      <c r="N120" s="76">
        <v>16098117</v>
      </c>
      <c r="O120" s="73">
        <v>1</v>
      </c>
      <c r="P120" s="73" t="s">
        <v>1379</v>
      </c>
      <c r="Q120" s="76">
        <v>4805</v>
      </c>
      <c r="R120" s="76"/>
      <c r="S120" s="73"/>
      <c r="T120" s="76">
        <v>1407</v>
      </c>
      <c r="U120" s="73" t="s">
        <v>183</v>
      </c>
      <c r="V120" s="73" t="s">
        <v>744</v>
      </c>
      <c r="W120" s="73"/>
      <c r="X120" s="75" t="s">
        <v>1380</v>
      </c>
      <c r="Y120" s="77">
        <v>1568613365</v>
      </c>
      <c r="Z120" s="73"/>
      <c r="AA120" s="73"/>
      <c r="AB120" s="73"/>
      <c r="AC120" s="73"/>
      <c r="AD120" s="73"/>
      <c r="AE120" s="88">
        <v>368.45</v>
      </c>
      <c r="AF120" s="73">
        <v>15225</v>
      </c>
    </row>
    <row r="121" spans="1:32" x14ac:dyDescent="0.25">
      <c r="A121" s="73">
        <v>72673</v>
      </c>
      <c r="B121" s="73">
        <v>50</v>
      </c>
      <c r="C121" s="74">
        <v>43722</v>
      </c>
      <c r="D121" s="73">
        <v>23</v>
      </c>
      <c r="E121" s="73" t="s">
        <v>724</v>
      </c>
      <c r="F121" s="73">
        <v>32</v>
      </c>
      <c r="G121" s="73" t="s">
        <v>736</v>
      </c>
      <c r="H121" s="73" t="s">
        <v>1381</v>
      </c>
      <c r="I121" s="73" t="s">
        <v>1382</v>
      </c>
      <c r="J121" s="75" t="s">
        <v>1383</v>
      </c>
      <c r="K121" s="73" t="s">
        <v>729</v>
      </c>
      <c r="L121" s="73">
        <v>146086</v>
      </c>
      <c r="M121" s="75" t="s">
        <v>1384</v>
      </c>
      <c r="N121" s="76">
        <v>31035766</v>
      </c>
      <c r="O121" s="73">
        <v>1</v>
      </c>
      <c r="P121" s="73" t="s">
        <v>1385</v>
      </c>
      <c r="Q121" s="76">
        <v>875</v>
      </c>
      <c r="R121" s="76"/>
      <c r="S121" s="73"/>
      <c r="T121" s="76">
        <v>4400</v>
      </c>
      <c r="U121" s="73" t="s">
        <v>1386</v>
      </c>
      <c r="V121" s="73" t="s">
        <v>118</v>
      </c>
      <c r="W121" s="73"/>
      <c r="X121" s="75" t="s">
        <v>1387</v>
      </c>
      <c r="Y121" s="77">
        <v>3876115726</v>
      </c>
      <c r="Z121" s="73"/>
      <c r="AA121" s="73"/>
      <c r="AB121" s="73"/>
      <c r="AC121" s="73"/>
      <c r="AD121" s="73"/>
      <c r="AE121" s="88">
        <v>366.03</v>
      </c>
      <c r="AF121" s="73">
        <v>15125</v>
      </c>
    </row>
    <row r="122" spans="1:32" x14ac:dyDescent="0.25">
      <c r="A122" s="73">
        <v>72677</v>
      </c>
      <c r="B122" s="73">
        <v>50</v>
      </c>
      <c r="C122" s="74">
        <v>43722</v>
      </c>
      <c r="D122" s="73">
        <v>23</v>
      </c>
      <c r="E122" s="73" t="s">
        <v>724</v>
      </c>
      <c r="F122" s="73">
        <v>32</v>
      </c>
      <c r="G122" s="73" t="s">
        <v>736</v>
      </c>
      <c r="H122" s="73" t="s">
        <v>817</v>
      </c>
      <c r="I122" s="73" t="s">
        <v>818</v>
      </c>
      <c r="J122" s="75" t="s">
        <v>819</v>
      </c>
      <c r="K122" s="73" t="s">
        <v>729</v>
      </c>
      <c r="L122" s="73">
        <v>169358</v>
      </c>
      <c r="M122" s="75" t="s">
        <v>1388</v>
      </c>
      <c r="N122" s="76">
        <v>24472390</v>
      </c>
      <c r="O122" s="73">
        <v>1</v>
      </c>
      <c r="P122" s="73" t="s">
        <v>1389</v>
      </c>
      <c r="Q122" s="76">
        <v>3151</v>
      </c>
      <c r="R122" s="76"/>
      <c r="S122" s="73"/>
      <c r="T122" s="76">
        <v>5014</v>
      </c>
      <c r="U122" s="73" t="s">
        <v>106</v>
      </c>
      <c r="V122" s="73" t="s">
        <v>106</v>
      </c>
      <c r="W122" s="73"/>
      <c r="X122" s="75" t="s">
        <v>1390</v>
      </c>
      <c r="Y122" s="77">
        <v>3513999674</v>
      </c>
      <c r="Z122" s="73"/>
      <c r="AA122" s="73"/>
      <c r="AB122" s="73"/>
      <c r="AC122" s="73"/>
      <c r="AD122" s="73"/>
      <c r="AE122" s="88">
        <v>405.83</v>
      </c>
      <c r="AF122" s="73">
        <v>39130</v>
      </c>
    </row>
    <row r="123" spans="1:32" x14ac:dyDescent="0.25">
      <c r="A123" s="73">
        <v>72679</v>
      </c>
      <c r="B123" s="73">
        <v>50</v>
      </c>
      <c r="C123" s="74">
        <v>43722</v>
      </c>
      <c r="D123" s="73">
        <v>23</v>
      </c>
      <c r="E123" s="73" t="s">
        <v>724</v>
      </c>
      <c r="F123" s="73">
        <v>32</v>
      </c>
      <c r="G123" s="73" t="s">
        <v>736</v>
      </c>
      <c r="H123" s="73" t="s">
        <v>1391</v>
      </c>
      <c r="I123" s="73" t="s">
        <v>1392</v>
      </c>
      <c r="J123" s="75" t="s">
        <v>1393</v>
      </c>
      <c r="K123" s="73" t="s">
        <v>729</v>
      </c>
      <c r="L123" s="73">
        <v>20194</v>
      </c>
      <c r="M123" s="75" t="s">
        <v>1394</v>
      </c>
      <c r="N123" s="76">
        <v>25939676</v>
      </c>
      <c r="O123" s="73">
        <v>1</v>
      </c>
      <c r="P123" s="73" t="s">
        <v>1395</v>
      </c>
      <c r="Q123" s="76">
        <v>370</v>
      </c>
      <c r="R123" s="76"/>
      <c r="S123" s="73"/>
      <c r="T123" s="76">
        <v>1864</v>
      </c>
      <c r="U123" s="73" t="s">
        <v>1396</v>
      </c>
      <c r="V123" s="73" t="s">
        <v>904</v>
      </c>
      <c r="W123" s="73"/>
      <c r="X123" s="75" t="s">
        <v>1397</v>
      </c>
      <c r="Y123" s="77">
        <v>1141570246</v>
      </c>
      <c r="Z123" s="73"/>
      <c r="AA123" s="73"/>
      <c r="AB123" s="73"/>
      <c r="AC123" s="73"/>
      <c r="AD123" s="73"/>
      <c r="AE123" s="88">
        <v>489.45</v>
      </c>
      <c r="AF123" s="73">
        <v>20225</v>
      </c>
    </row>
    <row r="124" spans="1:32" x14ac:dyDescent="0.25">
      <c r="A124" s="73">
        <v>72680</v>
      </c>
      <c r="B124" s="73">
        <v>50</v>
      </c>
      <c r="C124" s="74">
        <v>43722</v>
      </c>
      <c r="D124" s="73">
        <v>23</v>
      </c>
      <c r="E124" s="73" t="s">
        <v>724</v>
      </c>
      <c r="F124" s="73">
        <v>32</v>
      </c>
      <c r="G124" s="73" t="s">
        <v>736</v>
      </c>
      <c r="H124" s="73" t="s">
        <v>1391</v>
      </c>
      <c r="I124" s="73" t="s">
        <v>1392</v>
      </c>
      <c r="J124" s="75" t="s">
        <v>1393</v>
      </c>
      <c r="K124" s="73" t="s">
        <v>729</v>
      </c>
      <c r="L124" s="73">
        <v>20194</v>
      </c>
      <c r="M124" s="75" t="s">
        <v>1394</v>
      </c>
      <c r="N124" s="76">
        <v>25939676</v>
      </c>
      <c r="O124" s="73">
        <v>1</v>
      </c>
      <c r="P124" s="73" t="s">
        <v>1395</v>
      </c>
      <c r="Q124" s="76">
        <v>370</v>
      </c>
      <c r="R124" s="76"/>
      <c r="S124" s="73"/>
      <c r="T124" s="76">
        <v>1864</v>
      </c>
      <c r="U124" s="73" t="s">
        <v>1396</v>
      </c>
      <c r="V124" s="73" t="s">
        <v>904</v>
      </c>
      <c r="W124" s="73"/>
      <c r="X124" s="75" t="s">
        <v>1397</v>
      </c>
      <c r="Y124" s="77">
        <v>1141570246</v>
      </c>
      <c r="Z124" s="73"/>
      <c r="AA124" s="73"/>
      <c r="AB124" s="73"/>
      <c r="AC124" s="73"/>
      <c r="AD124" s="73"/>
      <c r="AE124" s="88">
        <v>489.45</v>
      </c>
      <c r="AF124" s="73">
        <v>20225</v>
      </c>
    </row>
    <row r="125" spans="1:32" x14ac:dyDescent="0.25">
      <c r="A125" s="73">
        <v>72683</v>
      </c>
      <c r="B125" s="73">
        <v>50</v>
      </c>
      <c r="C125" s="74">
        <v>43722</v>
      </c>
      <c r="D125" s="73">
        <v>23</v>
      </c>
      <c r="E125" s="73" t="s">
        <v>724</v>
      </c>
      <c r="F125" s="73">
        <v>32</v>
      </c>
      <c r="G125" s="73" t="s">
        <v>736</v>
      </c>
      <c r="H125" s="73" t="s">
        <v>906</v>
      </c>
      <c r="I125" s="73" t="s">
        <v>907</v>
      </c>
      <c r="J125" s="75" t="s">
        <v>908</v>
      </c>
      <c r="K125" s="73" t="s">
        <v>729</v>
      </c>
      <c r="L125" s="73">
        <v>123060</v>
      </c>
      <c r="M125" s="75" t="s">
        <v>1398</v>
      </c>
      <c r="N125" s="76">
        <v>5945729</v>
      </c>
      <c r="O125" s="73">
        <v>1</v>
      </c>
      <c r="P125" s="73" t="s">
        <v>1399</v>
      </c>
      <c r="Q125" s="76">
        <v>2158</v>
      </c>
      <c r="R125" s="76" t="s">
        <v>1400</v>
      </c>
      <c r="S125" s="73" t="s">
        <v>1211</v>
      </c>
      <c r="T125" s="76">
        <v>1428</v>
      </c>
      <c r="U125" s="73" t="s">
        <v>53</v>
      </c>
      <c r="V125" s="73" t="s">
        <v>744</v>
      </c>
      <c r="W125" s="73"/>
      <c r="X125" s="75" t="s">
        <v>1401</v>
      </c>
      <c r="Y125" s="77">
        <v>1159641630</v>
      </c>
      <c r="Z125" s="73"/>
      <c r="AA125" s="73"/>
      <c r="AB125" s="73"/>
      <c r="AC125" s="73"/>
      <c r="AD125" s="73"/>
      <c r="AE125" s="88">
        <v>219.62</v>
      </c>
      <c r="AF125" s="73">
        <v>21175</v>
      </c>
    </row>
    <row r="126" spans="1:32" x14ac:dyDescent="0.25">
      <c r="A126" s="73">
        <v>72698</v>
      </c>
      <c r="B126" s="73">
        <v>50</v>
      </c>
      <c r="C126" s="74">
        <v>43722</v>
      </c>
      <c r="D126" s="73">
        <v>23</v>
      </c>
      <c r="E126" s="73" t="s">
        <v>724</v>
      </c>
      <c r="F126" s="73">
        <v>35</v>
      </c>
      <c r="G126" s="73" t="s">
        <v>883</v>
      </c>
      <c r="H126" s="73" t="s">
        <v>1402</v>
      </c>
      <c r="I126" s="73" t="s">
        <v>1403</v>
      </c>
      <c r="J126" s="75" t="s">
        <v>1404</v>
      </c>
      <c r="K126" s="73" t="s">
        <v>729</v>
      </c>
      <c r="L126" s="73">
        <v>216215</v>
      </c>
      <c r="M126" s="75" t="s">
        <v>1405</v>
      </c>
      <c r="N126" s="76">
        <v>93615006</v>
      </c>
      <c r="O126" s="73">
        <v>1</v>
      </c>
      <c r="P126" s="73" t="s">
        <v>1406</v>
      </c>
      <c r="Q126" s="76">
        <v>1158</v>
      </c>
      <c r="R126" s="76"/>
      <c r="S126" s="73"/>
      <c r="T126" s="76">
        <v>1686</v>
      </c>
      <c r="U126" s="73" t="s">
        <v>1407</v>
      </c>
      <c r="V126" s="73" t="s">
        <v>733</v>
      </c>
      <c r="W126" s="73"/>
      <c r="X126" s="75" t="s">
        <v>1408</v>
      </c>
      <c r="Y126" s="77">
        <v>46621335</v>
      </c>
      <c r="Z126" s="73"/>
      <c r="AA126" s="73"/>
      <c r="AB126" s="73"/>
      <c r="AC126" s="73"/>
      <c r="AD126" s="73"/>
      <c r="AE126" s="88">
        <v>1028.02</v>
      </c>
      <c r="AF126" s="73">
        <v>99120</v>
      </c>
    </row>
    <row r="127" spans="1:32" x14ac:dyDescent="0.25">
      <c r="A127" s="73">
        <v>72700</v>
      </c>
      <c r="B127" s="73">
        <v>50</v>
      </c>
      <c r="C127" s="74">
        <v>43723</v>
      </c>
      <c r="D127" s="73">
        <v>23</v>
      </c>
      <c r="E127" s="73" t="s">
        <v>724</v>
      </c>
      <c r="F127" s="73">
        <v>34</v>
      </c>
      <c r="G127" s="73" t="s">
        <v>569</v>
      </c>
      <c r="H127" s="73" t="s">
        <v>1409</v>
      </c>
      <c r="I127" s="73" t="s">
        <v>1410</v>
      </c>
      <c r="J127" s="75" t="s">
        <v>1411</v>
      </c>
      <c r="K127" s="73" t="s">
        <v>729</v>
      </c>
      <c r="L127" s="73">
        <v>156384</v>
      </c>
      <c r="M127" s="75" t="s">
        <v>1412</v>
      </c>
      <c r="N127" s="76">
        <v>12286730</v>
      </c>
      <c r="O127" s="73">
        <v>1</v>
      </c>
      <c r="P127" s="73" t="s">
        <v>1413</v>
      </c>
      <c r="Q127" s="76">
        <v>1556</v>
      </c>
      <c r="R127" s="76" t="s">
        <v>1414</v>
      </c>
      <c r="S127" s="73" t="s">
        <v>1211</v>
      </c>
      <c r="T127" s="76">
        <v>1115</v>
      </c>
      <c r="U127" s="73" t="s">
        <v>99</v>
      </c>
      <c r="V127" s="73" t="s">
        <v>744</v>
      </c>
      <c r="W127" s="73"/>
      <c r="X127" s="75" t="s">
        <v>1415</v>
      </c>
      <c r="Y127" s="77">
        <v>1149392487</v>
      </c>
      <c r="Z127" s="73"/>
      <c r="AA127" s="73"/>
      <c r="AB127" s="73"/>
      <c r="AC127" s="73"/>
      <c r="AD127" s="73"/>
      <c r="AE127" s="88">
        <v>3332.95</v>
      </c>
      <c r="AF127" s="73">
        <v>137725</v>
      </c>
    </row>
    <row r="128" spans="1:32" x14ac:dyDescent="0.25">
      <c r="A128" s="73">
        <v>72702</v>
      </c>
      <c r="B128" s="73">
        <v>50</v>
      </c>
      <c r="C128" s="74">
        <v>43723</v>
      </c>
      <c r="D128" s="73">
        <v>23</v>
      </c>
      <c r="E128" s="73" t="s">
        <v>724</v>
      </c>
      <c r="F128" s="73">
        <v>32</v>
      </c>
      <c r="G128" s="73" t="s">
        <v>736</v>
      </c>
      <c r="H128" s="73" t="s">
        <v>1251</v>
      </c>
      <c r="I128" s="73" t="s">
        <v>1252</v>
      </c>
      <c r="J128" s="75" t="s">
        <v>1253</v>
      </c>
      <c r="K128" s="73" t="s">
        <v>729</v>
      </c>
      <c r="L128" s="73">
        <v>111722</v>
      </c>
      <c r="M128" s="75" t="s">
        <v>1416</v>
      </c>
      <c r="N128" s="76">
        <v>6024301</v>
      </c>
      <c r="O128" s="73">
        <v>1</v>
      </c>
      <c r="P128" s="73" t="s">
        <v>1417</v>
      </c>
      <c r="Q128" s="76">
        <v>1428</v>
      </c>
      <c r="R128" s="76" t="s">
        <v>1418</v>
      </c>
      <c r="S128" s="73" t="s">
        <v>783</v>
      </c>
      <c r="T128" s="76">
        <v>1426</v>
      </c>
      <c r="U128" s="73" t="s">
        <v>99</v>
      </c>
      <c r="V128" s="73" t="s">
        <v>744</v>
      </c>
      <c r="W128" s="73"/>
      <c r="X128" s="75" t="s">
        <v>1419</v>
      </c>
      <c r="Y128" s="77">
        <v>1541843253</v>
      </c>
      <c r="Z128" s="73"/>
      <c r="AA128" s="73"/>
      <c r="AB128" s="73"/>
      <c r="AC128" s="73"/>
      <c r="AD128" s="73"/>
      <c r="AE128" s="88">
        <v>908.11</v>
      </c>
      <c r="AF128" s="73">
        <v>37525</v>
      </c>
    </row>
    <row r="129" spans="1:32" x14ac:dyDescent="0.25">
      <c r="A129" s="73">
        <v>72715</v>
      </c>
      <c r="B129" s="73">
        <v>50</v>
      </c>
      <c r="C129" s="74">
        <v>43723</v>
      </c>
      <c r="D129" s="73">
        <v>23</v>
      </c>
      <c r="E129" s="73" t="s">
        <v>724</v>
      </c>
      <c r="F129" s="73">
        <v>32</v>
      </c>
      <c r="G129" s="73" t="s">
        <v>736</v>
      </c>
      <c r="H129" s="73" t="s">
        <v>1420</v>
      </c>
      <c r="I129" s="73" t="s">
        <v>1421</v>
      </c>
      <c r="J129" s="75" t="s">
        <v>1422</v>
      </c>
      <c r="K129" s="73" t="s">
        <v>729</v>
      </c>
      <c r="L129" s="73">
        <v>216938</v>
      </c>
      <c r="M129" s="75" t="s">
        <v>1423</v>
      </c>
      <c r="N129" s="76">
        <v>4207759</v>
      </c>
      <c r="O129" s="73">
        <v>1</v>
      </c>
      <c r="P129" s="73" t="s">
        <v>1424</v>
      </c>
      <c r="Q129" s="76">
        <v>1640</v>
      </c>
      <c r="R129" s="76" t="s">
        <v>933</v>
      </c>
      <c r="S129" s="73" t="s">
        <v>783</v>
      </c>
      <c r="T129" s="76">
        <v>1426</v>
      </c>
      <c r="U129" s="33" t="s">
        <v>99</v>
      </c>
      <c r="V129" s="73" t="s">
        <v>744</v>
      </c>
      <c r="W129" s="73"/>
      <c r="X129" s="75" t="s">
        <v>1426</v>
      </c>
      <c r="Y129" s="77">
        <v>1126488084</v>
      </c>
      <c r="Z129" s="73"/>
      <c r="AA129" s="73"/>
      <c r="AB129" s="73"/>
      <c r="AC129" s="73"/>
      <c r="AD129" s="73"/>
      <c r="AE129" s="88">
        <v>3839.33</v>
      </c>
      <c r="AF129" s="73">
        <v>158650</v>
      </c>
    </row>
    <row r="130" spans="1:32" x14ac:dyDescent="0.25">
      <c r="A130" s="73">
        <v>72718</v>
      </c>
      <c r="B130" s="73">
        <v>50</v>
      </c>
      <c r="C130" s="74">
        <v>43723</v>
      </c>
      <c r="D130" s="73">
        <v>23</v>
      </c>
      <c r="E130" s="73" t="s">
        <v>724</v>
      </c>
      <c r="F130" s="73">
        <v>31</v>
      </c>
      <c r="G130" s="73" t="s">
        <v>56</v>
      </c>
      <c r="H130" s="73" t="s">
        <v>955</v>
      </c>
      <c r="I130" s="73" t="s">
        <v>956</v>
      </c>
      <c r="J130" s="75" t="s">
        <v>957</v>
      </c>
      <c r="K130" s="73" t="s">
        <v>729</v>
      </c>
      <c r="L130" s="73">
        <v>25199</v>
      </c>
      <c r="M130" s="75" t="s">
        <v>1427</v>
      </c>
      <c r="N130" s="76">
        <v>14900551</v>
      </c>
      <c r="O130" s="73">
        <v>1</v>
      </c>
      <c r="P130" s="73" t="s">
        <v>1428</v>
      </c>
      <c r="Q130" s="76">
        <v>1602</v>
      </c>
      <c r="R130" s="76" t="s">
        <v>1429</v>
      </c>
      <c r="S130" s="73" t="s">
        <v>985</v>
      </c>
      <c r="T130" s="76">
        <v>1426</v>
      </c>
      <c r="U130" s="73" t="s">
        <v>843</v>
      </c>
      <c r="V130" s="73" t="s">
        <v>733</v>
      </c>
      <c r="W130" s="73"/>
      <c r="X130" s="75" t="s">
        <v>1430</v>
      </c>
      <c r="Y130" s="77">
        <v>1162811304</v>
      </c>
      <c r="Z130" s="73"/>
      <c r="AA130" s="73"/>
      <c r="AB130" s="73"/>
      <c r="AC130" s="73"/>
      <c r="AD130" s="73"/>
      <c r="AE130" s="88">
        <v>306.37</v>
      </c>
      <c r="AF130" s="73">
        <v>29540</v>
      </c>
    </row>
    <row r="131" spans="1:32" x14ac:dyDescent="0.25">
      <c r="A131" s="73">
        <v>72721</v>
      </c>
      <c r="B131" s="73">
        <v>50</v>
      </c>
      <c r="C131" s="74">
        <v>43723</v>
      </c>
      <c r="D131" s="73">
        <v>23</v>
      </c>
      <c r="E131" s="73" t="s">
        <v>724</v>
      </c>
      <c r="F131" s="73">
        <v>32</v>
      </c>
      <c r="G131" s="73" t="s">
        <v>736</v>
      </c>
      <c r="H131" s="73" t="s">
        <v>1181</v>
      </c>
      <c r="I131" s="73" t="s">
        <v>1182</v>
      </c>
      <c r="J131" s="75" t="s">
        <v>1183</v>
      </c>
      <c r="K131" s="73" t="s">
        <v>729</v>
      </c>
      <c r="L131" s="73">
        <v>49540</v>
      </c>
      <c r="M131" s="75" t="s">
        <v>1431</v>
      </c>
      <c r="N131" s="76">
        <v>21155545</v>
      </c>
      <c r="O131" s="73">
        <v>1</v>
      </c>
      <c r="P131" s="73" t="s">
        <v>1432</v>
      </c>
      <c r="Q131" s="76">
        <v>3638</v>
      </c>
      <c r="R131" s="76"/>
      <c r="S131" s="73"/>
      <c r="T131" s="76">
        <v>1653</v>
      </c>
      <c r="U131" s="73" t="s">
        <v>1433</v>
      </c>
      <c r="V131" s="73" t="s">
        <v>733</v>
      </c>
      <c r="W131" s="73"/>
      <c r="X131" s="75" t="s">
        <v>1434</v>
      </c>
      <c r="Y131" s="77">
        <v>1149407405</v>
      </c>
      <c r="Z131" s="73"/>
      <c r="AA131" s="73"/>
      <c r="AB131" s="73"/>
      <c r="AC131" s="73"/>
      <c r="AD131" s="73"/>
      <c r="AE131" s="88">
        <v>430.76</v>
      </c>
      <c r="AF131" s="73">
        <v>17800</v>
      </c>
    </row>
    <row r="132" spans="1:32" x14ac:dyDescent="0.25">
      <c r="A132" s="73">
        <v>72724</v>
      </c>
      <c r="B132" s="73">
        <v>50</v>
      </c>
      <c r="C132" s="74">
        <v>43723</v>
      </c>
      <c r="D132" s="73">
        <v>23</v>
      </c>
      <c r="E132" s="73" t="s">
        <v>724</v>
      </c>
      <c r="F132" s="73">
        <v>32</v>
      </c>
      <c r="G132" s="73" t="s">
        <v>736</v>
      </c>
      <c r="H132" s="73" t="s">
        <v>795</v>
      </c>
      <c r="I132" s="73" t="s">
        <v>796</v>
      </c>
      <c r="J132" s="75" t="s">
        <v>797</v>
      </c>
      <c r="K132" s="73" t="s">
        <v>729</v>
      </c>
      <c r="L132" s="73">
        <v>75546</v>
      </c>
      <c r="M132" s="75" t="s">
        <v>1435</v>
      </c>
      <c r="N132" s="76">
        <v>4174289</v>
      </c>
      <c r="O132" s="73">
        <v>1</v>
      </c>
      <c r="P132" s="73" t="s">
        <v>1436</v>
      </c>
      <c r="Q132" s="76">
        <v>2543</v>
      </c>
      <c r="R132" s="76" t="s">
        <v>1437</v>
      </c>
      <c r="S132" s="73" t="s">
        <v>1438</v>
      </c>
      <c r="T132" s="76">
        <v>1034</v>
      </c>
      <c r="U132" s="73" t="s">
        <v>99</v>
      </c>
      <c r="V132" s="73" t="s">
        <v>744</v>
      </c>
      <c r="W132" s="73"/>
      <c r="X132" s="75" t="s">
        <v>1439</v>
      </c>
      <c r="Y132" s="77">
        <v>111453690544</v>
      </c>
      <c r="Z132" s="73"/>
      <c r="AA132" s="73"/>
      <c r="AB132" s="73"/>
      <c r="AC132" s="73"/>
      <c r="AD132" s="73"/>
      <c r="AE132" s="88">
        <v>726.73</v>
      </c>
      <c r="AF132" s="73">
        <v>70070</v>
      </c>
    </row>
    <row r="133" spans="1:32" x14ac:dyDescent="0.25">
      <c r="A133" s="73">
        <v>72725</v>
      </c>
      <c r="B133" s="73">
        <v>50</v>
      </c>
      <c r="C133" s="74">
        <v>43723</v>
      </c>
      <c r="D133" s="73">
        <v>23</v>
      </c>
      <c r="E133" s="73" t="s">
        <v>724</v>
      </c>
      <c r="F133" s="73">
        <v>36</v>
      </c>
      <c r="G133" s="73" t="s">
        <v>725</v>
      </c>
      <c r="H133" s="73" t="s">
        <v>1440</v>
      </c>
      <c r="I133" s="73" t="s">
        <v>1441</v>
      </c>
      <c r="J133" s="75" t="s">
        <v>1442</v>
      </c>
      <c r="K133" s="73" t="s">
        <v>729</v>
      </c>
      <c r="L133" s="73">
        <v>75546</v>
      </c>
      <c r="M133" s="75" t="s">
        <v>1435</v>
      </c>
      <c r="N133" s="76">
        <v>4174289</v>
      </c>
      <c r="O133" s="73">
        <v>1</v>
      </c>
      <c r="P133" s="73" t="s">
        <v>1436</v>
      </c>
      <c r="Q133" s="76">
        <v>2543</v>
      </c>
      <c r="R133" s="76" t="s">
        <v>1437</v>
      </c>
      <c r="S133" s="73" t="s">
        <v>1438</v>
      </c>
      <c r="T133" s="76">
        <v>1034</v>
      </c>
      <c r="U133" s="73" t="s">
        <v>99</v>
      </c>
      <c r="V133" s="73" t="s">
        <v>744</v>
      </c>
      <c r="W133" s="73"/>
      <c r="X133" s="75" t="s">
        <v>1439</v>
      </c>
      <c r="Y133" s="77">
        <v>111453690544</v>
      </c>
      <c r="Z133" s="73"/>
      <c r="AA133" s="73"/>
      <c r="AB133" s="73"/>
      <c r="AC133" s="73"/>
      <c r="AD133" s="73"/>
      <c r="AE133" s="88">
        <v>298.75</v>
      </c>
      <c r="AF133" s="73">
        <v>28805</v>
      </c>
    </row>
    <row r="134" spans="1:32" x14ac:dyDescent="0.25">
      <c r="A134" s="73">
        <v>72729</v>
      </c>
      <c r="B134" s="73">
        <v>50</v>
      </c>
      <c r="C134" s="74">
        <v>43723</v>
      </c>
      <c r="D134" s="73">
        <v>23</v>
      </c>
      <c r="E134" s="73" t="s">
        <v>724</v>
      </c>
      <c r="F134" s="73">
        <v>32</v>
      </c>
      <c r="G134" s="73" t="s">
        <v>736</v>
      </c>
      <c r="H134" s="73" t="s">
        <v>1099</v>
      </c>
      <c r="I134" s="73" t="s">
        <v>1100</v>
      </c>
      <c r="J134" s="75" t="s">
        <v>1101</v>
      </c>
      <c r="K134" s="73" t="s">
        <v>729</v>
      </c>
      <c r="L134" s="73">
        <v>159875</v>
      </c>
      <c r="M134" s="75" t="s">
        <v>1443</v>
      </c>
      <c r="N134" s="76">
        <v>6715095</v>
      </c>
      <c r="O134" s="73">
        <v>1</v>
      </c>
      <c r="P134" s="73" t="s">
        <v>1444</v>
      </c>
      <c r="Q134" s="76">
        <v>1361</v>
      </c>
      <c r="R134" s="76" t="s">
        <v>829</v>
      </c>
      <c r="S134" s="73">
        <v>1</v>
      </c>
      <c r="T134" s="76">
        <v>1406</v>
      </c>
      <c r="U134" s="73" t="s">
        <v>99</v>
      </c>
      <c r="V134" s="73" t="s">
        <v>744</v>
      </c>
      <c r="W134" s="73"/>
      <c r="X134" s="75" t="s">
        <v>1445</v>
      </c>
      <c r="Y134" s="77">
        <v>1533051896</v>
      </c>
      <c r="Z134" s="73"/>
      <c r="AA134" s="73"/>
      <c r="AB134" s="73"/>
      <c r="AC134" s="73"/>
      <c r="AD134" s="73"/>
      <c r="AE134" s="88">
        <v>489.45</v>
      </c>
      <c r="AF134" s="73">
        <v>20225</v>
      </c>
    </row>
    <row r="135" spans="1:32" x14ac:dyDescent="0.25">
      <c r="A135" s="73">
        <v>72736</v>
      </c>
      <c r="B135" s="73">
        <v>50</v>
      </c>
      <c r="C135" s="74">
        <v>43724</v>
      </c>
      <c r="D135" s="73">
        <v>23</v>
      </c>
      <c r="E135" s="73" t="s">
        <v>724</v>
      </c>
      <c r="F135" s="73">
        <v>32</v>
      </c>
      <c r="G135" s="73" t="s">
        <v>736</v>
      </c>
      <c r="H135" s="73" t="s">
        <v>1181</v>
      </c>
      <c r="I135" s="73" t="s">
        <v>1182</v>
      </c>
      <c r="J135" s="75" t="s">
        <v>1183</v>
      </c>
      <c r="K135" s="73" t="s">
        <v>729</v>
      </c>
      <c r="L135" s="73">
        <v>261349</v>
      </c>
      <c r="M135" s="75" t="s">
        <v>1446</v>
      </c>
      <c r="N135" s="76">
        <v>27050417</v>
      </c>
      <c r="O135" s="73">
        <v>1</v>
      </c>
      <c r="P135" s="73" t="s">
        <v>1447</v>
      </c>
      <c r="Q135" s="76">
        <v>1327</v>
      </c>
      <c r="R135" s="76" t="s">
        <v>1448</v>
      </c>
      <c r="S135" s="73">
        <v>17</v>
      </c>
      <c r="T135" s="76">
        <v>1043</v>
      </c>
      <c r="U135" s="73" t="s">
        <v>183</v>
      </c>
      <c r="V135" s="73" t="s">
        <v>744</v>
      </c>
      <c r="W135" s="73"/>
      <c r="X135" s="75" t="s">
        <v>1449</v>
      </c>
      <c r="Y135" s="77">
        <v>43726844</v>
      </c>
      <c r="Z135" s="73"/>
      <c r="AA135" s="73"/>
      <c r="AB135" s="73"/>
      <c r="AC135" s="73"/>
      <c r="AD135" s="73"/>
      <c r="AE135" s="88">
        <v>430.76</v>
      </c>
      <c r="AF135" s="73">
        <v>17800</v>
      </c>
    </row>
    <row r="136" spans="1:32" x14ac:dyDescent="0.25">
      <c r="A136" s="73">
        <v>72737</v>
      </c>
      <c r="B136" s="73">
        <v>50</v>
      </c>
      <c r="C136" s="74">
        <v>43724</v>
      </c>
      <c r="D136" s="73">
        <v>23</v>
      </c>
      <c r="E136" s="73" t="s">
        <v>724</v>
      </c>
      <c r="F136" s="73">
        <v>30</v>
      </c>
      <c r="G136" s="73" t="s">
        <v>927</v>
      </c>
      <c r="H136" s="73" t="s">
        <v>1059</v>
      </c>
      <c r="I136" s="73" t="s">
        <v>1060</v>
      </c>
      <c r="J136" s="75" t="s">
        <v>1061</v>
      </c>
      <c r="K136" s="73" t="s">
        <v>729</v>
      </c>
      <c r="L136" s="73">
        <v>261349</v>
      </c>
      <c r="M136" s="75" t="s">
        <v>1446</v>
      </c>
      <c r="N136" s="76">
        <v>27050417</v>
      </c>
      <c r="O136" s="73">
        <v>1</v>
      </c>
      <c r="P136" s="73" t="s">
        <v>1447</v>
      </c>
      <c r="Q136" s="76">
        <v>1327</v>
      </c>
      <c r="R136" s="76" t="s">
        <v>1448</v>
      </c>
      <c r="S136" s="73">
        <v>17</v>
      </c>
      <c r="T136" s="76">
        <v>1043</v>
      </c>
      <c r="U136" s="73" t="s">
        <v>183</v>
      </c>
      <c r="V136" s="73" t="s">
        <v>744</v>
      </c>
      <c r="W136" s="73"/>
      <c r="X136" s="75" t="s">
        <v>1449</v>
      </c>
      <c r="Y136" s="77">
        <v>43726844</v>
      </c>
      <c r="Z136" s="73"/>
      <c r="AA136" s="73"/>
      <c r="AB136" s="73"/>
      <c r="AC136" s="73"/>
      <c r="AD136" s="73"/>
      <c r="AE136" s="88">
        <v>447.1</v>
      </c>
      <c r="AF136" s="73">
        <v>18475</v>
      </c>
    </row>
    <row r="137" spans="1:32" x14ac:dyDescent="0.25">
      <c r="A137" s="73">
        <v>72747</v>
      </c>
      <c r="B137" s="73">
        <v>50</v>
      </c>
      <c r="C137" s="74">
        <v>43724</v>
      </c>
      <c r="D137" s="73">
        <v>23</v>
      </c>
      <c r="E137" s="73" t="s">
        <v>724</v>
      </c>
      <c r="F137" s="73">
        <v>35</v>
      </c>
      <c r="G137" s="73" t="s">
        <v>883</v>
      </c>
      <c r="H137" s="73" t="s">
        <v>1318</v>
      </c>
      <c r="I137" s="73" t="s">
        <v>1319</v>
      </c>
      <c r="J137" s="75" t="s">
        <v>1320</v>
      </c>
      <c r="K137" s="73" t="s">
        <v>729</v>
      </c>
      <c r="L137" s="73">
        <v>207169</v>
      </c>
      <c r="M137" s="75" t="s">
        <v>1450</v>
      </c>
      <c r="N137" s="76">
        <v>8345716</v>
      </c>
      <c r="O137" s="73">
        <v>1</v>
      </c>
      <c r="P137" s="73" t="s">
        <v>1451</v>
      </c>
      <c r="Q137" s="76">
        <v>3860</v>
      </c>
      <c r="R137" s="76"/>
      <c r="S137" s="73"/>
      <c r="T137" s="76">
        <v>1429</v>
      </c>
      <c r="U137" s="73" t="s">
        <v>53</v>
      </c>
      <c r="V137" s="73" t="s">
        <v>744</v>
      </c>
      <c r="W137" s="73"/>
      <c r="X137" s="75" t="s">
        <v>1452</v>
      </c>
      <c r="Y137" s="77">
        <v>47016965</v>
      </c>
      <c r="Z137" s="73"/>
      <c r="AA137" s="73"/>
      <c r="AB137" s="73"/>
      <c r="AC137" s="73"/>
      <c r="AD137" s="73"/>
      <c r="AE137" s="88">
        <v>553.58000000000004</v>
      </c>
      <c r="AF137" s="73">
        <v>53375</v>
      </c>
    </row>
    <row r="138" spans="1:32" x14ac:dyDescent="0.25">
      <c r="A138" s="73">
        <v>72748</v>
      </c>
      <c r="B138" s="73">
        <v>50</v>
      </c>
      <c r="C138" s="74">
        <v>43724</v>
      </c>
      <c r="D138" s="73">
        <v>23</v>
      </c>
      <c r="E138" s="73" t="s">
        <v>724</v>
      </c>
      <c r="F138" s="73">
        <v>30</v>
      </c>
      <c r="G138" s="73" t="s">
        <v>927</v>
      </c>
      <c r="H138" s="73" t="s">
        <v>1453</v>
      </c>
      <c r="I138" s="73" t="s">
        <v>1454</v>
      </c>
      <c r="J138" s="75" t="s">
        <v>1455</v>
      </c>
      <c r="K138" s="73" t="s">
        <v>729</v>
      </c>
      <c r="L138" s="73">
        <v>9375</v>
      </c>
      <c r="M138" s="75" t="s">
        <v>1456</v>
      </c>
      <c r="N138" s="76">
        <v>32036712</v>
      </c>
      <c r="O138" s="73">
        <v>1</v>
      </c>
      <c r="P138" s="73" t="s">
        <v>1457</v>
      </c>
      <c r="Q138" s="76">
        <v>1430</v>
      </c>
      <c r="R138" s="76" t="s">
        <v>1458</v>
      </c>
      <c r="S138" s="73" t="s">
        <v>1459</v>
      </c>
      <c r="T138" s="76">
        <v>1602</v>
      </c>
      <c r="U138" s="73" t="s">
        <v>647</v>
      </c>
      <c r="V138" s="73" t="s">
        <v>733</v>
      </c>
      <c r="W138" s="73"/>
      <c r="X138" s="75" t="s">
        <v>1460</v>
      </c>
      <c r="Y138" s="77">
        <v>1535815447</v>
      </c>
      <c r="Z138" s="73"/>
      <c r="AA138" s="73"/>
      <c r="AB138" s="73"/>
      <c r="AC138" s="73"/>
      <c r="AD138" s="73"/>
      <c r="AE138" s="88">
        <v>306.01</v>
      </c>
      <c r="AF138" s="73">
        <v>29505</v>
      </c>
    </row>
    <row r="139" spans="1:32" x14ac:dyDescent="0.25">
      <c r="A139" s="73">
        <v>72755</v>
      </c>
      <c r="B139" s="73">
        <v>50</v>
      </c>
      <c r="C139" s="74">
        <v>43724</v>
      </c>
      <c r="D139" s="73">
        <v>23</v>
      </c>
      <c r="E139" s="73" t="s">
        <v>724</v>
      </c>
      <c r="F139" s="73">
        <v>32</v>
      </c>
      <c r="G139" s="73" t="s">
        <v>736</v>
      </c>
      <c r="H139" s="73" t="s">
        <v>1099</v>
      </c>
      <c r="I139" s="73" t="s">
        <v>1100</v>
      </c>
      <c r="J139" s="75" t="s">
        <v>1101</v>
      </c>
      <c r="K139" s="73" t="s">
        <v>729</v>
      </c>
      <c r="L139" s="73">
        <v>100473</v>
      </c>
      <c r="M139" s="75" t="s">
        <v>1461</v>
      </c>
      <c r="N139" s="76">
        <v>18462421</v>
      </c>
      <c r="O139" s="73">
        <v>1</v>
      </c>
      <c r="P139" s="73" t="s">
        <v>1462</v>
      </c>
      <c r="Q139" s="76">
        <v>1244</v>
      </c>
      <c r="R139" s="76"/>
      <c r="S139" s="73"/>
      <c r="T139" s="76">
        <v>1613</v>
      </c>
      <c r="U139" s="73" t="s">
        <v>1233</v>
      </c>
      <c r="V139" s="73" t="s">
        <v>733</v>
      </c>
      <c r="W139" s="73"/>
      <c r="X139" s="75" t="s">
        <v>1463</v>
      </c>
      <c r="Y139" s="77">
        <v>1165328771</v>
      </c>
      <c r="Z139" s="73"/>
      <c r="AA139" s="73"/>
      <c r="AB139" s="73"/>
      <c r="AC139" s="73"/>
      <c r="AD139" s="73"/>
      <c r="AE139" s="88">
        <v>293.67</v>
      </c>
      <c r="AF139" s="73">
        <v>28315</v>
      </c>
    </row>
    <row r="140" spans="1:32" x14ac:dyDescent="0.25">
      <c r="A140" s="73">
        <v>72764</v>
      </c>
      <c r="B140" s="73">
        <v>50</v>
      </c>
      <c r="C140" s="74">
        <v>43724</v>
      </c>
      <c r="D140" s="73">
        <v>23</v>
      </c>
      <c r="E140" s="73" t="s">
        <v>724</v>
      </c>
      <c r="F140" s="73">
        <v>31</v>
      </c>
      <c r="G140" s="73" t="s">
        <v>56</v>
      </c>
      <c r="H140" s="73" t="s">
        <v>803</v>
      </c>
      <c r="I140" s="73" t="s">
        <v>804</v>
      </c>
      <c r="J140" s="75" t="s">
        <v>805</v>
      </c>
      <c r="K140" s="73" t="s">
        <v>729</v>
      </c>
      <c r="L140" s="73">
        <v>139803</v>
      </c>
      <c r="M140" s="75" t="s">
        <v>1464</v>
      </c>
      <c r="N140" s="76">
        <v>25529402</v>
      </c>
      <c r="O140" s="73">
        <v>1</v>
      </c>
      <c r="P140" s="73" t="s">
        <v>1465</v>
      </c>
      <c r="Q140" s="76">
        <v>1122</v>
      </c>
      <c r="R140" s="76"/>
      <c r="S140" s="73"/>
      <c r="T140" s="76">
        <v>1663</v>
      </c>
      <c r="U140" s="73" t="s">
        <v>1466</v>
      </c>
      <c r="V140" s="73" t="s">
        <v>733</v>
      </c>
      <c r="W140" s="73"/>
      <c r="X140" s="75" t="s">
        <v>1467</v>
      </c>
      <c r="Y140" s="77">
        <v>1122735657</v>
      </c>
      <c r="Z140" s="73"/>
      <c r="AA140" s="73"/>
      <c r="AB140" s="73"/>
      <c r="AC140" s="73"/>
      <c r="AD140" s="73"/>
      <c r="AE140" s="88">
        <v>945.62</v>
      </c>
      <c r="AF140" s="73">
        <v>39075</v>
      </c>
    </row>
    <row r="141" spans="1:32" x14ac:dyDescent="0.25">
      <c r="A141" s="73">
        <v>72765</v>
      </c>
      <c r="B141" s="73">
        <v>50</v>
      </c>
      <c r="C141" s="74">
        <v>43724</v>
      </c>
      <c r="D141" s="73">
        <v>23</v>
      </c>
      <c r="E141" s="73" t="s">
        <v>724</v>
      </c>
      <c r="F141" s="73">
        <v>32</v>
      </c>
      <c r="G141" s="73" t="s">
        <v>736</v>
      </c>
      <c r="H141" s="73" t="s">
        <v>1159</v>
      </c>
      <c r="I141" s="73" t="s">
        <v>1160</v>
      </c>
      <c r="J141" s="75" t="s">
        <v>1161</v>
      </c>
      <c r="K141" s="73" t="s">
        <v>729</v>
      </c>
      <c r="L141" s="73">
        <v>139803</v>
      </c>
      <c r="M141" s="75" t="s">
        <v>1464</v>
      </c>
      <c r="N141" s="76">
        <v>25529402</v>
      </c>
      <c r="O141" s="73">
        <v>1</v>
      </c>
      <c r="P141" s="73" t="s">
        <v>1465</v>
      </c>
      <c r="Q141" s="76">
        <v>1122</v>
      </c>
      <c r="R141" s="76"/>
      <c r="S141" s="73"/>
      <c r="T141" s="76">
        <v>1663</v>
      </c>
      <c r="U141" s="73" t="s">
        <v>1466</v>
      </c>
      <c r="V141" s="73" t="s">
        <v>733</v>
      </c>
      <c r="W141" s="73"/>
      <c r="X141" s="75" t="s">
        <v>1467</v>
      </c>
      <c r="Y141" s="77">
        <v>1122735657</v>
      </c>
      <c r="Z141" s="73"/>
      <c r="AA141" s="73"/>
      <c r="AB141" s="73"/>
      <c r="AC141" s="73"/>
      <c r="AD141" s="73"/>
      <c r="AE141" s="88">
        <v>546.32000000000005</v>
      </c>
      <c r="AF141" s="73">
        <v>22575</v>
      </c>
    </row>
    <row r="142" spans="1:32" x14ac:dyDescent="0.25">
      <c r="A142" s="73">
        <v>72779</v>
      </c>
      <c r="B142" s="73">
        <v>50</v>
      </c>
      <c r="C142" s="74">
        <v>43724</v>
      </c>
      <c r="D142" s="73">
        <v>23</v>
      </c>
      <c r="E142" s="73" t="s">
        <v>724</v>
      </c>
      <c r="F142" s="73">
        <v>31</v>
      </c>
      <c r="G142" s="73" t="s">
        <v>56</v>
      </c>
      <c r="H142" s="73" t="s">
        <v>1205</v>
      </c>
      <c r="I142" s="73" t="s">
        <v>1206</v>
      </c>
      <c r="J142" s="75" t="s">
        <v>1207</v>
      </c>
      <c r="K142" s="73" t="s">
        <v>729</v>
      </c>
      <c r="L142" s="73">
        <v>216598</v>
      </c>
      <c r="M142" s="75" t="s">
        <v>1468</v>
      </c>
      <c r="N142" s="76">
        <v>4883587</v>
      </c>
      <c r="O142" s="73">
        <v>1</v>
      </c>
      <c r="P142" s="73" t="s">
        <v>1469</v>
      </c>
      <c r="Q142" s="76">
        <v>749</v>
      </c>
      <c r="R142" s="76"/>
      <c r="S142" s="73"/>
      <c r="T142" s="76">
        <v>1822</v>
      </c>
      <c r="U142" s="73" t="s">
        <v>1470</v>
      </c>
      <c r="V142" s="73" t="s">
        <v>733</v>
      </c>
      <c r="W142" s="73"/>
      <c r="X142" s="75" t="s">
        <v>1471</v>
      </c>
      <c r="Y142" s="77">
        <v>42085883</v>
      </c>
      <c r="Z142" s="73"/>
      <c r="AA142" s="73"/>
      <c r="AB142" s="73"/>
      <c r="AC142" s="73"/>
      <c r="AD142" s="73"/>
      <c r="AE142" s="88">
        <v>780.81</v>
      </c>
      <c r="AF142" s="73">
        <v>75285</v>
      </c>
    </row>
    <row r="143" spans="1:32" x14ac:dyDescent="0.25">
      <c r="A143" s="73">
        <v>72811</v>
      </c>
      <c r="B143" s="73">
        <v>50</v>
      </c>
      <c r="C143" s="74">
        <v>43724</v>
      </c>
      <c r="D143" s="73">
        <v>23</v>
      </c>
      <c r="E143" s="73" t="s">
        <v>724</v>
      </c>
      <c r="F143" s="73">
        <v>35</v>
      </c>
      <c r="G143" s="73" t="s">
        <v>883</v>
      </c>
      <c r="H143" s="73" t="s">
        <v>1472</v>
      </c>
      <c r="I143" s="73" t="s">
        <v>1473</v>
      </c>
      <c r="J143" s="75" t="s">
        <v>1474</v>
      </c>
      <c r="K143" s="73" t="s">
        <v>729</v>
      </c>
      <c r="L143" s="73">
        <v>169026</v>
      </c>
      <c r="M143" s="75" t="s">
        <v>1475</v>
      </c>
      <c r="N143" s="76">
        <v>24662175</v>
      </c>
      <c r="O143" s="73">
        <v>1</v>
      </c>
      <c r="P143" s="73" t="s">
        <v>1476</v>
      </c>
      <c r="Q143" s="76">
        <v>656</v>
      </c>
      <c r="R143" s="76"/>
      <c r="S143" s="73"/>
      <c r="T143" s="76">
        <v>1714</v>
      </c>
      <c r="U143" s="73" t="s">
        <v>1120</v>
      </c>
      <c r="V143" s="73" t="s">
        <v>733</v>
      </c>
      <c r="W143" s="73"/>
      <c r="X143" s="75" t="s">
        <v>1477</v>
      </c>
      <c r="Y143" s="77">
        <v>1156202147</v>
      </c>
      <c r="Z143" s="73"/>
      <c r="AA143" s="73"/>
      <c r="AB143" s="73"/>
      <c r="AC143" s="73"/>
      <c r="AD143" s="73"/>
      <c r="AE143" s="88">
        <v>1731.51</v>
      </c>
      <c r="AF143" s="73">
        <v>71550</v>
      </c>
    </row>
    <row r="144" spans="1:32" x14ac:dyDescent="0.25">
      <c r="A144" s="73">
        <v>72814</v>
      </c>
      <c r="B144" s="73">
        <v>50</v>
      </c>
      <c r="C144" s="74">
        <v>43724</v>
      </c>
      <c r="D144" s="73">
        <v>23</v>
      </c>
      <c r="E144" s="73" t="s">
        <v>724</v>
      </c>
      <c r="F144" s="73">
        <v>34</v>
      </c>
      <c r="G144" s="73" t="s">
        <v>569</v>
      </c>
      <c r="H144" s="73" t="s">
        <v>1273</v>
      </c>
      <c r="I144" s="73" t="s">
        <v>1274</v>
      </c>
      <c r="J144" s="75" t="s">
        <v>1275</v>
      </c>
      <c r="K144" s="73" t="s">
        <v>729</v>
      </c>
      <c r="L144" s="73">
        <v>109708</v>
      </c>
      <c r="M144" s="75" t="s">
        <v>1478</v>
      </c>
      <c r="N144" s="76">
        <v>16144854</v>
      </c>
      <c r="O144" s="73">
        <v>1</v>
      </c>
      <c r="P144" s="73" t="s">
        <v>1479</v>
      </c>
      <c r="Q144" s="76">
        <v>1302</v>
      </c>
      <c r="R144" s="76"/>
      <c r="S144" s="73"/>
      <c r="T144" s="76">
        <v>1878</v>
      </c>
      <c r="U144" s="73" t="s">
        <v>646</v>
      </c>
      <c r="V144" s="73" t="s">
        <v>733</v>
      </c>
      <c r="W144" s="73"/>
      <c r="X144" s="75" t="s">
        <v>1480</v>
      </c>
      <c r="Y144" s="77">
        <v>1144144055</v>
      </c>
      <c r="Z144" s="73"/>
      <c r="AA144" s="73"/>
      <c r="AB144" s="73"/>
      <c r="AC144" s="73"/>
      <c r="AD144" s="73"/>
      <c r="AE144" s="88">
        <v>1482.86</v>
      </c>
      <c r="AF144" s="73">
        <v>61275</v>
      </c>
    </row>
    <row r="145" spans="1:32" x14ac:dyDescent="0.25">
      <c r="A145" s="73">
        <v>72830</v>
      </c>
      <c r="B145" s="73">
        <v>50</v>
      </c>
      <c r="C145" s="74">
        <v>43725</v>
      </c>
      <c r="D145" s="73">
        <v>23</v>
      </c>
      <c r="E145" s="73" t="s">
        <v>724</v>
      </c>
      <c r="F145" s="73">
        <v>36</v>
      </c>
      <c r="G145" s="73" t="s">
        <v>725</v>
      </c>
      <c r="H145" s="73" t="s">
        <v>1085</v>
      </c>
      <c r="I145" s="73" t="s">
        <v>1086</v>
      </c>
      <c r="J145" s="75" t="s">
        <v>1087</v>
      </c>
      <c r="K145" s="73" t="s">
        <v>729</v>
      </c>
      <c r="L145" s="73">
        <v>291704</v>
      </c>
      <c r="M145" s="75" t="s">
        <v>1481</v>
      </c>
      <c r="N145" s="76">
        <v>93232767</v>
      </c>
      <c r="O145" s="73">
        <v>1</v>
      </c>
      <c r="P145" s="73" t="s">
        <v>814</v>
      </c>
      <c r="Q145" s="76">
        <v>769</v>
      </c>
      <c r="R145" s="76"/>
      <c r="S145" s="73" t="s">
        <v>1482</v>
      </c>
      <c r="T145" s="76">
        <v>1646</v>
      </c>
      <c r="U145" s="73" t="s">
        <v>815</v>
      </c>
      <c r="V145" s="73" t="s">
        <v>733</v>
      </c>
      <c r="W145" s="73"/>
      <c r="X145" s="75" t="s">
        <v>1483</v>
      </c>
      <c r="Y145" s="77">
        <v>1122451837</v>
      </c>
      <c r="Z145" s="73"/>
      <c r="AA145" s="73"/>
      <c r="AB145" s="73"/>
      <c r="AC145" s="73"/>
      <c r="AD145" s="73"/>
      <c r="AE145" s="88">
        <v>1333.42</v>
      </c>
      <c r="AF145" s="73">
        <v>55100</v>
      </c>
    </row>
    <row r="146" spans="1:32" x14ac:dyDescent="0.25">
      <c r="A146" s="73">
        <v>72831</v>
      </c>
      <c r="B146" s="73">
        <v>50</v>
      </c>
      <c r="C146" s="74">
        <v>43725</v>
      </c>
      <c r="D146" s="73">
        <v>23</v>
      </c>
      <c r="E146" s="73" t="s">
        <v>724</v>
      </c>
      <c r="F146" s="73">
        <v>31</v>
      </c>
      <c r="G146" s="73" t="s">
        <v>56</v>
      </c>
      <c r="H146" s="73" t="s">
        <v>857</v>
      </c>
      <c r="I146" s="73" t="s">
        <v>858</v>
      </c>
      <c r="J146" s="75" t="s">
        <v>859</v>
      </c>
      <c r="K146" s="73" t="s">
        <v>729</v>
      </c>
      <c r="L146" s="73">
        <v>291704</v>
      </c>
      <c r="M146" s="75" t="s">
        <v>1481</v>
      </c>
      <c r="N146" s="76">
        <v>93232767</v>
      </c>
      <c r="O146" s="73">
        <v>1</v>
      </c>
      <c r="P146" s="73" t="s">
        <v>814</v>
      </c>
      <c r="Q146" s="76">
        <v>769</v>
      </c>
      <c r="R146" s="76"/>
      <c r="S146" s="73" t="s">
        <v>1482</v>
      </c>
      <c r="T146" s="76">
        <v>1646</v>
      </c>
      <c r="U146" s="73" t="s">
        <v>815</v>
      </c>
      <c r="V146" s="73" t="s">
        <v>733</v>
      </c>
      <c r="W146" s="73"/>
      <c r="X146" s="75" t="s">
        <v>1483</v>
      </c>
      <c r="Y146" s="77">
        <v>1122451837</v>
      </c>
      <c r="Z146" s="73"/>
      <c r="AA146" s="73"/>
      <c r="AB146" s="73"/>
      <c r="AC146" s="73"/>
      <c r="AD146" s="73"/>
      <c r="AE146" s="88">
        <v>1081.1400000000001</v>
      </c>
      <c r="AF146" s="73">
        <v>44675</v>
      </c>
    </row>
    <row r="147" spans="1:32" x14ac:dyDescent="0.25">
      <c r="A147" s="73">
        <v>72832</v>
      </c>
      <c r="B147" s="73">
        <v>50</v>
      </c>
      <c r="C147" s="74">
        <v>43725</v>
      </c>
      <c r="D147" s="73">
        <v>23</v>
      </c>
      <c r="E147" s="73" t="s">
        <v>724</v>
      </c>
      <c r="F147" s="73">
        <v>32</v>
      </c>
      <c r="G147" s="73" t="s">
        <v>736</v>
      </c>
      <c r="H147" s="73" t="s">
        <v>817</v>
      </c>
      <c r="I147" s="73" t="s">
        <v>818</v>
      </c>
      <c r="J147" s="75" t="s">
        <v>819</v>
      </c>
      <c r="K147" s="73" t="s">
        <v>729</v>
      </c>
      <c r="L147" s="73">
        <v>264292</v>
      </c>
      <c r="M147" s="75" t="s">
        <v>1484</v>
      </c>
      <c r="N147" s="76">
        <v>23645198</v>
      </c>
      <c r="O147" s="73">
        <v>1</v>
      </c>
      <c r="P147" s="73" t="s">
        <v>1485</v>
      </c>
      <c r="Q147" s="76">
        <v>445</v>
      </c>
      <c r="R147" s="76"/>
      <c r="S147" s="73"/>
      <c r="T147" s="76">
        <v>2453</v>
      </c>
      <c r="U147" s="73" t="s">
        <v>1486</v>
      </c>
      <c r="V147" s="73" t="s">
        <v>124</v>
      </c>
      <c r="W147" s="73"/>
      <c r="X147" s="75" t="s">
        <v>1487</v>
      </c>
      <c r="Y147" s="77">
        <v>340115413939</v>
      </c>
      <c r="Z147" s="73"/>
      <c r="AA147" s="73"/>
      <c r="AB147" s="73"/>
      <c r="AC147" s="73"/>
      <c r="AD147" s="73"/>
      <c r="AE147" s="88">
        <v>676.39</v>
      </c>
      <c r="AF147" s="73">
        <v>27950</v>
      </c>
    </row>
    <row r="148" spans="1:32" x14ac:dyDescent="0.25">
      <c r="A148" s="73">
        <v>72835</v>
      </c>
      <c r="B148" s="73">
        <v>50</v>
      </c>
      <c r="C148" s="74">
        <v>43725</v>
      </c>
      <c r="D148" s="73">
        <v>23</v>
      </c>
      <c r="E148" s="73" t="s">
        <v>724</v>
      </c>
      <c r="F148" s="73">
        <v>32</v>
      </c>
      <c r="G148" s="73" t="s">
        <v>736</v>
      </c>
      <c r="H148" s="73" t="s">
        <v>824</v>
      </c>
      <c r="I148" s="73" t="s">
        <v>825</v>
      </c>
      <c r="J148" s="75" t="s">
        <v>826</v>
      </c>
      <c r="K148" s="73" t="s">
        <v>729</v>
      </c>
      <c r="L148" s="73">
        <v>291704</v>
      </c>
      <c r="M148" s="75" t="s">
        <v>1481</v>
      </c>
      <c r="N148" s="76">
        <v>93232767</v>
      </c>
      <c r="O148" s="73">
        <v>1</v>
      </c>
      <c r="P148" s="73" t="s">
        <v>814</v>
      </c>
      <c r="Q148" s="76">
        <v>769</v>
      </c>
      <c r="R148" s="76"/>
      <c r="S148" s="73" t="s">
        <v>1482</v>
      </c>
      <c r="T148" s="76">
        <v>1646</v>
      </c>
      <c r="U148" s="73" t="s">
        <v>815</v>
      </c>
      <c r="V148" s="73" t="s">
        <v>733</v>
      </c>
      <c r="W148" s="73"/>
      <c r="X148" s="75" t="s">
        <v>1483</v>
      </c>
      <c r="Y148" s="77">
        <v>1122451837</v>
      </c>
      <c r="Z148" s="73"/>
      <c r="AA148" s="73"/>
      <c r="AB148" s="73"/>
      <c r="AC148" s="73"/>
      <c r="AD148" s="73"/>
      <c r="AE148" s="88">
        <v>236.68</v>
      </c>
      <c r="AF148" s="73">
        <v>22820</v>
      </c>
    </row>
    <row r="149" spans="1:32" x14ac:dyDescent="0.25">
      <c r="A149" s="73">
        <v>72836</v>
      </c>
      <c r="B149" s="73">
        <v>50</v>
      </c>
      <c r="C149" s="74">
        <v>43725</v>
      </c>
      <c r="D149" s="73">
        <v>23</v>
      </c>
      <c r="E149" s="73" t="s">
        <v>724</v>
      </c>
      <c r="F149" s="73">
        <v>35</v>
      </c>
      <c r="G149" s="73" t="s">
        <v>883</v>
      </c>
      <c r="H149" s="73" t="s">
        <v>1488</v>
      </c>
      <c r="I149" s="73" t="s">
        <v>1489</v>
      </c>
      <c r="J149" s="75" t="s">
        <v>1490</v>
      </c>
      <c r="K149" s="73" t="s">
        <v>729</v>
      </c>
      <c r="L149" s="73">
        <v>291704</v>
      </c>
      <c r="M149" s="75" t="s">
        <v>1481</v>
      </c>
      <c r="N149" s="76">
        <v>93232767</v>
      </c>
      <c r="O149" s="73">
        <v>1</v>
      </c>
      <c r="P149" s="73" t="s">
        <v>814</v>
      </c>
      <c r="Q149" s="76">
        <v>769</v>
      </c>
      <c r="R149" s="76"/>
      <c r="S149" s="73" t="s">
        <v>1482</v>
      </c>
      <c r="T149" s="76">
        <v>1646</v>
      </c>
      <c r="U149" s="73" t="s">
        <v>815</v>
      </c>
      <c r="V149" s="73" t="s">
        <v>733</v>
      </c>
      <c r="W149" s="73"/>
      <c r="X149" s="75" t="s">
        <v>1483</v>
      </c>
      <c r="Y149" s="77">
        <v>1122451837</v>
      </c>
      <c r="Z149" s="73"/>
      <c r="AA149" s="73"/>
      <c r="AB149" s="73"/>
      <c r="AC149" s="73"/>
      <c r="AD149" s="73"/>
      <c r="AE149" s="88">
        <v>228.69</v>
      </c>
      <c r="AF149" s="73">
        <v>22050</v>
      </c>
    </row>
    <row r="150" spans="1:32" x14ac:dyDescent="0.25">
      <c r="A150" s="73">
        <v>72839</v>
      </c>
      <c r="B150" s="73">
        <v>50</v>
      </c>
      <c r="C150" s="74">
        <v>43725</v>
      </c>
      <c r="D150" s="73">
        <v>23</v>
      </c>
      <c r="E150" s="73" t="s">
        <v>724</v>
      </c>
      <c r="F150" s="73">
        <v>34</v>
      </c>
      <c r="G150" s="73" t="s">
        <v>569</v>
      </c>
      <c r="H150" s="73" t="s">
        <v>1491</v>
      </c>
      <c r="I150" s="73" t="s">
        <v>1492</v>
      </c>
      <c r="J150" s="75" t="s">
        <v>1493</v>
      </c>
      <c r="K150" s="73" t="s">
        <v>729</v>
      </c>
      <c r="L150" s="73">
        <v>29040</v>
      </c>
      <c r="M150" s="75" t="s">
        <v>1494</v>
      </c>
      <c r="N150" s="76">
        <v>31344188</v>
      </c>
      <c r="O150" s="73">
        <v>1</v>
      </c>
      <c r="P150" s="73" t="s">
        <v>1094</v>
      </c>
      <c r="Q150" s="76">
        <v>6701</v>
      </c>
      <c r="R150" s="76" t="s">
        <v>1495</v>
      </c>
      <c r="S150" s="73"/>
      <c r="T150" s="76">
        <v>1655</v>
      </c>
      <c r="U150" s="73" t="s">
        <v>1496</v>
      </c>
      <c r="V150" s="73" t="s">
        <v>733</v>
      </c>
      <c r="W150" s="73"/>
      <c r="X150" s="75" t="s">
        <v>1497</v>
      </c>
      <c r="Y150" s="77">
        <v>1562411645</v>
      </c>
      <c r="Z150" s="73"/>
      <c r="AA150" s="73"/>
      <c r="AB150" s="73"/>
      <c r="AC150" s="73"/>
      <c r="AD150" s="73"/>
      <c r="AE150" s="88">
        <v>275.14999999999998</v>
      </c>
      <c r="AF150" s="73">
        <v>26530</v>
      </c>
    </row>
    <row r="151" spans="1:32" x14ac:dyDescent="0.25">
      <c r="A151" s="73">
        <v>72841</v>
      </c>
      <c r="B151" s="73">
        <v>50</v>
      </c>
      <c r="C151" s="74">
        <v>43725</v>
      </c>
      <c r="D151" s="73">
        <v>23</v>
      </c>
      <c r="E151" s="73" t="s">
        <v>724</v>
      </c>
      <c r="F151" s="73">
        <v>31</v>
      </c>
      <c r="G151" s="73" t="s">
        <v>56</v>
      </c>
      <c r="H151" s="73" t="s">
        <v>955</v>
      </c>
      <c r="I151" s="73" t="s">
        <v>956</v>
      </c>
      <c r="J151" s="75" t="s">
        <v>957</v>
      </c>
      <c r="K151" s="73" t="s">
        <v>729</v>
      </c>
      <c r="L151" s="73">
        <v>60111</v>
      </c>
      <c r="M151" s="75" t="s">
        <v>1498</v>
      </c>
      <c r="N151" s="76">
        <v>20636487</v>
      </c>
      <c r="O151" s="73">
        <v>1</v>
      </c>
      <c r="P151" s="73" t="s">
        <v>1499</v>
      </c>
      <c r="Q151" s="76">
        <v>2299</v>
      </c>
      <c r="R151" s="76"/>
      <c r="S151" s="73" t="s">
        <v>889</v>
      </c>
      <c r="T151" s="76">
        <v>1609</v>
      </c>
      <c r="U151" s="73" t="s">
        <v>1539</v>
      </c>
      <c r="V151" s="73" t="s">
        <v>904</v>
      </c>
      <c r="W151" s="73"/>
      <c r="X151" s="75" t="s">
        <v>1501</v>
      </c>
      <c r="Y151" s="77">
        <v>1569910590</v>
      </c>
      <c r="Z151" s="73"/>
      <c r="AA151" s="73"/>
      <c r="AB151" s="73"/>
      <c r="AC151" s="73"/>
      <c r="AD151" s="73"/>
      <c r="AE151" s="88">
        <v>306.37</v>
      </c>
      <c r="AF151" s="73">
        <v>29540</v>
      </c>
    </row>
    <row r="152" spans="1:32" x14ac:dyDescent="0.25">
      <c r="A152" s="73">
        <v>72842</v>
      </c>
      <c r="B152" s="73">
        <v>50</v>
      </c>
      <c r="C152" s="74">
        <v>43725</v>
      </c>
      <c r="D152" s="73">
        <v>23</v>
      </c>
      <c r="E152" s="73" t="s">
        <v>724</v>
      </c>
      <c r="F152" s="73">
        <v>34</v>
      </c>
      <c r="G152" s="73" t="s">
        <v>569</v>
      </c>
      <c r="H152" s="73" t="s">
        <v>1262</v>
      </c>
      <c r="I152" s="73" t="s">
        <v>1263</v>
      </c>
      <c r="J152" s="75" t="s">
        <v>1264</v>
      </c>
      <c r="K152" s="73" t="s">
        <v>729</v>
      </c>
      <c r="L152" s="73">
        <v>60111</v>
      </c>
      <c r="M152" s="75" t="s">
        <v>1498</v>
      </c>
      <c r="N152" s="76">
        <v>20636487</v>
      </c>
      <c r="O152" s="73">
        <v>1</v>
      </c>
      <c r="P152" s="73" t="s">
        <v>1499</v>
      </c>
      <c r="Q152" s="76">
        <v>2299</v>
      </c>
      <c r="R152" s="76"/>
      <c r="S152" s="73" t="s">
        <v>889</v>
      </c>
      <c r="T152" s="76">
        <v>1609</v>
      </c>
      <c r="U152" s="73" t="s">
        <v>1539</v>
      </c>
      <c r="V152" s="73" t="s">
        <v>904</v>
      </c>
      <c r="W152" s="73"/>
      <c r="X152" s="75" t="s">
        <v>1501</v>
      </c>
      <c r="Y152" s="77">
        <v>1569910590</v>
      </c>
      <c r="Z152" s="73"/>
      <c r="AA152" s="73"/>
      <c r="AB152" s="73"/>
      <c r="AC152" s="73"/>
      <c r="AD152" s="73"/>
      <c r="AE152" s="88">
        <v>693.33</v>
      </c>
      <c r="AF152" s="73">
        <v>66850</v>
      </c>
    </row>
    <row r="153" spans="1:32" x14ac:dyDescent="0.25">
      <c r="A153" s="73">
        <v>72843</v>
      </c>
      <c r="B153" s="73">
        <v>50</v>
      </c>
      <c r="C153" s="74">
        <v>43725</v>
      </c>
      <c r="D153" s="73">
        <v>23</v>
      </c>
      <c r="E153" s="73" t="s">
        <v>724</v>
      </c>
      <c r="F153" s="73">
        <v>34</v>
      </c>
      <c r="G153" s="73" t="s">
        <v>569</v>
      </c>
      <c r="H153" s="73" t="s">
        <v>1502</v>
      </c>
      <c r="I153" s="73" t="s">
        <v>1503</v>
      </c>
      <c r="J153" s="75" t="s">
        <v>1504</v>
      </c>
      <c r="K153" s="73" t="s">
        <v>729</v>
      </c>
      <c r="L153" s="73">
        <v>60111</v>
      </c>
      <c r="M153" s="75" t="s">
        <v>1498</v>
      </c>
      <c r="N153" s="76">
        <v>20636487</v>
      </c>
      <c r="O153" s="73">
        <v>1</v>
      </c>
      <c r="P153" s="73" t="s">
        <v>1499</v>
      </c>
      <c r="Q153" s="76">
        <v>2299</v>
      </c>
      <c r="R153" s="76"/>
      <c r="S153" s="73" t="s">
        <v>889</v>
      </c>
      <c r="T153" s="76">
        <v>1609</v>
      </c>
      <c r="U153" s="73" t="s">
        <v>1539</v>
      </c>
      <c r="V153" s="73" t="s">
        <v>904</v>
      </c>
      <c r="W153" s="73"/>
      <c r="X153" s="75" t="s">
        <v>1501</v>
      </c>
      <c r="Y153" s="77">
        <v>1569910590</v>
      </c>
      <c r="Z153" s="73"/>
      <c r="AA153" s="73"/>
      <c r="AB153" s="73"/>
      <c r="AC153" s="73"/>
      <c r="AD153" s="73"/>
      <c r="AE153" s="88">
        <v>1100.98</v>
      </c>
      <c r="AF153" s="73">
        <v>106155</v>
      </c>
    </row>
    <row r="154" spans="1:32" x14ac:dyDescent="0.25">
      <c r="A154" s="73">
        <v>72844</v>
      </c>
      <c r="B154" s="73">
        <v>50</v>
      </c>
      <c r="C154" s="74">
        <v>43725</v>
      </c>
      <c r="D154" s="73">
        <v>23</v>
      </c>
      <c r="E154" s="73" t="s">
        <v>724</v>
      </c>
      <c r="F154" s="73">
        <v>34</v>
      </c>
      <c r="G154" s="73" t="s">
        <v>569</v>
      </c>
      <c r="H154" s="73" t="s">
        <v>1505</v>
      </c>
      <c r="I154" s="73" t="s">
        <v>1506</v>
      </c>
      <c r="J154" s="75" t="s">
        <v>1507</v>
      </c>
      <c r="K154" s="73" t="s">
        <v>729</v>
      </c>
      <c r="L154" s="73">
        <v>60111</v>
      </c>
      <c r="M154" s="75" t="s">
        <v>1498</v>
      </c>
      <c r="N154" s="76">
        <v>20636487</v>
      </c>
      <c r="O154" s="73">
        <v>1</v>
      </c>
      <c r="P154" s="73" t="s">
        <v>1499</v>
      </c>
      <c r="Q154" s="76">
        <v>2299</v>
      </c>
      <c r="R154" s="76"/>
      <c r="S154" s="73" t="s">
        <v>889</v>
      </c>
      <c r="T154" s="76">
        <v>1609</v>
      </c>
      <c r="U154" s="73" t="s">
        <v>1539</v>
      </c>
      <c r="V154" s="73" t="s">
        <v>904</v>
      </c>
      <c r="W154" s="73"/>
      <c r="X154" s="75" t="s">
        <v>1501</v>
      </c>
      <c r="Y154" s="77">
        <v>1569910590</v>
      </c>
      <c r="Z154" s="73"/>
      <c r="AA154" s="73"/>
      <c r="AB154" s="73"/>
      <c r="AC154" s="73"/>
      <c r="AD154" s="73"/>
      <c r="AE154" s="88">
        <v>494.41</v>
      </c>
      <c r="AF154" s="73">
        <v>47670</v>
      </c>
    </row>
    <row r="155" spans="1:32" x14ac:dyDescent="0.25">
      <c r="A155" s="73">
        <v>72845</v>
      </c>
      <c r="B155" s="73">
        <v>50</v>
      </c>
      <c r="C155" s="74">
        <v>43725</v>
      </c>
      <c r="D155" s="73">
        <v>23</v>
      </c>
      <c r="E155" s="73" t="s">
        <v>724</v>
      </c>
      <c r="F155" s="73">
        <v>34</v>
      </c>
      <c r="G155" s="73" t="s">
        <v>569</v>
      </c>
      <c r="H155" s="73" t="s">
        <v>1151</v>
      </c>
      <c r="I155" s="73" t="s">
        <v>1152</v>
      </c>
      <c r="J155" s="75" t="s">
        <v>1153</v>
      </c>
      <c r="K155" s="73" t="s">
        <v>729</v>
      </c>
      <c r="L155" s="73">
        <v>60111</v>
      </c>
      <c r="M155" s="75" t="s">
        <v>1498</v>
      </c>
      <c r="N155" s="76">
        <v>20636487</v>
      </c>
      <c r="O155" s="73">
        <v>1</v>
      </c>
      <c r="P155" s="73" t="s">
        <v>1499</v>
      </c>
      <c r="Q155" s="76">
        <v>2299</v>
      </c>
      <c r="R155" s="76"/>
      <c r="S155" s="73" t="s">
        <v>889</v>
      </c>
      <c r="T155" s="76">
        <v>1609</v>
      </c>
      <c r="U155" s="73" t="s">
        <v>1539</v>
      </c>
      <c r="V155" s="73" t="s">
        <v>904</v>
      </c>
      <c r="W155" s="73"/>
      <c r="X155" s="75" t="s">
        <v>1501</v>
      </c>
      <c r="Y155" s="77">
        <v>1569910590</v>
      </c>
      <c r="Z155" s="73"/>
      <c r="AA155" s="73"/>
      <c r="AB155" s="73"/>
      <c r="AC155" s="73"/>
      <c r="AD155" s="73"/>
      <c r="AE155" s="88">
        <v>492.95</v>
      </c>
      <c r="AF155" s="73">
        <v>47530</v>
      </c>
    </row>
    <row r="156" spans="1:32" x14ac:dyDescent="0.25">
      <c r="A156" s="73">
        <v>72850</v>
      </c>
      <c r="B156" s="73">
        <v>50</v>
      </c>
      <c r="C156" s="74">
        <v>43725</v>
      </c>
      <c r="D156" s="73">
        <v>23</v>
      </c>
      <c r="E156" s="73" t="s">
        <v>724</v>
      </c>
      <c r="F156" s="73">
        <v>35</v>
      </c>
      <c r="G156" s="73" t="s">
        <v>883</v>
      </c>
      <c r="H156" s="73" t="s">
        <v>1402</v>
      </c>
      <c r="I156" s="73" t="s">
        <v>1403</v>
      </c>
      <c r="J156" s="75" t="s">
        <v>1404</v>
      </c>
      <c r="K156" s="73" t="s">
        <v>729</v>
      </c>
      <c r="L156" s="73">
        <v>64839</v>
      </c>
      <c r="M156" s="75" t="s">
        <v>1508</v>
      </c>
      <c r="N156" s="76">
        <v>11373831</v>
      </c>
      <c r="O156" s="73">
        <v>1</v>
      </c>
      <c r="P156" s="73" t="s">
        <v>1509</v>
      </c>
      <c r="Q156" s="76">
        <v>5545</v>
      </c>
      <c r="R156" s="76" t="s">
        <v>1510</v>
      </c>
      <c r="S156" s="73">
        <v>4</v>
      </c>
      <c r="T156" s="76">
        <v>1678</v>
      </c>
      <c r="U156" s="73" t="s">
        <v>1511</v>
      </c>
      <c r="V156" s="73" t="s">
        <v>733</v>
      </c>
      <c r="W156" s="73"/>
      <c r="X156" s="75" t="s">
        <v>1512</v>
      </c>
      <c r="Y156" s="77">
        <v>1150283169</v>
      </c>
      <c r="Z156" s="73"/>
      <c r="AA156" s="73"/>
      <c r="AB156" s="73"/>
      <c r="AC156" s="73"/>
      <c r="AD156" s="73"/>
      <c r="AE156" s="88">
        <v>1028.02</v>
      </c>
      <c r="AF156" s="73">
        <v>99120</v>
      </c>
    </row>
    <row r="157" spans="1:32" x14ac:dyDescent="0.25">
      <c r="A157" s="73">
        <v>72853</v>
      </c>
      <c r="B157" s="73">
        <v>50</v>
      </c>
      <c r="C157" s="74">
        <v>43725</v>
      </c>
      <c r="D157" s="73">
        <v>23</v>
      </c>
      <c r="E157" s="73" t="s">
        <v>724</v>
      </c>
      <c r="F157" s="73">
        <v>32</v>
      </c>
      <c r="G157" s="73" t="s">
        <v>736</v>
      </c>
      <c r="H157" s="73" t="s">
        <v>1381</v>
      </c>
      <c r="I157" s="73" t="s">
        <v>1382</v>
      </c>
      <c r="J157" s="75" t="s">
        <v>1383</v>
      </c>
      <c r="K157" s="73" t="s">
        <v>729</v>
      </c>
      <c r="L157" s="73">
        <v>109807</v>
      </c>
      <c r="M157" s="75" t="s">
        <v>1513</v>
      </c>
      <c r="N157" s="76">
        <v>13677129</v>
      </c>
      <c r="O157" s="73">
        <v>1</v>
      </c>
      <c r="P157" s="73" t="s">
        <v>1514</v>
      </c>
      <c r="Q157" s="76">
        <v>6170</v>
      </c>
      <c r="R157" s="76" t="s">
        <v>1046</v>
      </c>
      <c r="S157" s="73"/>
      <c r="T157" s="76">
        <v>1408</v>
      </c>
      <c r="U157" s="73" t="s">
        <v>99</v>
      </c>
      <c r="V157" s="73" t="s">
        <v>744</v>
      </c>
      <c r="W157" s="73"/>
      <c r="X157" s="75" t="s">
        <v>1515</v>
      </c>
      <c r="Y157" s="77">
        <v>46425020</v>
      </c>
      <c r="Z157" s="73"/>
      <c r="AA157" s="73"/>
      <c r="AB157" s="73"/>
      <c r="AC157" s="73"/>
      <c r="AD157" s="73"/>
      <c r="AE157" s="88">
        <v>366.03</v>
      </c>
      <c r="AF157" s="73">
        <v>15125</v>
      </c>
    </row>
    <row r="158" spans="1:32" x14ac:dyDescent="0.25">
      <c r="A158" s="73">
        <v>72885</v>
      </c>
      <c r="B158" s="73">
        <v>50</v>
      </c>
      <c r="C158" s="74">
        <v>43725</v>
      </c>
      <c r="D158" s="73">
        <v>23</v>
      </c>
      <c r="E158" s="73" t="s">
        <v>724</v>
      </c>
      <c r="F158" s="73">
        <v>34</v>
      </c>
      <c r="G158" s="73" t="s">
        <v>569</v>
      </c>
      <c r="H158" s="73" t="s">
        <v>1516</v>
      </c>
      <c r="I158" s="73" t="s">
        <v>1517</v>
      </c>
      <c r="J158" s="75" t="s">
        <v>1518</v>
      </c>
      <c r="K158" s="73" t="s">
        <v>729</v>
      </c>
      <c r="L158" s="73">
        <v>228455</v>
      </c>
      <c r="M158" s="75" t="s">
        <v>1519</v>
      </c>
      <c r="N158" s="76">
        <v>17320016</v>
      </c>
      <c r="O158" s="73">
        <v>1</v>
      </c>
      <c r="P158" s="73" t="s">
        <v>1520</v>
      </c>
      <c r="Q158" s="76">
        <v>843</v>
      </c>
      <c r="R158" s="76"/>
      <c r="S158" s="73"/>
      <c r="T158" s="76">
        <v>1613</v>
      </c>
      <c r="U158" s="73" t="s">
        <v>1521</v>
      </c>
      <c r="V158" s="73" t="s">
        <v>904</v>
      </c>
      <c r="W158" s="73"/>
      <c r="X158" s="75" t="s">
        <v>1522</v>
      </c>
      <c r="Y158" s="77">
        <v>1165774646</v>
      </c>
      <c r="Z158" s="73"/>
      <c r="AA158" s="73"/>
      <c r="AB158" s="73"/>
      <c r="AC158" s="73"/>
      <c r="AD158" s="73"/>
      <c r="AE158" s="88">
        <v>781.9</v>
      </c>
      <c r="AF158" s="73">
        <v>75390</v>
      </c>
    </row>
    <row r="159" spans="1:32" x14ac:dyDescent="0.25">
      <c r="A159" s="73">
        <v>72905</v>
      </c>
      <c r="B159" s="73">
        <v>50</v>
      </c>
      <c r="C159" s="74">
        <v>43726</v>
      </c>
      <c r="D159" s="73">
        <v>23</v>
      </c>
      <c r="E159" s="73" t="s">
        <v>724</v>
      </c>
      <c r="F159" s="73">
        <v>32</v>
      </c>
      <c r="G159" s="73" t="s">
        <v>736</v>
      </c>
      <c r="H159" s="73" t="s">
        <v>795</v>
      </c>
      <c r="I159" s="73" t="s">
        <v>796</v>
      </c>
      <c r="J159" s="75" t="s">
        <v>797</v>
      </c>
      <c r="K159" s="73" t="s">
        <v>729</v>
      </c>
      <c r="L159" s="73">
        <v>64839</v>
      </c>
      <c r="M159" s="75" t="s">
        <v>1508</v>
      </c>
      <c r="N159" s="76">
        <v>11373831</v>
      </c>
      <c r="O159" s="73">
        <v>1</v>
      </c>
      <c r="P159" s="73" t="s">
        <v>1523</v>
      </c>
      <c r="Q159" s="76">
        <v>5545</v>
      </c>
      <c r="R159" s="76" t="s">
        <v>1510</v>
      </c>
      <c r="S159" s="73">
        <v>4</v>
      </c>
      <c r="T159" s="76">
        <v>1678</v>
      </c>
      <c r="U159" s="73" t="s">
        <v>1511</v>
      </c>
      <c r="V159" s="73" t="s">
        <v>733</v>
      </c>
      <c r="W159" s="73"/>
      <c r="X159" s="75" t="s">
        <v>1512</v>
      </c>
      <c r="Y159" s="77">
        <v>1150283169</v>
      </c>
      <c r="Z159" s="73"/>
      <c r="AA159" s="73"/>
      <c r="AB159" s="73"/>
      <c r="AC159" s="73"/>
      <c r="AD159" s="73"/>
      <c r="AE159" s="88">
        <v>1211.21</v>
      </c>
      <c r="AF159" s="73">
        <v>50050</v>
      </c>
    </row>
    <row r="160" spans="1:32" x14ac:dyDescent="0.25">
      <c r="A160" s="73">
        <v>72927</v>
      </c>
      <c r="B160" s="73">
        <v>50</v>
      </c>
      <c r="C160" s="74">
        <v>43726</v>
      </c>
      <c r="D160" s="73">
        <v>23</v>
      </c>
      <c r="E160" s="73" t="s">
        <v>724</v>
      </c>
      <c r="F160" s="73">
        <v>32</v>
      </c>
      <c r="G160" s="73" t="s">
        <v>736</v>
      </c>
      <c r="H160" s="73" t="s">
        <v>1381</v>
      </c>
      <c r="I160" s="73" t="s">
        <v>1382</v>
      </c>
      <c r="J160" s="75" t="s">
        <v>1383</v>
      </c>
      <c r="K160" s="73" t="s">
        <v>729</v>
      </c>
      <c r="L160" s="73">
        <v>124963</v>
      </c>
      <c r="M160" s="75" t="s">
        <v>1524</v>
      </c>
      <c r="N160" s="76">
        <v>34381878</v>
      </c>
      <c r="O160" s="73">
        <v>1</v>
      </c>
      <c r="P160" s="73" t="s">
        <v>1525</v>
      </c>
      <c r="Q160" s="76">
        <v>29</v>
      </c>
      <c r="R160" s="76"/>
      <c r="S160" s="73"/>
      <c r="T160" s="76">
        <v>1612</v>
      </c>
      <c r="U160" s="73" t="s">
        <v>1526</v>
      </c>
      <c r="V160" s="73" t="s">
        <v>733</v>
      </c>
      <c r="W160" s="73"/>
      <c r="X160" s="75" t="s">
        <v>1527</v>
      </c>
      <c r="Y160" s="77">
        <v>1140259050</v>
      </c>
      <c r="Z160" s="73"/>
      <c r="AA160" s="73"/>
      <c r="AB160" s="73"/>
      <c r="AC160" s="73"/>
      <c r="AD160" s="73"/>
      <c r="AE160" s="88">
        <v>366.03</v>
      </c>
      <c r="AF160" s="73">
        <v>15125</v>
      </c>
    </row>
    <row r="161" spans="1:32" x14ac:dyDescent="0.25">
      <c r="A161" s="73">
        <v>72928</v>
      </c>
      <c r="B161" s="73">
        <v>50</v>
      </c>
      <c r="C161" s="74">
        <v>43726</v>
      </c>
      <c r="D161" s="73">
        <v>23</v>
      </c>
      <c r="E161" s="73" t="s">
        <v>724</v>
      </c>
      <c r="F161" s="73">
        <v>32</v>
      </c>
      <c r="G161" s="73" t="s">
        <v>736</v>
      </c>
      <c r="H161" s="73" t="s">
        <v>906</v>
      </c>
      <c r="I161" s="73" t="s">
        <v>907</v>
      </c>
      <c r="J161" s="75" t="s">
        <v>908</v>
      </c>
      <c r="K161" s="73" t="s">
        <v>729</v>
      </c>
      <c r="L161" s="73">
        <v>124963</v>
      </c>
      <c r="M161" s="75" t="s">
        <v>1524</v>
      </c>
      <c r="N161" s="76">
        <v>34381878</v>
      </c>
      <c r="O161" s="73">
        <v>1</v>
      </c>
      <c r="P161" s="73" t="s">
        <v>1525</v>
      </c>
      <c r="Q161" s="76">
        <v>29</v>
      </c>
      <c r="R161" s="76"/>
      <c r="S161" s="73"/>
      <c r="T161" s="76">
        <v>1612</v>
      </c>
      <c r="U161" s="73" t="s">
        <v>1526</v>
      </c>
      <c r="V161" s="73" t="s">
        <v>733</v>
      </c>
      <c r="W161" s="73"/>
      <c r="X161" s="75" t="s">
        <v>1527</v>
      </c>
      <c r="Y161" s="77">
        <v>1140259050</v>
      </c>
      <c r="Z161" s="73"/>
      <c r="AA161" s="73"/>
      <c r="AB161" s="73"/>
      <c r="AC161" s="73"/>
      <c r="AD161" s="73"/>
      <c r="AE161" s="88">
        <v>366.03</v>
      </c>
      <c r="AF161" s="73">
        <v>15125</v>
      </c>
    </row>
    <row r="162" spans="1:32" x14ac:dyDescent="0.25">
      <c r="A162" s="73">
        <v>72938</v>
      </c>
      <c r="B162" s="73">
        <v>50</v>
      </c>
      <c r="C162" s="74">
        <v>43726</v>
      </c>
      <c r="D162" s="73">
        <v>23</v>
      </c>
      <c r="E162" s="73" t="s">
        <v>724</v>
      </c>
      <c r="F162" s="73">
        <v>31</v>
      </c>
      <c r="G162" s="73" t="s">
        <v>56</v>
      </c>
      <c r="H162" s="73" t="s">
        <v>845</v>
      </c>
      <c r="I162" s="73" t="s">
        <v>846</v>
      </c>
      <c r="J162" s="75" t="s">
        <v>847</v>
      </c>
      <c r="K162" s="73" t="s">
        <v>729</v>
      </c>
      <c r="L162" s="73">
        <v>233586</v>
      </c>
      <c r="M162" s="75" t="s">
        <v>1528</v>
      </c>
      <c r="N162" s="76">
        <v>4562040</v>
      </c>
      <c r="O162" s="73">
        <v>1</v>
      </c>
      <c r="P162" s="73" t="s">
        <v>1529</v>
      </c>
      <c r="Q162" s="76">
        <v>164</v>
      </c>
      <c r="R162" s="76" t="s">
        <v>782</v>
      </c>
      <c r="S162" s="73" t="s">
        <v>783</v>
      </c>
      <c r="T162" s="76">
        <v>1405</v>
      </c>
      <c r="U162" s="73" t="s">
        <v>53</v>
      </c>
      <c r="V162" s="73" t="s">
        <v>744</v>
      </c>
      <c r="W162" s="73"/>
      <c r="X162" s="75" t="s">
        <v>1530</v>
      </c>
      <c r="Y162" s="77">
        <v>49825244</v>
      </c>
      <c r="Z162" s="73"/>
      <c r="AA162" s="73"/>
      <c r="AB162" s="73"/>
      <c r="AC162" s="73"/>
      <c r="AD162" s="73"/>
      <c r="AE162" s="88">
        <v>1229.97</v>
      </c>
      <c r="AF162" s="73">
        <v>50825</v>
      </c>
    </row>
    <row r="163" spans="1:32" x14ac:dyDescent="0.25">
      <c r="A163" s="73"/>
      <c r="B163" s="73"/>
      <c r="C163" s="74"/>
      <c r="D163" s="73"/>
      <c r="E163" s="73"/>
      <c r="F163" s="73"/>
      <c r="G163" s="73"/>
      <c r="H163" s="73"/>
      <c r="I163" s="73"/>
      <c r="J163" s="75"/>
      <c r="K163" s="73"/>
      <c r="L163" s="73"/>
      <c r="M163" s="75"/>
      <c r="N163" s="76"/>
      <c r="O163" s="73"/>
      <c r="P163" s="73"/>
      <c r="Q163" s="76"/>
      <c r="R163" s="76"/>
      <c r="S163" s="73"/>
      <c r="T163" s="76"/>
      <c r="U163" s="73"/>
      <c r="V163" s="73"/>
      <c r="W163" s="73"/>
      <c r="X163" s="75"/>
      <c r="Y163" s="77"/>
      <c r="Z163" s="73"/>
      <c r="AA163" s="73"/>
      <c r="AB163" s="73"/>
      <c r="AC163" s="73"/>
      <c r="AD163" s="73"/>
      <c r="AE163" s="88"/>
      <c r="AF163" s="73"/>
    </row>
    <row r="164" spans="1:32" x14ac:dyDescent="0.25">
      <c r="A164" s="73"/>
      <c r="B164" s="73"/>
      <c r="C164" s="74"/>
      <c r="D164" s="73"/>
      <c r="E164" s="73"/>
      <c r="F164" s="73"/>
      <c r="G164" s="73"/>
      <c r="H164" s="73"/>
      <c r="I164" s="73"/>
      <c r="J164" s="75"/>
      <c r="K164" s="73"/>
      <c r="L164" s="73"/>
      <c r="M164" s="75"/>
      <c r="N164" s="76"/>
      <c r="O164" s="73"/>
      <c r="P164" s="73"/>
      <c r="Q164" s="76"/>
      <c r="R164" s="76"/>
      <c r="S164" s="73"/>
      <c r="T164" s="76"/>
      <c r="U164" s="73"/>
      <c r="V164" s="73"/>
      <c r="W164" s="73"/>
      <c r="X164" s="75"/>
      <c r="Y164" s="77"/>
      <c r="Z164" s="73"/>
      <c r="AA164" s="73"/>
      <c r="AB164" s="73"/>
      <c r="AC164" s="73"/>
      <c r="AD164" s="73"/>
      <c r="AE164" s="88"/>
      <c r="AF164" s="73"/>
    </row>
    <row r="165" spans="1:32" x14ac:dyDescent="0.25">
      <c r="A165" s="73"/>
      <c r="B165" s="73"/>
      <c r="C165" s="74"/>
      <c r="D165" s="73"/>
      <c r="E165" s="73"/>
      <c r="F165" s="73"/>
      <c r="G165" s="73"/>
      <c r="H165" s="73"/>
      <c r="I165" s="73"/>
      <c r="J165" s="75"/>
      <c r="K165" s="73"/>
      <c r="L165" s="73"/>
      <c r="M165" s="75"/>
      <c r="N165" s="76"/>
      <c r="O165" s="73"/>
      <c r="P165" s="73"/>
      <c r="Q165" s="76"/>
      <c r="R165" s="76"/>
      <c r="S165" s="73"/>
      <c r="T165" s="76"/>
      <c r="U165" s="73"/>
      <c r="V165" s="73"/>
      <c r="W165" s="73"/>
      <c r="X165" s="75"/>
      <c r="Y165" s="77"/>
      <c r="Z165" s="73"/>
      <c r="AA165" s="73"/>
      <c r="AB165" s="73"/>
      <c r="AC165" s="73"/>
      <c r="AD165" s="73"/>
      <c r="AE165" s="88"/>
      <c r="AF165" s="73"/>
    </row>
    <row r="166" spans="1:32" x14ac:dyDescent="0.25">
      <c r="A166" s="73"/>
      <c r="B166" s="73"/>
      <c r="C166" s="74"/>
      <c r="D166" s="73"/>
      <c r="E166" s="73"/>
      <c r="F166" s="73"/>
      <c r="G166" s="73"/>
      <c r="H166" s="73"/>
      <c r="I166" s="73"/>
      <c r="J166" s="75"/>
      <c r="K166" s="73"/>
      <c r="L166" s="73"/>
      <c r="M166" s="75"/>
      <c r="N166" s="76"/>
      <c r="O166" s="73"/>
      <c r="P166" s="73"/>
      <c r="Q166" s="76"/>
      <c r="R166" s="76"/>
      <c r="S166" s="73"/>
      <c r="T166" s="76"/>
      <c r="U166" s="73"/>
      <c r="V166" s="73"/>
      <c r="W166" s="73"/>
      <c r="X166" s="75"/>
      <c r="Y166" s="77"/>
      <c r="Z166" s="73"/>
      <c r="AA166" s="73"/>
      <c r="AB166" s="73"/>
      <c r="AC166" s="73"/>
      <c r="AD166" s="73"/>
      <c r="AE166" s="88"/>
      <c r="AF166" s="73"/>
    </row>
    <row r="167" spans="1:32" x14ac:dyDescent="0.25">
      <c r="A167" s="73"/>
      <c r="B167" s="73"/>
      <c r="C167" s="74"/>
      <c r="D167" s="73"/>
      <c r="E167" s="73"/>
      <c r="F167" s="73"/>
      <c r="G167" s="73"/>
      <c r="H167" s="73"/>
      <c r="I167" s="73"/>
      <c r="J167" s="75"/>
      <c r="K167" s="73"/>
      <c r="L167" s="73"/>
      <c r="M167" s="75"/>
      <c r="N167" s="76"/>
      <c r="O167" s="73"/>
      <c r="P167" s="73"/>
      <c r="Q167" s="76"/>
      <c r="R167" s="76"/>
      <c r="S167" s="73"/>
      <c r="T167" s="76"/>
      <c r="U167" s="73"/>
      <c r="V167" s="73"/>
      <c r="W167" s="73"/>
      <c r="X167" s="75"/>
      <c r="Y167" s="77"/>
      <c r="Z167" s="73"/>
      <c r="AA167" s="73"/>
      <c r="AB167" s="73"/>
      <c r="AC167" s="73"/>
      <c r="AD167" s="73"/>
      <c r="AE167" s="88"/>
      <c r="AF167" s="73"/>
    </row>
    <row r="168" spans="1:32" x14ac:dyDescent="0.25">
      <c r="A168" s="73"/>
      <c r="B168" s="73"/>
      <c r="C168" s="74"/>
      <c r="D168" s="73"/>
      <c r="E168" s="73"/>
      <c r="F168" s="73"/>
      <c r="G168" s="73"/>
      <c r="H168" s="73"/>
      <c r="I168" s="73"/>
      <c r="J168" s="75"/>
      <c r="K168" s="73"/>
      <c r="L168" s="73"/>
      <c r="M168" s="75"/>
      <c r="N168" s="76"/>
      <c r="O168" s="73"/>
      <c r="P168" s="73"/>
      <c r="Q168" s="76"/>
      <c r="R168" s="76"/>
      <c r="S168" s="73"/>
      <c r="T168" s="76"/>
      <c r="U168" s="73"/>
      <c r="V168" s="73"/>
      <c r="W168" s="73"/>
      <c r="X168" s="75"/>
      <c r="Y168" s="77"/>
      <c r="Z168" s="73"/>
      <c r="AA168" s="73"/>
      <c r="AB168" s="73"/>
      <c r="AC168" s="73"/>
      <c r="AD168" s="73"/>
      <c r="AE168" s="88"/>
      <c r="AF168" s="73"/>
    </row>
    <row r="169" spans="1:32" x14ac:dyDescent="0.25">
      <c r="A169" s="73"/>
      <c r="B169" s="73"/>
      <c r="C169" s="74"/>
      <c r="D169" s="73"/>
      <c r="E169" s="73"/>
      <c r="F169" s="73"/>
      <c r="G169" s="73"/>
      <c r="H169" s="73"/>
      <c r="I169" s="73"/>
      <c r="J169" s="75"/>
      <c r="K169" s="73"/>
      <c r="L169" s="73"/>
      <c r="M169" s="75"/>
      <c r="N169" s="76"/>
      <c r="O169" s="73"/>
      <c r="P169" s="73"/>
      <c r="Q169" s="76"/>
      <c r="R169" s="76"/>
      <c r="S169" s="73"/>
      <c r="T169" s="76"/>
      <c r="U169" s="73"/>
      <c r="V169" s="73"/>
      <c r="W169" s="73"/>
      <c r="X169" s="75"/>
      <c r="Y169" s="77"/>
      <c r="Z169" s="73"/>
      <c r="AA169" s="73"/>
      <c r="AB169" s="73"/>
      <c r="AC169" s="73"/>
      <c r="AD169" s="73"/>
      <c r="AE169" s="88"/>
      <c r="AF169" s="73"/>
    </row>
    <row r="170" spans="1:32" s="11" customFormat="1" x14ac:dyDescent="0.25">
      <c r="A170" s="73"/>
      <c r="B170" s="73"/>
      <c r="C170" s="74"/>
      <c r="D170" s="73"/>
      <c r="E170" s="73"/>
      <c r="F170" s="73"/>
      <c r="G170" s="73"/>
      <c r="H170" s="73"/>
      <c r="I170" s="73"/>
      <c r="J170" s="75"/>
      <c r="K170" s="73"/>
      <c r="L170" s="73"/>
      <c r="M170" s="75"/>
      <c r="N170" s="76"/>
      <c r="O170" s="73"/>
      <c r="P170" s="73"/>
      <c r="Q170" s="76"/>
      <c r="R170" s="76"/>
      <c r="S170" s="73"/>
      <c r="T170" s="76"/>
      <c r="U170" s="73"/>
      <c r="V170" s="73"/>
      <c r="W170" s="73"/>
      <c r="X170" s="75"/>
      <c r="Y170" s="77"/>
      <c r="Z170" s="73"/>
      <c r="AA170" s="73"/>
      <c r="AB170" s="73"/>
      <c r="AC170" s="73"/>
      <c r="AD170" s="73"/>
      <c r="AE170" s="88"/>
      <c r="AF170" s="73"/>
    </row>
    <row r="171" spans="1:32" s="11" customFormat="1" x14ac:dyDescent="0.25">
      <c r="A171" s="73"/>
      <c r="B171" s="73"/>
      <c r="C171" s="74"/>
      <c r="D171" s="73"/>
      <c r="E171" s="73"/>
      <c r="F171" s="73"/>
      <c r="G171" s="73"/>
      <c r="H171" s="73"/>
      <c r="I171" s="73"/>
      <c r="J171" s="75"/>
      <c r="K171" s="73"/>
      <c r="L171" s="73"/>
      <c r="M171" s="75"/>
      <c r="N171" s="76"/>
      <c r="O171" s="73"/>
      <c r="P171" s="73"/>
      <c r="Q171" s="76"/>
      <c r="R171" s="76"/>
      <c r="S171" s="73"/>
      <c r="T171" s="76"/>
      <c r="U171" s="73"/>
      <c r="V171" s="73"/>
      <c r="W171" s="73"/>
      <c r="X171" s="75"/>
      <c r="Y171" s="77"/>
      <c r="Z171" s="73"/>
      <c r="AA171" s="73"/>
      <c r="AB171" s="73"/>
      <c r="AC171" s="73"/>
      <c r="AD171" s="73"/>
      <c r="AE171" s="88"/>
      <c r="AF171" s="73"/>
    </row>
    <row r="172" spans="1:32" s="11" customFormat="1" x14ac:dyDescent="0.25">
      <c r="A172" s="73"/>
      <c r="B172" s="73"/>
      <c r="C172" s="74"/>
      <c r="D172" s="73"/>
      <c r="E172" s="73"/>
      <c r="F172" s="73"/>
      <c r="G172" s="73"/>
      <c r="H172" s="73"/>
      <c r="I172" s="73"/>
      <c r="J172" s="75"/>
      <c r="K172" s="73"/>
      <c r="L172" s="73"/>
      <c r="M172" s="75"/>
      <c r="N172" s="76"/>
      <c r="O172" s="73"/>
      <c r="P172" s="73"/>
      <c r="Q172" s="76"/>
      <c r="R172" s="76"/>
      <c r="S172" s="73"/>
      <c r="T172" s="76"/>
      <c r="U172" s="73"/>
      <c r="V172" s="73"/>
      <c r="W172" s="73"/>
      <c r="X172" s="75"/>
      <c r="Y172" s="77"/>
      <c r="Z172" s="73"/>
      <c r="AA172" s="73"/>
      <c r="AB172" s="73"/>
      <c r="AC172" s="73"/>
      <c r="AD172" s="73"/>
      <c r="AE172" s="88"/>
      <c r="AF172" s="73"/>
    </row>
    <row r="173" spans="1:32" s="11" customFormat="1" x14ac:dyDescent="0.25">
      <c r="A173" s="73"/>
      <c r="B173" s="73"/>
      <c r="C173" s="74"/>
      <c r="D173" s="73"/>
      <c r="E173" s="73"/>
      <c r="F173" s="73"/>
      <c r="G173" s="73"/>
      <c r="H173" s="73"/>
      <c r="I173" s="73"/>
      <c r="J173" s="75"/>
      <c r="K173" s="73"/>
      <c r="L173" s="73"/>
      <c r="M173" s="75"/>
      <c r="N173" s="76"/>
      <c r="O173" s="73"/>
      <c r="P173" s="73"/>
      <c r="Q173" s="76"/>
      <c r="R173" s="76"/>
      <c r="S173" s="73"/>
      <c r="T173" s="76"/>
      <c r="U173" s="73"/>
      <c r="V173" s="73"/>
      <c r="W173" s="73"/>
      <c r="X173" s="75"/>
      <c r="Y173" s="77"/>
      <c r="Z173" s="73"/>
      <c r="AA173" s="73"/>
      <c r="AB173" s="73"/>
      <c r="AC173" s="73"/>
      <c r="AD173" s="73"/>
      <c r="AE173" s="88"/>
      <c r="AF173" s="73"/>
    </row>
    <row r="174" spans="1:32" s="11" customFormat="1" x14ac:dyDescent="0.25">
      <c r="A174" s="73"/>
      <c r="B174" s="73"/>
      <c r="C174" s="74"/>
      <c r="D174" s="73"/>
      <c r="E174" s="73"/>
      <c r="F174" s="73"/>
      <c r="G174" s="73"/>
      <c r="H174" s="73"/>
      <c r="I174" s="73"/>
      <c r="J174" s="75"/>
      <c r="K174" s="73"/>
      <c r="L174" s="73"/>
      <c r="M174" s="75"/>
      <c r="N174" s="76"/>
      <c r="O174" s="73"/>
      <c r="P174" s="73"/>
      <c r="Q174" s="76"/>
      <c r="R174" s="76"/>
      <c r="S174" s="73"/>
      <c r="T174" s="76"/>
      <c r="U174" s="73"/>
      <c r="V174" s="73"/>
      <c r="W174" s="73"/>
      <c r="X174" s="75"/>
      <c r="Y174" s="77"/>
      <c r="Z174" s="73"/>
      <c r="AA174" s="73"/>
      <c r="AB174" s="73"/>
      <c r="AC174" s="73"/>
      <c r="AD174" s="73"/>
      <c r="AE174" s="88"/>
      <c r="AF174" s="73"/>
    </row>
    <row r="175" spans="1:32" x14ac:dyDescent="0.25">
      <c r="A175" s="73"/>
      <c r="B175" s="73"/>
      <c r="C175" s="74"/>
      <c r="D175" s="73"/>
      <c r="E175" s="73"/>
      <c r="F175" s="73"/>
      <c r="G175" s="73"/>
      <c r="H175" s="73"/>
      <c r="I175" s="73"/>
      <c r="J175" s="75"/>
      <c r="K175" s="73"/>
      <c r="L175" s="73"/>
      <c r="M175" s="75"/>
      <c r="N175" s="76"/>
      <c r="O175" s="73"/>
      <c r="P175" s="73"/>
      <c r="Q175" s="76"/>
      <c r="R175" s="76"/>
      <c r="S175" s="73"/>
      <c r="T175" s="76"/>
      <c r="U175" s="73"/>
      <c r="V175" s="73"/>
      <c r="W175" s="73"/>
      <c r="X175" s="75"/>
      <c r="Y175" s="77"/>
      <c r="Z175" s="73"/>
      <c r="AA175" s="73"/>
      <c r="AB175" s="73"/>
      <c r="AC175" s="73"/>
      <c r="AD175" s="73"/>
      <c r="AE175" s="88"/>
      <c r="AF175" s="73"/>
    </row>
    <row r="176" spans="1:32" x14ac:dyDescent="0.25">
      <c r="A176" s="73"/>
      <c r="B176" s="73"/>
      <c r="C176" s="74"/>
      <c r="D176" s="73"/>
      <c r="E176" s="73"/>
      <c r="F176" s="73"/>
      <c r="G176" s="73"/>
      <c r="H176" s="73"/>
      <c r="I176" s="73"/>
      <c r="J176" s="75"/>
      <c r="K176" s="73"/>
      <c r="L176" s="73"/>
      <c r="M176" s="75"/>
      <c r="N176" s="76"/>
      <c r="O176" s="73"/>
      <c r="P176" s="73"/>
      <c r="Q176" s="76"/>
      <c r="R176" s="76"/>
      <c r="S176" s="73"/>
      <c r="T176" s="76"/>
      <c r="U176" s="73"/>
      <c r="V176" s="73"/>
      <c r="W176" s="73"/>
      <c r="X176" s="75"/>
      <c r="Y176" s="77"/>
      <c r="Z176" s="73"/>
      <c r="AA176" s="73"/>
      <c r="AB176" s="73"/>
      <c r="AC176" s="73"/>
      <c r="AD176" s="73"/>
      <c r="AE176" s="88"/>
      <c r="AF176" s="73"/>
    </row>
    <row r="177" spans="1:32" x14ac:dyDescent="0.25">
      <c r="A177" s="73"/>
      <c r="B177" s="73"/>
      <c r="C177" s="74"/>
      <c r="D177" s="73"/>
      <c r="E177" s="73"/>
      <c r="F177" s="73"/>
      <c r="G177" s="73"/>
      <c r="H177" s="73"/>
      <c r="I177" s="73"/>
      <c r="J177" s="75"/>
      <c r="K177" s="73"/>
      <c r="L177" s="73"/>
      <c r="M177" s="75"/>
      <c r="N177" s="76"/>
      <c r="O177" s="73"/>
      <c r="P177" s="73"/>
      <c r="Q177" s="76"/>
      <c r="R177" s="76"/>
      <c r="S177" s="73"/>
      <c r="T177" s="76"/>
      <c r="U177" s="73"/>
      <c r="V177" s="73"/>
      <c r="W177" s="73"/>
      <c r="X177" s="75"/>
      <c r="Y177" s="77"/>
      <c r="Z177" s="73"/>
      <c r="AA177" s="73"/>
      <c r="AB177" s="73"/>
      <c r="AC177" s="73"/>
      <c r="AD177" s="73"/>
      <c r="AE177" s="88"/>
      <c r="AF177" s="73"/>
    </row>
    <row r="178" spans="1:32" x14ac:dyDescent="0.25">
      <c r="A178" s="73"/>
      <c r="B178" s="73"/>
      <c r="C178" s="74"/>
      <c r="D178" s="73"/>
      <c r="E178" s="73"/>
      <c r="F178" s="73"/>
      <c r="G178" s="73"/>
      <c r="H178" s="73"/>
      <c r="I178" s="73"/>
      <c r="J178" s="75"/>
      <c r="K178" s="73"/>
      <c r="L178" s="73"/>
      <c r="M178" s="75"/>
      <c r="N178" s="76"/>
      <c r="O178" s="73"/>
      <c r="P178" s="73"/>
      <c r="Q178" s="76"/>
      <c r="R178" s="76"/>
      <c r="S178" s="73"/>
      <c r="T178" s="76"/>
      <c r="U178" s="73"/>
      <c r="V178" s="73"/>
      <c r="W178" s="73"/>
      <c r="X178" s="75"/>
      <c r="Y178" s="77"/>
      <c r="Z178" s="73"/>
      <c r="AA178" s="73"/>
      <c r="AB178" s="73"/>
      <c r="AC178" s="73"/>
      <c r="AD178" s="73"/>
      <c r="AE178" s="88"/>
      <c r="AF178" s="73"/>
    </row>
    <row r="179" spans="1:32" x14ac:dyDescent="0.25">
      <c r="A179" s="73"/>
      <c r="B179" s="73"/>
      <c r="C179" s="74"/>
      <c r="D179" s="73"/>
      <c r="E179" s="73"/>
      <c r="F179" s="73"/>
      <c r="G179" s="73"/>
      <c r="H179" s="73"/>
      <c r="I179" s="73"/>
      <c r="J179" s="75"/>
      <c r="K179" s="73"/>
      <c r="L179" s="73"/>
      <c r="M179" s="75"/>
      <c r="N179" s="76"/>
      <c r="O179" s="73"/>
      <c r="P179" s="73"/>
      <c r="Q179" s="76"/>
      <c r="R179" s="76"/>
      <c r="S179" s="73"/>
      <c r="T179" s="76"/>
      <c r="U179" s="73"/>
      <c r="V179" s="73"/>
      <c r="W179" s="73"/>
      <c r="X179" s="75"/>
      <c r="Y179" s="77"/>
      <c r="Z179" s="73"/>
      <c r="AA179" s="73"/>
      <c r="AB179" s="73"/>
      <c r="AC179" s="73"/>
      <c r="AD179" s="73"/>
      <c r="AE179" s="88"/>
      <c r="AF179" s="73"/>
    </row>
    <row r="180" spans="1:32" x14ac:dyDescent="0.25">
      <c r="A180" s="73"/>
      <c r="B180" s="73"/>
      <c r="C180" s="74"/>
      <c r="D180" s="73"/>
      <c r="E180" s="73"/>
      <c r="F180" s="73"/>
      <c r="G180" s="73"/>
      <c r="H180" s="73"/>
      <c r="I180" s="73"/>
      <c r="J180" s="75"/>
      <c r="K180" s="73"/>
      <c r="L180" s="73"/>
      <c r="M180" s="75"/>
      <c r="N180" s="76"/>
      <c r="O180" s="73"/>
      <c r="P180" s="73"/>
      <c r="Q180" s="76"/>
      <c r="R180" s="76"/>
      <c r="S180" s="73"/>
      <c r="T180" s="76"/>
      <c r="U180" s="73"/>
      <c r="V180" s="73"/>
      <c r="W180" s="73"/>
      <c r="X180" s="75"/>
      <c r="Y180" s="77"/>
      <c r="Z180" s="73"/>
      <c r="AA180" s="73"/>
      <c r="AB180" s="73"/>
      <c r="AC180" s="73"/>
      <c r="AD180" s="73"/>
      <c r="AE180" s="88"/>
      <c r="AF180" s="73"/>
    </row>
    <row r="181" spans="1:32" x14ac:dyDescent="0.25">
      <c r="A181" s="73"/>
      <c r="B181" s="73"/>
      <c r="C181" s="74"/>
      <c r="D181" s="73"/>
      <c r="E181" s="73"/>
      <c r="F181" s="73"/>
      <c r="G181" s="73"/>
      <c r="H181" s="73"/>
      <c r="I181" s="73"/>
      <c r="J181" s="75"/>
      <c r="K181" s="73"/>
      <c r="L181" s="73"/>
      <c r="M181" s="75"/>
      <c r="N181" s="76"/>
      <c r="O181" s="73"/>
      <c r="P181" s="73"/>
      <c r="Q181" s="76"/>
      <c r="R181" s="76"/>
      <c r="S181" s="73"/>
      <c r="T181" s="76"/>
      <c r="U181" s="73"/>
      <c r="V181" s="73"/>
      <c r="W181" s="73"/>
      <c r="X181" s="75"/>
      <c r="Y181" s="77"/>
      <c r="Z181" s="73"/>
      <c r="AA181" s="73"/>
      <c r="AB181" s="73"/>
      <c r="AC181" s="73"/>
      <c r="AD181" s="73"/>
      <c r="AE181" s="88"/>
      <c r="AF181" s="73"/>
    </row>
  </sheetData>
  <autoFilter ref="A1:AM33"/>
  <conditionalFormatting sqref="B1">
    <cfRule type="duplicateValues" dxfId="280" priority="511" stopIfTrue="1"/>
    <cfRule type="duplicateValues" dxfId="279" priority="512" stopIfTrue="1"/>
    <cfRule type="duplicateValues" dxfId="278" priority="513" stopIfTrue="1"/>
  </conditionalFormatting>
  <conditionalFormatting sqref="B1">
    <cfRule type="duplicateValues" dxfId="277" priority="510" stopIfTrue="1"/>
  </conditionalFormatting>
  <conditionalFormatting sqref="C1">
    <cfRule type="containsText" dxfId="276" priority="497" stopIfTrue="1" operator="containsText" text="Direct Sale EnvÃ­o a Domicilio">
      <formula>NOT(ISERROR(SEARCH("Direct Sale EnvÃ­o a Domicilio",C1)))</formula>
    </cfRule>
  </conditionalFormatting>
  <conditionalFormatting sqref="A1">
    <cfRule type="duplicateValues" dxfId="275" priority="456" stopIfTrue="1"/>
  </conditionalFormatting>
  <conditionalFormatting sqref="A1">
    <cfRule type="duplicateValues" dxfId="274" priority="447" stopIfTrue="1"/>
    <cfRule type="duplicateValues" dxfId="273" priority="448" stopIfTrue="1"/>
  </conditionalFormatting>
  <conditionalFormatting sqref="A1">
    <cfRule type="duplicateValues" dxfId="272" priority="518" stopIfTrue="1"/>
    <cfRule type="duplicateValues" dxfId="271" priority="519" stopIfTrue="1"/>
    <cfRule type="duplicateValues" dxfId="270" priority="520" stopIfTrue="1"/>
    <cfRule type="duplicateValues" dxfId="269" priority="521" stopIfTrue="1"/>
  </conditionalFormatting>
  <conditionalFormatting sqref="A2:A8">
    <cfRule type="duplicateValues" dxfId="268" priority="354" stopIfTrue="1"/>
  </conditionalFormatting>
  <conditionalFormatting sqref="B2:B8">
    <cfRule type="duplicateValues" dxfId="267" priority="355" stopIfTrue="1"/>
  </conditionalFormatting>
  <conditionalFormatting sqref="A2:A8">
    <cfRule type="duplicateValues" dxfId="266" priority="356" stopIfTrue="1"/>
    <cfRule type="duplicateValues" dxfId="265" priority="357" stopIfTrue="1"/>
  </conditionalFormatting>
  <conditionalFormatting sqref="A9:A10">
    <cfRule type="duplicateValues" dxfId="264" priority="350" stopIfTrue="1"/>
  </conditionalFormatting>
  <conditionalFormatting sqref="B9:B10">
    <cfRule type="duplicateValues" dxfId="263" priority="351" stopIfTrue="1"/>
  </conditionalFormatting>
  <conditionalFormatting sqref="A9:A10">
    <cfRule type="duplicateValues" dxfId="262" priority="352" stopIfTrue="1"/>
    <cfRule type="duplicateValues" dxfId="261" priority="353" stopIfTrue="1"/>
  </conditionalFormatting>
  <conditionalFormatting sqref="A2">
    <cfRule type="duplicateValues" dxfId="260" priority="349" stopIfTrue="1"/>
  </conditionalFormatting>
  <conditionalFormatting sqref="B2">
    <cfRule type="duplicateValues" dxfId="259" priority="348" stopIfTrue="1"/>
  </conditionalFormatting>
  <conditionalFormatting sqref="A2">
    <cfRule type="duplicateValues" dxfId="258" priority="346" stopIfTrue="1"/>
    <cfRule type="duplicateValues" dxfId="257" priority="347" stopIfTrue="1"/>
  </conditionalFormatting>
  <conditionalFormatting sqref="A3">
    <cfRule type="duplicateValues" dxfId="256" priority="342" stopIfTrue="1"/>
  </conditionalFormatting>
  <conditionalFormatting sqref="B3">
    <cfRule type="duplicateValues" dxfId="255" priority="339" stopIfTrue="1"/>
  </conditionalFormatting>
  <conditionalFormatting sqref="A3">
    <cfRule type="duplicateValues" dxfId="254" priority="333" stopIfTrue="1"/>
    <cfRule type="duplicateValues" dxfId="253" priority="334" stopIfTrue="1"/>
  </conditionalFormatting>
  <conditionalFormatting sqref="A4">
    <cfRule type="duplicateValues" dxfId="252" priority="329" stopIfTrue="1"/>
  </conditionalFormatting>
  <conditionalFormatting sqref="B4">
    <cfRule type="duplicateValues" dxfId="251" priority="326" stopIfTrue="1"/>
  </conditionalFormatting>
  <conditionalFormatting sqref="A4">
    <cfRule type="duplicateValues" dxfId="250" priority="320" stopIfTrue="1"/>
    <cfRule type="duplicateValues" dxfId="249" priority="321" stopIfTrue="1"/>
  </conditionalFormatting>
  <conditionalFormatting sqref="A5">
    <cfRule type="duplicateValues" dxfId="248" priority="316" stopIfTrue="1"/>
  </conditionalFormatting>
  <conditionalFormatting sqref="B5">
    <cfRule type="duplicateValues" dxfId="247" priority="313" stopIfTrue="1"/>
  </conditionalFormatting>
  <conditionalFormatting sqref="A5">
    <cfRule type="duplicateValues" dxfId="246" priority="307" stopIfTrue="1"/>
    <cfRule type="duplicateValues" dxfId="245" priority="308" stopIfTrue="1"/>
  </conditionalFormatting>
  <conditionalFormatting sqref="A6">
    <cfRule type="duplicateValues" dxfId="244" priority="303" stopIfTrue="1"/>
  </conditionalFormatting>
  <conditionalFormatting sqref="B6">
    <cfRule type="duplicateValues" dxfId="243" priority="300" stopIfTrue="1"/>
  </conditionalFormatting>
  <conditionalFormatting sqref="A6">
    <cfRule type="duplicateValues" dxfId="242" priority="294" stopIfTrue="1"/>
    <cfRule type="duplicateValues" dxfId="241" priority="295" stopIfTrue="1"/>
  </conditionalFormatting>
  <conditionalFormatting sqref="F2:F34">
    <cfRule type="duplicateValues" dxfId="240" priority="290" stopIfTrue="1"/>
  </conditionalFormatting>
  <conditionalFormatting sqref="A7:A34">
    <cfRule type="duplicateValues" dxfId="239" priority="216" stopIfTrue="1"/>
  </conditionalFormatting>
  <conditionalFormatting sqref="B7:B34">
    <cfRule type="duplicateValues" dxfId="238" priority="215" stopIfTrue="1"/>
  </conditionalFormatting>
  <conditionalFormatting sqref="A7:A34">
    <cfRule type="duplicateValues" dxfId="237" priority="213" stopIfTrue="1"/>
    <cfRule type="duplicateValues" dxfId="236" priority="214" stopIfTrue="1"/>
  </conditionalFormatting>
  <conditionalFormatting sqref="A2:A21">
    <cfRule type="duplicateValues" dxfId="235" priority="17" stopIfTrue="1"/>
    <cfRule type="duplicateValues" dxfId="234" priority="18" stopIfTrue="1"/>
    <cfRule type="duplicateValues" dxfId="233" priority="19" stopIfTrue="1"/>
  </conditionalFormatting>
  <conditionalFormatting sqref="B2:B21">
    <cfRule type="duplicateValues" dxfId="232" priority="13" stopIfTrue="1"/>
    <cfRule type="duplicateValues" dxfId="231" priority="14" stopIfTrue="1"/>
    <cfRule type="duplicateValues" dxfId="230" priority="15" stopIfTrue="1"/>
    <cfRule type="duplicateValues" dxfId="229" priority="16" stopIfTrue="1"/>
  </conditionalFormatting>
  <conditionalFormatting sqref="A22:A33">
    <cfRule type="duplicateValues" dxfId="228" priority="12" stopIfTrue="1"/>
  </conditionalFormatting>
  <conditionalFormatting sqref="B22:B33">
    <cfRule type="duplicateValues" dxfId="227" priority="10" stopIfTrue="1"/>
    <cfRule type="duplicateValues" dxfId="226" priority="11" stopIfTrue="1"/>
  </conditionalFormatting>
  <conditionalFormatting sqref="F22:F33">
    <cfRule type="duplicateValues" dxfId="225" priority="9" stopIfTrue="1"/>
  </conditionalFormatting>
  <conditionalFormatting sqref="A11:A34">
    <cfRule type="duplicateValues" dxfId="224" priority="547" stopIfTrue="1"/>
  </conditionalFormatting>
  <conditionalFormatting sqref="B11:B34">
    <cfRule type="duplicateValues" dxfId="223" priority="550" stopIfTrue="1"/>
  </conditionalFormatting>
  <conditionalFormatting sqref="A11:A34">
    <cfRule type="duplicateValues" dxfId="222" priority="555" stopIfTrue="1"/>
    <cfRule type="duplicateValues" dxfId="221" priority="556" stopIfTrue="1"/>
  </conditionalFormatting>
  <conditionalFormatting sqref="A30:A33">
    <cfRule type="duplicateValues" dxfId="220" priority="633" stopIfTrue="1"/>
  </conditionalFormatting>
  <conditionalFormatting sqref="B30:B33">
    <cfRule type="duplicateValues" dxfId="219" priority="634" stopIfTrue="1"/>
  </conditionalFormatting>
  <conditionalFormatting sqref="A30:A33">
    <cfRule type="duplicateValues" dxfId="218" priority="635" stopIfTrue="1"/>
    <cfRule type="duplicateValues" dxfId="217" priority="636" stopIfTrue="1"/>
  </conditionalFormatting>
  <conditionalFormatting sqref="F2:F34">
    <cfRule type="duplicateValues" dxfId="216" priority="637" stopIfTrue="1"/>
  </conditionalFormatting>
  <conditionalFormatting sqref="A22:A34">
    <cfRule type="duplicateValues" dxfId="215" priority="6" stopIfTrue="1"/>
    <cfRule type="duplicateValues" dxfId="214" priority="7" stopIfTrue="1"/>
    <cfRule type="duplicateValues" dxfId="213" priority="8" stopIfTrue="1"/>
  </conditionalFormatting>
  <conditionalFormatting sqref="B22:B34">
    <cfRule type="duplicateValues" dxfId="212" priority="2" stopIfTrue="1"/>
    <cfRule type="duplicateValues" dxfId="211" priority="3" stopIfTrue="1"/>
    <cfRule type="duplicateValues" dxfId="210" priority="4" stopIfTrue="1"/>
    <cfRule type="duplicateValues" dxfId="209" priority="5" stopIfTrue="1"/>
  </conditionalFormatting>
  <conditionalFormatting sqref="A1:A164">
    <cfRule type="duplicateValues" dxfId="20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1"/>
  <sheetViews>
    <sheetView topLeftCell="A46" workbookViewId="0">
      <selection activeCell="E69" sqref="E69"/>
    </sheetView>
  </sheetViews>
  <sheetFormatPr baseColWidth="10" defaultColWidth="11.42578125" defaultRowHeight="15" x14ac:dyDescent="0.25"/>
  <cols>
    <col min="1" max="1" width="10.7109375" style="31" bestFit="1" customWidth="1"/>
    <col min="2" max="2" width="9.85546875" style="31" bestFit="1" customWidth="1"/>
    <col min="3" max="3" width="10.85546875" style="31" bestFit="1" customWidth="1"/>
    <col min="4" max="4" width="7" style="31" bestFit="1" customWidth="1"/>
    <col min="5" max="5" width="26.28515625" style="31" bestFit="1" customWidth="1"/>
    <col min="6" max="6" width="13.28515625" style="31" bestFit="1" customWidth="1"/>
    <col min="7" max="7" width="22.42578125" style="31" bestFit="1" customWidth="1"/>
    <col min="8" max="8" width="29.28515625" style="31" bestFit="1" customWidth="1"/>
    <col min="9" max="9" width="24" style="31" bestFit="1" customWidth="1"/>
    <col min="10" max="10" width="16.28515625" style="31" bestFit="1" customWidth="1"/>
    <col min="11" max="11" width="14.42578125" style="31" bestFit="1" customWidth="1"/>
    <col min="12" max="12" width="5" style="31" bestFit="1" customWidth="1"/>
    <col min="13" max="13" width="12.140625" style="31" bestFit="1" customWidth="1"/>
    <col min="14" max="14" width="13.140625" style="31" bestFit="1" customWidth="1"/>
    <col min="15" max="15" width="9" style="31" bestFit="1" customWidth="1"/>
    <col min="16" max="16" width="11" style="31" bestFit="1" customWidth="1"/>
    <col min="17" max="17" width="9" style="31" bestFit="1" customWidth="1"/>
    <col min="18" max="18" width="10.28515625" style="31" bestFit="1" customWidth="1"/>
    <col min="19" max="19" width="20.140625" style="54" bestFit="1" customWidth="1"/>
    <col min="20" max="20" width="23.5703125" style="31" bestFit="1" customWidth="1"/>
    <col min="21" max="21" width="15" style="31" bestFit="1" customWidth="1"/>
    <col min="22" max="22" width="23.7109375" style="31" bestFit="1" customWidth="1"/>
    <col min="23" max="23" width="32.42578125" style="31" bestFit="1" customWidth="1"/>
    <col min="24" max="24" width="19.140625" style="31" bestFit="1" customWidth="1"/>
    <col min="25" max="25" width="19.42578125" style="31" bestFit="1" customWidth="1"/>
    <col min="26" max="26" width="28.7109375" style="31" bestFit="1" customWidth="1"/>
    <col min="27" max="27" width="14.7109375" style="31" bestFit="1" customWidth="1"/>
    <col min="28" max="28" width="17.140625" style="31" bestFit="1" customWidth="1"/>
    <col min="29" max="29" width="40.42578125" style="31" bestFit="1" customWidth="1"/>
    <col min="30" max="30" width="8.5703125" style="31" bestFit="1" customWidth="1"/>
    <col min="31" max="31" width="21.7109375" style="31" bestFit="1" customWidth="1"/>
    <col min="32" max="32" width="5" style="31" bestFit="1" customWidth="1"/>
    <col min="33" max="33" width="12.7109375" style="31" bestFit="1" customWidth="1"/>
    <col min="34" max="34" width="9.7109375" style="31" bestFit="1" customWidth="1"/>
    <col min="35" max="35" width="11.28515625" style="31" bestFit="1" customWidth="1"/>
    <col min="36" max="16384" width="11.42578125" style="31"/>
  </cols>
  <sheetData>
    <row r="1" spans="1:40" ht="14.25" customHeight="1" x14ac:dyDescent="0.25">
      <c r="A1" s="39" t="s">
        <v>152</v>
      </c>
      <c r="B1" s="36" t="s">
        <v>28</v>
      </c>
      <c r="C1" s="36" t="s">
        <v>29</v>
      </c>
      <c r="D1" s="24" t="s">
        <v>153</v>
      </c>
      <c r="E1" s="36" t="s">
        <v>30</v>
      </c>
      <c r="F1" s="36"/>
      <c r="G1" s="36" t="s">
        <v>31</v>
      </c>
      <c r="H1" s="36" t="s">
        <v>32</v>
      </c>
      <c r="I1" s="36" t="s">
        <v>33</v>
      </c>
      <c r="J1" s="36" t="s">
        <v>34</v>
      </c>
      <c r="K1" s="36" t="s">
        <v>35</v>
      </c>
      <c r="L1" s="36" t="s">
        <v>154</v>
      </c>
      <c r="M1" s="36" t="s">
        <v>36</v>
      </c>
      <c r="N1" s="36" t="s">
        <v>37</v>
      </c>
      <c r="O1" s="36" t="s">
        <v>38</v>
      </c>
      <c r="P1" s="36" t="s">
        <v>39</v>
      </c>
      <c r="Q1" s="36" t="s">
        <v>25</v>
      </c>
      <c r="R1" s="36" t="s">
        <v>155</v>
      </c>
      <c r="S1" s="55" t="s">
        <v>40</v>
      </c>
      <c r="T1" s="40" t="s">
        <v>41</v>
      </c>
      <c r="U1" s="41" t="s">
        <v>156</v>
      </c>
      <c r="V1" s="42" t="s">
        <v>42</v>
      </c>
      <c r="W1" s="25" t="s">
        <v>43</v>
      </c>
      <c r="X1" s="43" t="s">
        <v>44</v>
      </c>
      <c r="Y1" s="36" t="s">
        <v>45</v>
      </c>
      <c r="Z1" s="36" t="s">
        <v>46</v>
      </c>
      <c r="AA1" s="37" t="s">
        <v>3</v>
      </c>
      <c r="AB1" s="36" t="s">
        <v>47</v>
      </c>
      <c r="AC1" s="44" t="s">
        <v>48</v>
      </c>
      <c r="AD1" s="45" t="s">
        <v>0</v>
      </c>
      <c r="AE1" s="46" t="s">
        <v>157</v>
      </c>
      <c r="AF1" s="36" t="s">
        <v>49</v>
      </c>
      <c r="AG1" s="36" t="s">
        <v>50</v>
      </c>
      <c r="AH1" s="16" t="s">
        <v>51</v>
      </c>
      <c r="AI1" s="47" t="s">
        <v>158</v>
      </c>
    </row>
    <row r="2" spans="1:40" x14ac:dyDescent="0.25">
      <c r="A2" s="38">
        <v>43707</v>
      </c>
      <c r="B2" s="31">
        <v>16784</v>
      </c>
      <c r="C2" s="31" t="s">
        <v>631</v>
      </c>
      <c r="D2" s="11">
        <v>86788</v>
      </c>
      <c r="E2" s="31" t="s">
        <v>632</v>
      </c>
      <c r="F2" s="31" t="s">
        <v>633</v>
      </c>
      <c r="G2" s="31" t="s">
        <v>634</v>
      </c>
      <c r="H2" s="31" t="s">
        <v>635</v>
      </c>
      <c r="I2" s="31" t="s">
        <v>634</v>
      </c>
      <c r="J2" s="31" t="s">
        <v>636</v>
      </c>
      <c r="K2" s="31" t="s">
        <v>52</v>
      </c>
      <c r="L2" s="31">
        <v>5400</v>
      </c>
      <c r="M2" s="31" t="s">
        <v>637</v>
      </c>
      <c r="O2" s="31">
        <v>2644399732</v>
      </c>
      <c r="P2" s="31">
        <v>2644399732</v>
      </c>
      <c r="Q2" s="31">
        <v>24331244</v>
      </c>
      <c r="R2" s="31" t="s">
        <v>54</v>
      </c>
      <c r="S2" s="31">
        <v>3992.2</v>
      </c>
      <c r="T2" s="31">
        <v>3605</v>
      </c>
      <c r="U2" s="31">
        <v>0</v>
      </c>
      <c r="V2" s="48">
        <v>387.2</v>
      </c>
      <c r="W2" s="31">
        <v>0</v>
      </c>
      <c r="X2" s="49">
        <v>0</v>
      </c>
      <c r="Y2" s="31">
        <v>0</v>
      </c>
      <c r="Z2" s="31">
        <v>0</v>
      </c>
      <c r="AA2" s="38">
        <v>43706</v>
      </c>
      <c r="AB2" s="31" t="s">
        <v>638</v>
      </c>
      <c r="AC2" s="31" t="s">
        <v>184</v>
      </c>
      <c r="AD2" s="31">
        <v>1</v>
      </c>
      <c r="AE2" s="48">
        <v>3605</v>
      </c>
      <c r="AF2" s="31">
        <v>0</v>
      </c>
      <c r="AG2" s="31" t="s">
        <v>168</v>
      </c>
      <c r="AH2" s="31" t="s">
        <v>57</v>
      </c>
      <c r="AI2" s="50">
        <f>+AE2+V2</f>
        <v>3992.2</v>
      </c>
    </row>
    <row r="3" spans="1:40" x14ac:dyDescent="0.25">
      <c r="A3" s="38">
        <v>43707</v>
      </c>
      <c r="B3" s="31">
        <v>41366</v>
      </c>
      <c r="C3" s="31" t="s">
        <v>639</v>
      </c>
      <c r="D3" s="11">
        <v>41366</v>
      </c>
      <c r="E3" s="31" t="s">
        <v>147</v>
      </c>
      <c r="F3" s="31" t="s">
        <v>159</v>
      </c>
      <c r="G3" s="31" t="s">
        <v>640</v>
      </c>
      <c r="H3" s="31" t="s">
        <v>641</v>
      </c>
      <c r="I3" s="31" t="s">
        <v>640</v>
      </c>
      <c r="J3" s="31" t="s">
        <v>642</v>
      </c>
      <c r="L3" s="31">
        <v>1406</v>
      </c>
      <c r="M3" s="31" t="s">
        <v>99</v>
      </c>
      <c r="P3" s="31">
        <v>1151383574</v>
      </c>
      <c r="Q3" s="31">
        <v>24110310</v>
      </c>
      <c r="R3" s="31" t="s">
        <v>54</v>
      </c>
      <c r="S3" s="31">
        <v>3905</v>
      </c>
      <c r="T3" s="31">
        <v>3605</v>
      </c>
      <c r="V3" s="48">
        <v>300</v>
      </c>
      <c r="W3" s="31">
        <v>0</v>
      </c>
      <c r="X3" s="49">
        <v>0</v>
      </c>
      <c r="Y3" s="31">
        <v>0</v>
      </c>
      <c r="Z3" s="31">
        <v>0</v>
      </c>
      <c r="AA3" s="38">
        <v>43707</v>
      </c>
      <c r="AB3" s="31" t="s">
        <v>170</v>
      </c>
      <c r="AC3" s="31" t="s">
        <v>184</v>
      </c>
      <c r="AD3" s="31">
        <v>1</v>
      </c>
      <c r="AE3" s="48">
        <v>3605</v>
      </c>
      <c r="AF3" s="31">
        <v>0</v>
      </c>
      <c r="AG3" s="31" t="s">
        <v>168</v>
      </c>
      <c r="AH3" s="31" t="s">
        <v>57</v>
      </c>
      <c r="AI3" s="50">
        <v>3905</v>
      </c>
    </row>
    <row r="4" spans="1:40" x14ac:dyDescent="0.25">
      <c r="A4" s="10">
        <v>43698</v>
      </c>
      <c r="B4" s="60">
        <v>172054</v>
      </c>
      <c r="C4" s="60" t="s">
        <v>185</v>
      </c>
      <c r="D4" s="61">
        <v>98960</v>
      </c>
      <c r="E4" s="60" t="s">
        <v>147</v>
      </c>
      <c r="F4" s="60" t="s">
        <v>159</v>
      </c>
      <c r="G4" s="60" t="s">
        <v>186</v>
      </c>
      <c r="H4" s="60" t="s">
        <v>187</v>
      </c>
      <c r="I4" s="60" t="s">
        <v>186</v>
      </c>
      <c r="J4" s="60" t="s">
        <v>188</v>
      </c>
      <c r="K4" s="60" t="s">
        <v>52</v>
      </c>
      <c r="L4" s="60">
        <v>5000</v>
      </c>
      <c r="M4" s="60" t="s">
        <v>189</v>
      </c>
      <c r="N4" s="60" t="s">
        <v>190</v>
      </c>
      <c r="O4" s="60">
        <v>4391100</v>
      </c>
      <c r="P4" s="60">
        <v>3512485781</v>
      </c>
      <c r="Q4" s="60">
        <v>32203581</v>
      </c>
      <c r="R4" s="60" t="s">
        <v>54</v>
      </c>
      <c r="S4" s="60" t="s">
        <v>191</v>
      </c>
      <c r="T4" s="60">
        <v>12699</v>
      </c>
      <c r="U4" s="62"/>
      <c r="V4" s="48">
        <v>447.7</v>
      </c>
      <c r="W4" s="62">
        <v>0</v>
      </c>
      <c r="X4" s="49">
        <v>0</v>
      </c>
      <c r="Y4" s="60">
        <v>0</v>
      </c>
      <c r="Z4" s="60">
        <v>0</v>
      </c>
      <c r="AA4" s="10">
        <v>43697</v>
      </c>
      <c r="AB4" s="60" t="s">
        <v>192</v>
      </c>
      <c r="AC4" s="60" t="s">
        <v>193</v>
      </c>
      <c r="AD4" s="62">
        <v>1</v>
      </c>
      <c r="AE4" s="48">
        <v>12699</v>
      </c>
      <c r="AF4" s="60" t="s">
        <v>148</v>
      </c>
      <c r="AG4" s="60" t="s">
        <v>194</v>
      </c>
      <c r="AH4" s="62" t="s">
        <v>57</v>
      </c>
      <c r="AI4" s="50">
        <f t="shared" ref="AI4:AI35" si="0">+AE4*AD4+V4</f>
        <v>13146.7</v>
      </c>
    </row>
    <row r="5" spans="1:40" x14ac:dyDescent="0.25">
      <c r="A5" s="10">
        <v>43704</v>
      </c>
      <c r="B5" s="60">
        <v>174235</v>
      </c>
      <c r="C5" s="60" t="s">
        <v>521</v>
      </c>
      <c r="D5" s="61">
        <v>373352</v>
      </c>
      <c r="E5" s="60" t="s">
        <v>147</v>
      </c>
      <c r="F5" s="60" t="s">
        <v>159</v>
      </c>
      <c r="G5" s="60" t="s">
        <v>522</v>
      </c>
      <c r="H5" s="60" t="s">
        <v>523</v>
      </c>
      <c r="I5" s="60" t="s">
        <v>522</v>
      </c>
      <c r="J5" s="60" t="s">
        <v>524</v>
      </c>
      <c r="K5" s="60" t="s">
        <v>52</v>
      </c>
      <c r="L5" s="60">
        <v>1439</v>
      </c>
      <c r="M5" s="60" t="s">
        <v>99</v>
      </c>
      <c r="N5" s="60" t="s">
        <v>525</v>
      </c>
      <c r="O5" s="60">
        <v>1139795741</v>
      </c>
      <c r="P5" s="60">
        <v>1131916133</v>
      </c>
      <c r="Q5" s="60">
        <v>20404746</v>
      </c>
      <c r="R5" s="60" t="s">
        <v>54</v>
      </c>
      <c r="S5" s="60" t="s">
        <v>526</v>
      </c>
      <c r="T5" s="60" t="s">
        <v>527</v>
      </c>
      <c r="U5" s="60"/>
      <c r="V5" s="48">
        <v>302.5</v>
      </c>
      <c r="W5" s="60">
        <v>94347</v>
      </c>
      <c r="X5" s="49">
        <v>1273.71</v>
      </c>
      <c r="Y5" s="60">
        <v>0</v>
      </c>
      <c r="Z5" s="60">
        <v>0</v>
      </c>
      <c r="AA5" s="10">
        <v>43703</v>
      </c>
      <c r="AB5" s="60" t="s">
        <v>331</v>
      </c>
      <c r="AC5" s="61" t="s">
        <v>332</v>
      </c>
      <c r="AD5" s="60">
        <v>3</v>
      </c>
      <c r="AE5" s="48">
        <v>849.15</v>
      </c>
      <c r="AF5" s="60" t="s">
        <v>149</v>
      </c>
      <c r="AG5" s="60" t="s">
        <v>160</v>
      </c>
      <c r="AH5" s="60" t="s">
        <v>57</v>
      </c>
      <c r="AI5" s="50">
        <f t="shared" si="0"/>
        <v>2849.95</v>
      </c>
    </row>
    <row r="6" spans="1:40" x14ac:dyDescent="0.25">
      <c r="A6" s="10">
        <v>43704</v>
      </c>
      <c r="B6" s="60">
        <v>174289</v>
      </c>
      <c r="C6" s="60" t="s">
        <v>195</v>
      </c>
      <c r="D6" s="61">
        <v>524029</v>
      </c>
      <c r="E6" s="60" t="s">
        <v>147</v>
      </c>
      <c r="F6" s="60" t="s">
        <v>159</v>
      </c>
      <c r="G6" s="60" t="s">
        <v>196</v>
      </c>
      <c r="H6" s="60" t="s">
        <v>197</v>
      </c>
      <c r="I6" s="60" t="s">
        <v>196</v>
      </c>
      <c r="J6" s="60" t="s">
        <v>198</v>
      </c>
      <c r="K6" s="60" t="s">
        <v>52</v>
      </c>
      <c r="L6" s="60">
        <v>1107</v>
      </c>
      <c r="M6" s="60" t="s">
        <v>199</v>
      </c>
      <c r="N6" s="60"/>
      <c r="O6" s="60">
        <v>45203557</v>
      </c>
      <c r="P6" s="60">
        <v>1561690333</v>
      </c>
      <c r="Q6" s="60">
        <v>35607425</v>
      </c>
      <c r="R6" s="60" t="s">
        <v>54</v>
      </c>
      <c r="S6" s="60" t="s">
        <v>200</v>
      </c>
      <c r="T6" s="60">
        <v>2172.1999999999998</v>
      </c>
      <c r="U6" s="60"/>
      <c r="V6" s="48">
        <v>387.2</v>
      </c>
      <c r="W6" s="60">
        <v>132222</v>
      </c>
      <c r="X6" s="49">
        <v>1785</v>
      </c>
      <c r="Y6" s="60">
        <v>0</v>
      </c>
      <c r="Z6" s="60">
        <v>0</v>
      </c>
      <c r="AA6" s="10">
        <v>43703</v>
      </c>
      <c r="AB6" s="60" t="s">
        <v>201</v>
      </c>
      <c r="AC6" s="61" t="s">
        <v>202</v>
      </c>
      <c r="AD6" s="60">
        <v>1</v>
      </c>
      <c r="AE6" s="48">
        <v>3570</v>
      </c>
      <c r="AF6" s="60" t="s">
        <v>148</v>
      </c>
      <c r="AG6" s="60" t="s">
        <v>165</v>
      </c>
      <c r="AH6" s="60" t="s">
        <v>57</v>
      </c>
      <c r="AI6" s="50">
        <f t="shared" si="0"/>
        <v>3957.2</v>
      </c>
    </row>
    <row r="7" spans="1:40" x14ac:dyDescent="0.25">
      <c r="A7" s="10">
        <v>43704</v>
      </c>
      <c r="B7" s="60">
        <v>174348</v>
      </c>
      <c r="C7" s="60" t="s">
        <v>203</v>
      </c>
      <c r="D7" s="61">
        <v>524144</v>
      </c>
      <c r="E7" s="60" t="s">
        <v>147</v>
      </c>
      <c r="F7" s="60" t="s">
        <v>159</v>
      </c>
      <c r="G7" s="60" t="s">
        <v>204</v>
      </c>
      <c r="H7" s="60" t="s">
        <v>205</v>
      </c>
      <c r="I7" s="60" t="s">
        <v>204</v>
      </c>
      <c r="J7" s="60" t="s">
        <v>206</v>
      </c>
      <c r="K7" s="60"/>
      <c r="L7" s="60">
        <v>1408</v>
      </c>
      <c r="M7" s="31" t="s">
        <v>99</v>
      </c>
      <c r="N7" s="60"/>
      <c r="O7" s="60" t="s">
        <v>207</v>
      </c>
      <c r="P7" s="60" t="s">
        <v>207</v>
      </c>
      <c r="Q7" s="60">
        <v>6730119</v>
      </c>
      <c r="R7" s="60" t="s">
        <v>54</v>
      </c>
      <c r="S7" s="60" t="s">
        <v>208</v>
      </c>
      <c r="T7" s="60">
        <v>0</v>
      </c>
      <c r="U7" s="60"/>
      <c r="V7" s="48">
        <v>387.2</v>
      </c>
      <c r="W7" s="60">
        <v>173432</v>
      </c>
      <c r="X7" s="49">
        <v>2341.35</v>
      </c>
      <c r="Y7" s="60">
        <v>28681</v>
      </c>
      <c r="Z7" s="60">
        <v>387.2</v>
      </c>
      <c r="AA7" s="10">
        <v>43703</v>
      </c>
      <c r="AB7" s="60" t="s">
        <v>209</v>
      </c>
      <c r="AC7" s="61" t="s">
        <v>210</v>
      </c>
      <c r="AD7" s="60">
        <v>1</v>
      </c>
      <c r="AE7" s="48">
        <v>1954.15</v>
      </c>
      <c r="AF7" s="60" t="s">
        <v>148</v>
      </c>
      <c r="AG7" s="60" t="s">
        <v>211</v>
      </c>
      <c r="AH7" s="60" t="s">
        <v>57</v>
      </c>
      <c r="AI7" s="50">
        <f t="shared" si="0"/>
        <v>2341.35</v>
      </c>
    </row>
    <row r="8" spans="1:40" x14ac:dyDescent="0.25">
      <c r="A8" s="10">
        <v>43704</v>
      </c>
      <c r="B8" s="60">
        <v>174444</v>
      </c>
      <c r="C8" s="60" t="s">
        <v>528</v>
      </c>
      <c r="D8" s="61">
        <v>524385</v>
      </c>
      <c r="E8" s="60" t="s">
        <v>147</v>
      </c>
      <c r="F8" s="60" t="s">
        <v>159</v>
      </c>
      <c r="G8" s="60" t="s">
        <v>529</v>
      </c>
      <c r="H8" s="60" t="s">
        <v>530</v>
      </c>
      <c r="I8" s="60" t="s">
        <v>531</v>
      </c>
      <c r="J8" s="60" t="s">
        <v>532</v>
      </c>
      <c r="K8" s="60" t="s">
        <v>52</v>
      </c>
      <c r="L8" s="60">
        <v>1605</v>
      </c>
      <c r="M8" s="60" t="s">
        <v>644</v>
      </c>
      <c r="N8" s="60"/>
      <c r="O8" s="60">
        <v>47210481</v>
      </c>
      <c r="P8" s="60">
        <v>1144949853</v>
      </c>
      <c r="Q8" s="60">
        <v>12488299</v>
      </c>
      <c r="R8" s="60" t="s">
        <v>54</v>
      </c>
      <c r="S8" s="60" t="s">
        <v>533</v>
      </c>
      <c r="T8" s="60" t="s">
        <v>166</v>
      </c>
      <c r="U8" s="60"/>
      <c r="V8" s="48">
        <v>302.5</v>
      </c>
      <c r="W8" s="60">
        <v>148207</v>
      </c>
      <c r="X8" s="49">
        <v>2000.8</v>
      </c>
      <c r="Y8" s="60">
        <v>22407</v>
      </c>
      <c r="Z8" s="60" t="s">
        <v>171</v>
      </c>
      <c r="AA8" s="10">
        <v>43703</v>
      </c>
      <c r="AB8" s="60" t="s">
        <v>331</v>
      </c>
      <c r="AC8" s="61" t="s">
        <v>332</v>
      </c>
      <c r="AD8" s="60">
        <v>2</v>
      </c>
      <c r="AE8" s="48">
        <v>849.15</v>
      </c>
      <c r="AF8" s="60" t="s">
        <v>149</v>
      </c>
      <c r="AG8" s="60" t="s">
        <v>160</v>
      </c>
      <c r="AH8" s="60" t="s">
        <v>57</v>
      </c>
      <c r="AI8" s="50">
        <f t="shared" si="0"/>
        <v>2000.8</v>
      </c>
    </row>
    <row r="9" spans="1:40" x14ac:dyDescent="0.25">
      <c r="A9" s="10">
        <v>43705</v>
      </c>
      <c r="B9" s="60">
        <v>174784</v>
      </c>
      <c r="C9" s="60" t="s">
        <v>212</v>
      </c>
      <c r="D9" s="61">
        <v>513867</v>
      </c>
      <c r="E9" s="60" t="s">
        <v>147</v>
      </c>
      <c r="F9" s="60" t="s">
        <v>159</v>
      </c>
      <c r="G9" s="60" t="s">
        <v>213</v>
      </c>
      <c r="H9" s="60" t="s">
        <v>214</v>
      </c>
      <c r="I9" s="60" t="s">
        <v>213</v>
      </c>
      <c r="J9" s="60" t="s">
        <v>215</v>
      </c>
      <c r="K9" s="60"/>
      <c r="L9" s="60">
        <v>1875</v>
      </c>
      <c r="M9" s="60" t="s">
        <v>216</v>
      </c>
      <c r="N9" s="60"/>
      <c r="O9" s="60" t="s">
        <v>217</v>
      </c>
      <c r="P9" s="60"/>
      <c r="Q9" s="60">
        <v>16900952</v>
      </c>
      <c r="R9" s="60" t="s">
        <v>54</v>
      </c>
      <c r="S9" s="60" t="s">
        <v>218</v>
      </c>
      <c r="T9" s="60">
        <v>1599.6</v>
      </c>
      <c r="U9" s="60"/>
      <c r="V9" s="48">
        <v>0</v>
      </c>
      <c r="W9" s="60">
        <v>118488</v>
      </c>
      <c r="X9" s="49">
        <v>1599.6</v>
      </c>
      <c r="Y9" s="60">
        <v>0</v>
      </c>
      <c r="Z9" s="60">
        <v>0</v>
      </c>
      <c r="AA9" s="10">
        <v>43704</v>
      </c>
      <c r="AB9" s="60" t="s">
        <v>219</v>
      </c>
      <c r="AC9" s="60" t="s">
        <v>220</v>
      </c>
      <c r="AD9" s="60">
        <v>1</v>
      </c>
      <c r="AE9" s="48">
        <v>3199.2</v>
      </c>
      <c r="AF9" s="60" t="s">
        <v>221</v>
      </c>
      <c r="AG9" s="60" t="s">
        <v>222</v>
      </c>
      <c r="AH9" s="60" t="s">
        <v>57</v>
      </c>
      <c r="AI9" s="50">
        <f t="shared" si="0"/>
        <v>3199.2</v>
      </c>
    </row>
    <row r="10" spans="1:40" x14ac:dyDescent="0.25">
      <c r="A10" s="10">
        <v>43705</v>
      </c>
      <c r="B10" s="60">
        <v>174789</v>
      </c>
      <c r="C10" s="60" t="s">
        <v>223</v>
      </c>
      <c r="D10" s="61">
        <v>388822</v>
      </c>
      <c r="E10" s="60" t="s">
        <v>147</v>
      </c>
      <c r="F10" s="60" t="s">
        <v>159</v>
      </c>
      <c r="G10" s="60" t="s">
        <v>224</v>
      </c>
      <c r="H10" s="60" t="s">
        <v>225</v>
      </c>
      <c r="I10" s="60" t="s">
        <v>224</v>
      </c>
      <c r="J10" s="60" t="s">
        <v>226</v>
      </c>
      <c r="K10" s="60" t="s">
        <v>52</v>
      </c>
      <c r="L10" s="60">
        <v>1923</v>
      </c>
      <c r="M10" s="60" t="s">
        <v>227</v>
      </c>
      <c r="N10" s="60" t="s">
        <v>228</v>
      </c>
      <c r="O10" s="60" t="s">
        <v>229</v>
      </c>
      <c r="P10" s="60">
        <v>2215562577</v>
      </c>
      <c r="Q10" s="60">
        <v>11797701</v>
      </c>
      <c r="R10" s="60" t="s">
        <v>54</v>
      </c>
      <c r="S10" s="60" t="s">
        <v>230</v>
      </c>
      <c r="T10" s="60">
        <v>1669.02</v>
      </c>
      <c r="U10" s="60"/>
      <c r="V10" s="48">
        <v>387.2</v>
      </c>
      <c r="W10" s="60">
        <v>31649</v>
      </c>
      <c r="X10" s="49">
        <v>427.27</v>
      </c>
      <c r="Y10" s="60">
        <v>0</v>
      </c>
      <c r="Z10" s="60">
        <v>0</v>
      </c>
      <c r="AA10" s="10">
        <v>43704</v>
      </c>
      <c r="AB10" s="60" t="s">
        <v>231</v>
      </c>
      <c r="AC10" s="60" t="s">
        <v>232</v>
      </c>
      <c r="AD10" s="60">
        <v>1</v>
      </c>
      <c r="AE10" s="48">
        <v>1709.1</v>
      </c>
      <c r="AF10" s="60" t="s">
        <v>149</v>
      </c>
      <c r="AG10" s="60" t="s">
        <v>165</v>
      </c>
      <c r="AH10" s="60" t="s">
        <v>57</v>
      </c>
      <c r="AI10" s="50">
        <f t="shared" si="0"/>
        <v>2096.2999999999997</v>
      </c>
    </row>
    <row r="11" spans="1:40" x14ac:dyDescent="0.25">
      <c r="A11" s="10">
        <v>43705</v>
      </c>
      <c r="B11" s="60">
        <v>174871</v>
      </c>
      <c r="C11" s="60" t="s">
        <v>534</v>
      </c>
      <c r="D11" s="61">
        <v>525318</v>
      </c>
      <c r="E11" s="60" t="s">
        <v>147</v>
      </c>
      <c r="F11" s="60" t="s">
        <v>159</v>
      </c>
      <c r="G11" s="60" t="s">
        <v>535</v>
      </c>
      <c r="H11" s="60" t="s">
        <v>536</v>
      </c>
      <c r="I11" s="60" t="s">
        <v>535</v>
      </c>
      <c r="J11" s="60" t="s">
        <v>537</v>
      </c>
      <c r="K11" s="60" t="s">
        <v>52</v>
      </c>
      <c r="L11" s="60">
        <v>1425</v>
      </c>
      <c r="M11" s="31" t="s">
        <v>99</v>
      </c>
      <c r="N11" s="60" t="s">
        <v>538</v>
      </c>
      <c r="O11" s="60" t="s">
        <v>539</v>
      </c>
      <c r="P11" s="60">
        <v>1124800018</v>
      </c>
      <c r="Q11" s="60">
        <v>23956970</v>
      </c>
      <c r="R11" s="60" t="s">
        <v>54</v>
      </c>
      <c r="S11" s="60" t="s">
        <v>540</v>
      </c>
      <c r="T11" s="60" t="s">
        <v>541</v>
      </c>
      <c r="U11" s="60"/>
      <c r="V11" s="48">
        <v>302.5</v>
      </c>
      <c r="W11" s="60">
        <v>31449</v>
      </c>
      <c r="X11" s="49">
        <v>424.57</v>
      </c>
      <c r="Y11" s="60">
        <v>0</v>
      </c>
      <c r="Z11" s="60">
        <v>0</v>
      </c>
      <c r="AA11" s="10">
        <v>43705</v>
      </c>
      <c r="AB11" s="60" t="s">
        <v>331</v>
      </c>
      <c r="AC11" s="60" t="s">
        <v>332</v>
      </c>
      <c r="AD11" s="60">
        <v>1</v>
      </c>
      <c r="AE11" s="48">
        <v>849.15</v>
      </c>
      <c r="AF11" s="60" t="s">
        <v>149</v>
      </c>
      <c r="AG11" s="60" t="s">
        <v>160</v>
      </c>
      <c r="AH11" s="60" t="s">
        <v>57</v>
      </c>
      <c r="AI11" s="50">
        <f t="shared" si="0"/>
        <v>1151.6500000000001</v>
      </c>
    </row>
    <row r="12" spans="1:40" x14ac:dyDescent="0.25">
      <c r="A12" s="38">
        <v>43707</v>
      </c>
      <c r="B12" s="31">
        <v>175381</v>
      </c>
      <c r="C12" s="31" t="s">
        <v>579</v>
      </c>
      <c r="D12" s="11">
        <v>327362</v>
      </c>
      <c r="E12" s="31" t="s">
        <v>147</v>
      </c>
      <c r="F12" s="31" t="s">
        <v>159</v>
      </c>
      <c r="G12" s="31" t="s">
        <v>580</v>
      </c>
      <c r="H12" s="31" t="s">
        <v>581</v>
      </c>
      <c r="I12" s="31" t="s">
        <v>580</v>
      </c>
      <c r="J12" s="31" t="s">
        <v>582</v>
      </c>
      <c r="K12" s="31" t="s">
        <v>52</v>
      </c>
      <c r="L12" s="31">
        <v>1425</v>
      </c>
      <c r="M12" s="31" t="s">
        <v>314</v>
      </c>
      <c r="N12" s="31" t="s">
        <v>583</v>
      </c>
      <c r="P12" s="31">
        <v>1166822207</v>
      </c>
      <c r="Q12" s="31">
        <v>12330348</v>
      </c>
      <c r="R12" s="31" t="s">
        <v>54</v>
      </c>
      <c r="S12" s="31">
        <v>1649.25</v>
      </c>
      <c r="T12" s="31">
        <v>0</v>
      </c>
      <c r="V12" s="48">
        <v>0</v>
      </c>
      <c r="W12" s="31">
        <v>122166</v>
      </c>
      <c r="X12" s="49">
        <v>1649.25</v>
      </c>
      <c r="Y12" s="31">
        <v>0</v>
      </c>
      <c r="Z12" s="31">
        <v>0</v>
      </c>
      <c r="AA12" s="38">
        <v>43706</v>
      </c>
      <c r="AB12" s="31" t="s">
        <v>584</v>
      </c>
      <c r="AC12" s="31" t="s">
        <v>585</v>
      </c>
      <c r="AD12" s="31">
        <v>1</v>
      </c>
      <c r="AE12" s="48">
        <v>1649.25</v>
      </c>
      <c r="AF12" s="31">
        <v>1001</v>
      </c>
      <c r="AG12" s="31" t="s">
        <v>222</v>
      </c>
      <c r="AH12" s="31" t="s">
        <v>57</v>
      </c>
      <c r="AI12" s="50">
        <f t="shared" si="0"/>
        <v>1649.25</v>
      </c>
    </row>
    <row r="13" spans="1:40" x14ac:dyDescent="0.25">
      <c r="A13" s="38">
        <v>43707</v>
      </c>
      <c r="B13" s="31">
        <v>175406</v>
      </c>
      <c r="C13" s="31" t="s">
        <v>586</v>
      </c>
      <c r="D13" s="11">
        <v>525913</v>
      </c>
      <c r="E13" s="31" t="s">
        <v>147</v>
      </c>
      <c r="F13" s="31" t="s">
        <v>159</v>
      </c>
      <c r="G13" s="31" t="s">
        <v>587</v>
      </c>
      <c r="H13" s="31" t="s">
        <v>588</v>
      </c>
      <c r="I13" s="31" t="s">
        <v>587</v>
      </c>
      <c r="J13" s="31" t="s">
        <v>589</v>
      </c>
      <c r="L13" s="31">
        <v>1426</v>
      </c>
      <c r="M13" s="31" t="s">
        <v>99</v>
      </c>
      <c r="O13" s="31" t="s">
        <v>590</v>
      </c>
      <c r="Q13" s="31">
        <v>17579159</v>
      </c>
      <c r="R13" s="31" t="s">
        <v>54</v>
      </c>
      <c r="S13" s="31">
        <v>4976.6499999999996</v>
      </c>
      <c r="T13" s="31">
        <v>0</v>
      </c>
      <c r="V13" s="48">
        <v>302.5</v>
      </c>
      <c r="W13" s="31">
        <v>368640</v>
      </c>
      <c r="X13" s="49">
        <v>4976.6499999999996</v>
      </c>
      <c r="Y13" s="31">
        <v>22407</v>
      </c>
      <c r="Z13" s="31">
        <v>302.5</v>
      </c>
      <c r="AA13" s="38">
        <v>43706</v>
      </c>
      <c r="AB13" s="31" t="s">
        <v>591</v>
      </c>
      <c r="AC13" s="31" t="s">
        <v>592</v>
      </c>
      <c r="AD13" s="31">
        <v>1</v>
      </c>
      <c r="AE13" s="48">
        <v>4674.1499999999996</v>
      </c>
      <c r="AF13" s="31">
        <v>1</v>
      </c>
      <c r="AG13" s="31" t="s">
        <v>405</v>
      </c>
      <c r="AH13" s="31" t="s">
        <v>57</v>
      </c>
      <c r="AI13" s="50">
        <f t="shared" si="0"/>
        <v>4976.6499999999996</v>
      </c>
    </row>
    <row r="14" spans="1:40" s="59" customFormat="1" x14ac:dyDescent="0.25">
      <c r="A14" s="38">
        <v>43707</v>
      </c>
      <c r="B14" s="31">
        <v>175432</v>
      </c>
      <c r="C14" s="31" t="s">
        <v>593</v>
      </c>
      <c r="D14" s="11">
        <v>526380</v>
      </c>
      <c r="E14" s="31" t="s">
        <v>147</v>
      </c>
      <c r="F14" s="31" t="s">
        <v>159</v>
      </c>
      <c r="G14" s="31" t="s">
        <v>594</v>
      </c>
      <c r="H14" s="31" t="s">
        <v>595</v>
      </c>
      <c r="I14" s="31" t="s">
        <v>596</v>
      </c>
      <c r="J14" s="31" t="s">
        <v>597</v>
      </c>
      <c r="K14" s="31" t="s">
        <v>52</v>
      </c>
      <c r="L14" s="31">
        <v>1428</v>
      </c>
      <c r="M14" s="31" t="s">
        <v>99</v>
      </c>
      <c r="N14" s="31" t="s">
        <v>598</v>
      </c>
      <c r="O14" s="31">
        <v>47831701</v>
      </c>
      <c r="P14" s="31">
        <v>1140476983</v>
      </c>
      <c r="Q14" s="31">
        <v>18160492</v>
      </c>
      <c r="R14" s="31" t="s">
        <v>54</v>
      </c>
      <c r="S14" s="31">
        <v>3317.7</v>
      </c>
      <c r="T14" s="31">
        <v>1810.1</v>
      </c>
      <c r="U14" s="31"/>
      <c r="V14" s="48">
        <v>302.5</v>
      </c>
      <c r="W14" s="31">
        <v>111674</v>
      </c>
      <c r="X14" s="49">
        <v>1507.6</v>
      </c>
      <c r="Y14" s="31">
        <v>0</v>
      </c>
      <c r="Z14" s="31">
        <v>0</v>
      </c>
      <c r="AA14" s="38">
        <v>43706</v>
      </c>
      <c r="AB14" s="31" t="s">
        <v>322</v>
      </c>
      <c r="AC14" s="31" t="s">
        <v>323</v>
      </c>
      <c r="AD14" s="31">
        <v>1</v>
      </c>
      <c r="AE14" s="48">
        <v>3015.2</v>
      </c>
      <c r="AF14" s="31">
        <v>0</v>
      </c>
      <c r="AG14" s="31" t="s">
        <v>165</v>
      </c>
      <c r="AH14" s="31" t="s">
        <v>57</v>
      </c>
      <c r="AI14" s="50">
        <f t="shared" si="0"/>
        <v>3317.7</v>
      </c>
      <c r="AJ14" s="31"/>
      <c r="AK14" s="31"/>
      <c r="AL14" s="31"/>
      <c r="AM14" s="31"/>
      <c r="AN14" s="31"/>
    </row>
    <row r="15" spans="1:40" x14ac:dyDescent="0.25">
      <c r="A15" s="38">
        <v>43707</v>
      </c>
      <c r="B15" s="31">
        <v>175467</v>
      </c>
      <c r="C15" s="31" t="s">
        <v>626</v>
      </c>
      <c r="D15" s="11">
        <v>526457</v>
      </c>
      <c r="E15" s="31" t="s">
        <v>147</v>
      </c>
      <c r="F15" s="31" t="s">
        <v>159</v>
      </c>
      <c r="G15" s="31" t="s">
        <v>627</v>
      </c>
      <c r="H15" s="31" t="s">
        <v>628</v>
      </c>
      <c r="I15" s="31" t="s">
        <v>627</v>
      </c>
      <c r="J15" s="31" t="s">
        <v>629</v>
      </c>
      <c r="K15" s="31" t="s">
        <v>52</v>
      </c>
      <c r="L15" s="31">
        <v>3100</v>
      </c>
      <c r="M15" s="31" t="s">
        <v>630</v>
      </c>
      <c r="O15" s="31">
        <v>3434473010</v>
      </c>
      <c r="P15" s="31">
        <v>3434473010</v>
      </c>
      <c r="Q15" s="31">
        <v>33129947</v>
      </c>
      <c r="R15" s="31" t="s">
        <v>54</v>
      </c>
      <c r="S15" s="31">
        <v>1479.2</v>
      </c>
      <c r="T15" s="31">
        <v>1092</v>
      </c>
      <c r="V15" s="48">
        <v>387.2</v>
      </c>
      <c r="W15" s="31">
        <v>0</v>
      </c>
      <c r="X15" s="49">
        <v>0</v>
      </c>
      <c r="Y15" s="31">
        <v>0</v>
      </c>
      <c r="Z15" s="31">
        <v>0</v>
      </c>
      <c r="AA15" s="38">
        <v>43706</v>
      </c>
      <c r="AB15" s="31" t="s">
        <v>282</v>
      </c>
      <c r="AC15" s="31" t="s">
        <v>283</v>
      </c>
      <c r="AD15" s="31">
        <v>1</v>
      </c>
      <c r="AE15" s="48">
        <v>1092</v>
      </c>
      <c r="AF15" s="31">
        <v>0</v>
      </c>
      <c r="AG15" s="31" t="s">
        <v>165</v>
      </c>
      <c r="AH15" s="31" t="s">
        <v>57</v>
      </c>
      <c r="AI15" s="50">
        <f t="shared" si="0"/>
        <v>1479.2</v>
      </c>
    </row>
    <row r="16" spans="1:40" x14ac:dyDescent="0.25">
      <c r="A16" s="38">
        <v>43707</v>
      </c>
      <c r="B16" s="31">
        <v>175485</v>
      </c>
      <c r="C16" s="31" t="s">
        <v>599</v>
      </c>
      <c r="D16" s="11">
        <v>526480</v>
      </c>
      <c r="E16" s="31" t="s">
        <v>147</v>
      </c>
      <c r="F16" s="31" t="s">
        <v>159</v>
      </c>
      <c r="G16" s="31" t="s">
        <v>600</v>
      </c>
      <c r="H16" s="31" t="s">
        <v>601</v>
      </c>
      <c r="I16" s="31" t="s">
        <v>600</v>
      </c>
      <c r="J16" s="31" t="s">
        <v>602</v>
      </c>
      <c r="L16" s="31">
        <v>6231</v>
      </c>
      <c r="M16" s="31" t="s">
        <v>603</v>
      </c>
      <c r="O16" s="31" t="s">
        <v>604</v>
      </c>
      <c r="Q16" s="31">
        <v>25850855</v>
      </c>
      <c r="R16" s="31" t="s">
        <v>54</v>
      </c>
      <c r="S16" s="31">
        <v>1236.3499999999999</v>
      </c>
      <c r="T16" s="31">
        <v>1024.06</v>
      </c>
      <c r="V16" s="48">
        <v>387.2</v>
      </c>
      <c r="W16" s="31">
        <v>15724</v>
      </c>
      <c r="X16" s="49">
        <v>212.28</v>
      </c>
      <c r="Y16" s="31">
        <v>0</v>
      </c>
      <c r="Z16" s="31">
        <v>0</v>
      </c>
      <c r="AA16" s="38">
        <v>43706</v>
      </c>
      <c r="AB16" s="31" t="s">
        <v>605</v>
      </c>
      <c r="AC16" s="31" t="s">
        <v>606</v>
      </c>
      <c r="AD16" s="31">
        <v>1</v>
      </c>
      <c r="AE16" s="48">
        <v>849.15</v>
      </c>
      <c r="AF16" s="31">
        <v>0</v>
      </c>
      <c r="AG16" s="31" t="s">
        <v>160</v>
      </c>
      <c r="AH16" s="31" t="s">
        <v>57</v>
      </c>
      <c r="AI16" s="50">
        <f t="shared" si="0"/>
        <v>1236.3499999999999</v>
      </c>
    </row>
    <row r="17" spans="1:40" x14ac:dyDescent="0.25">
      <c r="A17" s="10">
        <v>43707</v>
      </c>
      <c r="B17" s="60">
        <v>175523</v>
      </c>
      <c r="C17" s="60" t="s">
        <v>542</v>
      </c>
      <c r="D17" s="61">
        <v>476624</v>
      </c>
      <c r="E17" s="60" t="s">
        <v>147</v>
      </c>
      <c r="F17" s="60" t="s">
        <v>159</v>
      </c>
      <c r="G17" s="60" t="s">
        <v>543</v>
      </c>
      <c r="H17" s="60" t="s">
        <v>544</v>
      </c>
      <c r="I17" s="60" t="s">
        <v>543</v>
      </c>
      <c r="J17" s="60" t="s">
        <v>545</v>
      </c>
      <c r="K17" s="60"/>
      <c r="L17" s="60">
        <v>3300</v>
      </c>
      <c r="M17" s="60" t="s">
        <v>546</v>
      </c>
      <c r="N17" s="60"/>
      <c r="O17" s="60" t="s">
        <v>547</v>
      </c>
      <c r="P17" s="60"/>
      <c r="Q17" s="60">
        <v>26801832</v>
      </c>
      <c r="R17" s="60" t="s">
        <v>54</v>
      </c>
      <c r="S17" s="60" t="s">
        <v>330</v>
      </c>
      <c r="T17" s="60" t="s">
        <v>166</v>
      </c>
      <c r="U17" s="60"/>
      <c r="V17" s="48">
        <v>387.2</v>
      </c>
      <c r="W17" s="60">
        <v>91581</v>
      </c>
      <c r="X17" s="49">
        <v>1236.3499999999999</v>
      </c>
      <c r="Y17" s="60">
        <v>28681</v>
      </c>
      <c r="Z17" s="60" t="s">
        <v>177</v>
      </c>
      <c r="AA17" s="10">
        <v>43707</v>
      </c>
      <c r="AB17" s="60" t="s">
        <v>331</v>
      </c>
      <c r="AC17" s="60" t="s">
        <v>332</v>
      </c>
      <c r="AD17" s="60">
        <v>1</v>
      </c>
      <c r="AE17" s="48">
        <v>849.15</v>
      </c>
      <c r="AF17" s="60" t="s">
        <v>149</v>
      </c>
      <c r="AG17" s="60" t="s">
        <v>160</v>
      </c>
      <c r="AH17" s="60" t="s">
        <v>57</v>
      </c>
      <c r="AI17" s="50">
        <f t="shared" si="0"/>
        <v>1236.3499999999999</v>
      </c>
    </row>
    <row r="18" spans="1:40" x14ac:dyDescent="0.25">
      <c r="A18" s="10">
        <v>43707</v>
      </c>
      <c r="B18" s="60">
        <v>175532</v>
      </c>
      <c r="C18" s="60" t="s">
        <v>548</v>
      </c>
      <c r="D18" s="61">
        <v>473627</v>
      </c>
      <c r="E18" s="60" t="s">
        <v>147</v>
      </c>
      <c r="F18" s="60" t="s">
        <v>159</v>
      </c>
      <c r="G18" s="60" t="s">
        <v>549</v>
      </c>
      <c r="H18" s="60" t="s">
        <v>550</v>
      </c>
      <c r="I18" s="60" t="s">
        <v>549</v>
      </c>
      <c r="J18" s="60" t="s">
        <v>551</v>
      </c>
      <c r="K18" s="60"/>
      <c r="L18" s="60">
        <v>1425</v>
      </c>
      <c r="M18" s="31" t="s">
        <v>99</v>
      </c>
      <c r="N18" s="60"/>
      <c r="O18" s="60" t="s">
        <v>552</v>
      </c>
      <c r="P18" s="60"/>
      <c r="Q18" s="60">
        <v>31275759</v>
      </c>
      <c r="R18" s="60" t="s">
        <v>54</v>
      </c>
      <c r="S18" s="60" t="s">
        <v>540</v>
      </c>
      <c r="T18" s="60" t="s">
        <v>166</v>
      </c>
      <c r="U18" s="60"/>
      <c r="V18" s="48">
        <v>302.5</v>
      </c>
      <c r="W18" s="60">
        <v>85307</v>
      </c>
      <c r="X18" s="49">
        <v>1151.6500000000001</v>
      </c>
      <c r="Y18" s="60">
        <v>22407</v>
      </c>
      <c r="Z18" s="60" t="s">
        <v>171</v>
      </c>
      <c r="AA18" s="10">
        <v>43707</v>
      </c>
      <c r="AB18" s="60" t="s">
        <v>331</v>
      </c>
      <c r="AC18" s="60" t="s">
        <v>332</v>
      </c>
      <c r="AD18" s="60">
        <v>1</v>
      </c>
      <c r="AE18" s="48">
        <v>849.15</v>
      </c>
      <c r="AF18" s="60" t="s">
        <v>149</v>
      </c>
      <c r="AG18" s="60" t="s">
        <v>160</v>
      </c>
      <c r="AH18" s="60" t="s">
        <v>57</v>
      </c>
      <c r="AI18" s="50">
        <f t="shared" si="0"/>
        <v>1151.6500000000001</v>
      </c>
    </row>
    <row r="19" spans="1:40" x14ac:dyDescent="0.25">
      <c r="A19" s="38">
        <v>43707</v>
      </c>
      <c r="B19" s="31">
        <v>175561</v>
      </c>
      <c r="C19" s="31" t="s">
        <v>607</v>
      </c>
      <c r="D19" s="11">
        <v>249329</v>
      </c>
      <c r="E19" s="31" t="s">
        <v>147</v>
      </c>
      <c r="F19" s="31" t="s">
        <v>159</v>
      </c>
      <c r="G19" s="31" t="s">
        <v>608</v>
      </c>
      <c r="H19" s="31" t="s">
        <v>609</v>
      </c>
      <c r="I19" s="31" t="s">
        <v>608</v>
      </c>
      <c r="J19" s="31" t="s">
        <v>610</v>
      </c>
      <c r="K19" s="31" t="s">
        <v>52</v>
      </c>
      <c r="L19" s="31">
        <v>5903</v>
      </c>
      <c r="M19" s="31" t="s">
        <v>611</v>
      </c>
      <c r="O19" s="31">
        <v>353154142670</v>
      </c>
      <c r="P19" s="31">
        <v>353154231788</v>
      </c>
      <c r="Q19" s="31">
        <v>27108530</v>
      </c>
      <c r="R19" s="31" t="s">
        <v>54</v>
      </c>
      <c r="S19" s="31">
        <v>1479.2</v>
      </c>
      <c r="T19" s="31">
        <v>0</v>
      </c>
      <c r="V19" s="48">
        <v>387.2</v>
      </c>
      <c r="W19" s="31">
        <v>109569</v>
      </c>
      <c r="X19" s="49">
        <v>1479.2</v>
      </c>
      <c r="Y19" s="31">
        <v>28681</v>
      </c>
      <c r="Z19" s="31">
        <v>387.2</v>
      </c>
      <c r="AA19" s="38">
        <v>43707</v>
      </c>
      <c r="AB19" s="31" t="s">
        <v>282</v>
      </c>
      <c r="AC19" s="31" t="s">
        <v>283</v>
      </c>
      <c r="AD19" s="31">
        <v>1</v>
      </c>
      <c r="AE19" s="48">
        <v>1092</v>
      </c>
      <c r="AF19" s="31">
        <v>0</v>
      </c>
      <c r="AG19" s="31" t="s">
        <v>165</v>
      </c>
      <c r="AH19" s="31" t="s">
        <v>57</v>
      </c>
      <c r="AI19" s="50">
        <f t="shared" si="0"/>
        <v>1479.2</v>
      </c>
    </row>
    <row r="20" spans="1:40" x14ac:dyDescent="0.25">
      <c r="A20" s="10">
        <v>43707</v>
      </c>
      <c r="B20" s="60">
        <v>175571</v>
      </c>
      <c r="C20" s="60" t="s">
        <v>553</v>
      </c>
      <c r="D20" s="61">
        <v>444295</v>
      </c>
      <c r="E20" s="60" t="s">
        <v>147</v>
      </c>
      <c r="F20" s="60" t="s">
        <v>159</v>
      </c>
      <c r="G20" s="60" t="s">
        <v>554</v>
      </c>
      <c r="H20" s="60" t="s">
        <v>555</v>
      </c>
      <c r="I20" s="60" t="s">
        <v>554</v>
      </c>
      <c r="J20" s="60" t="s">
        <v>556</v>
      </c>
      <c r="K20" s="60" t="s">
        <v>557</v>
      </c>
      <c r="L20" s="60">
        <v>1055</v>
      </c>
      <c r="M20" s="31" t="s">
        <v>99</v>
      </c>
      <c r="N20" s="60" t="s">
        <v>558</v>
      </c>
      <c r="O20" s="60">
        <v>53829574</v>
      </c>
      <c r="P20" s="60">
        <v>1551551882</v>
      </c>
      <c r="Q20" s="60">
        <v>24137123</v>
      </c>
      <c r="R20" s="60" t="s">
        <v>54</v>
      </c>
      <c r="S20" s="60" t="s">
        <v>533</v>
      </c>
      <c r="T20" s="60" t="s">
        <v>166</v>
      </c>
      <c r="U20" s="60"/>
      <c r="V20" s="48">
        <v>302.5</v>
      </c>
      <c r="W20" s="60">
        <v>148207</v>
      </c>
      <c r="X20" s="49">
        <v>2000.8</v>
      </c>
      <c r="Y20" s="60">
        <v>22407</v>
      </c>
      <c r="Z20" s="60" t="s">
        <v>171</v>
      </c>
      <c r="AA20" s="10">
        <v>43707</v>
      </c>
      <c r="AB20" s="60" t="s">
        <v>331</v>
      </c>
      <c r="AC20" s="60" t="s">
        <v>332</v>
      </c>
      <c r="AD20" s="60">
        <v>2</v>
      </c>
      <c r="AE20" s="48">
        <v>849.15</v>
      </c>
      <c r="AF20" s="60" t="s">
        <v>149</v>
      </c>
      <c r="AG20" s="60" t="s">
        <v>160</v>
      </c>
      <c r="AH20" s="60" t="s">
        <v>57</v>
      </c>
      <c r="AI20" s="50">
        <f t="shared" si="0"/>
        <v>2000.8</v>
      </c>
    </row>
    <row r="21" spans="1:40" x14ac:dyDescent="0.25">
      <c r="A21" s="38">
        <v>43707</v>
      </c>
      <c r="B21" s="31">
        <v>175584</v>
      </c>
      <c r="C21" s="31" t="s">
        <v>612</v>
      </c>
      <c r="D21" s="11">
        <v>478539</v>
      </c>
      <c r="E21" s="31" t="s">
        <v>147</v>
      </c>
      <c r="F21" s="31" t="s">
        <v>159</v>
      </c>
      <c r="G21" s="31" t="s">
        <v>613</v>
      </c>
      <c r="H21" s="31" t="s">
        <v>614</v>
      </c>
      <c r="I21" s="31" t="s">
        <v>613</v>
      </c>
      <c r="J21" s="31" t="s">
        <v>615</v>
      </c>
      <c r="K21" s="31" t="s">
        <v>52</v>
      </c>
      <c r="L21" s="31">
        <v>1824</v>
      </c>
      <c r="M21" s="31" t="s">
        <v>616</v>
      </c>
      <c r="N21" s="31" t="s">
        <v>617</v>
      </c>
      <c r="O21" s="31" t="s">
        <v>618</v>
      </c>
      <c r="P21" s="31" t="s">
        <v>619</v>
      </c>
      <c r="Q21" s="31">
        <v>32145603</v>
      </c>
      <c r="R21" s="31" t="s">
        <v>54</v>
      </c>
      <c r="S21" s="31">
        <v>1394.5</v>
      </c>
      <c r="T21" s="31">
        <v>0</v>
      </c>
      <c r="V21" s="48">
        <v>302.5</v>
      </c>
      <c r="W21" s="31">
        <v>103295</v>
      </c>
      <c r="X21" s="49">
        <v>1394.5</v>
      </c>
      <c r="Y21" s="31">
        <v>22407</v>
      </c>
      <c r="Z21" s="31">
        <v>302.5</v>
      </c>
      <c r="AA21" s="38">
        <v>43707</v>
      </c>
      <c r="AB21" s="31" t="s">
        <v>282</v>
      </c>
      <c r="AC21" s="31" t="s">
        <v>283</v>
      </c>
      <c r="AD21" s="31">
        <v>1</v>
      </c>
      <c r="AE21" s="48">
        <v>1092</v>
      </c>
      <c r="AF21" s="31">
        <v>0</v>
      </c>
      <c r="AG21" s="31" t="s">
        <v>165</v>
      </c>
      <c r="AH21" s="31" t="s">
        <v>57</v>
      </c>
      <c r="AI21" s="50">
        <f t="shared" si="0"/>
        <v>1394.5</v>
      </c>
    </row>
    <row r="22" spans="1:40" x14ac:dyDescent="0.25">
      <c r="A22" s="38">
        <v>43707</v>
      </c>
      <c r="B22" s="31">
        <v>175588</v>
      </c>
      <c r="C22" s="31" t="s">
        <v>620</v>
      </c>
      <c r="D22" s="11">
        <v>510828</v>
      </c>
      <c r="E22" s="31" t="s">
        <v>147</v>
      </c>
      <c r="F22" s="31" t="s">
        <v>159</v>
      </c>
      <c r="G22" s="31" t="s">
        <v>621</v>
      </c>
      <c r="H22" s="31" t="s">
        <v>622</v>
      </c>
      <c r="I22" s="31" t="s">
        <v>621</v>
      </c>
      <c r="J22" s="31" t="s">
        <v>623</v>
      </c>
      <c r="K22" s="31" t="s">
        <v>52</v>
      </c>
      <c r="L22" s="31">
        <v>1416</v>
      </c>
      <c r="M22" s="31" t="s">
        <v>99</v>
      </c>
      <c r="P22" s="31">
        <v>1138677180</v>
      </c>
      <c r="Q22" s="31">
        <v>28107098</v>
      </c>
      <c r="R22" s="31" t="s">
        <v>54</v>
      </c>
      <c r="S22" s="31">
        <v>3491.2</v>
      </c>
      <c r="T22" s="31">
        <v>0</v>
      </c>
      <c r="V22" s="48">
        <v>0</v>
      </c>
      <c r="W22" s="31">
        <v>258606</v>
      </c>
      <c r="X22" s="49">
        <v>3491.2</v>
      </c>
      <c r="Y22" s="31">
        <v>0</v>
      </c>
      <c r="Z22" s="31">
        <v>0</v>
      </c>
      <c r="AA22" s="38">
        <v>43707</v>
      </c>
      <c r="AB22" s="31" t="s">
        <v>282</v>
      </c>
      <c r="AC22" s="31" t="s">
        <v>283</v>
      </c>
      <c r="AD22" s="31">
        <v>1</v>
      </c>
      <c r="AE22" s="48">
        <v>1092</v>
      </c>
      <c r="AF22" s="31">
        <v>0</v>
      </c>
      <c r="AG22" s="31" t="s">
        <v>165</v>
      </c>
      <c r="AH22" s="31" t="s">
        <v>57</v>
      </c>
      <c r="AI22" s="50">
        <f t="shared" si="0"/>
        <v>1092</v>
      </c>
    </row>
    <row r="23" spans="1:40" s="64" customFormat="1" x14ac:dyDescent="0.25">
      <c r="A23" s="38">
        <v>43707</v>
      </c>
      <c r="B23" s="31">
        <v>175588</v>
      </c>
      <c r="C23" s="31" t="s">
        <v>620</v>
      </c>
      <c r="D23" s="11">
        <v>510828</v>
      </c>
      <c r="E23" s="31" t="s">
        <v>147</v>
      </c>
      <c r="F23" s="31" t="s">
        <v>159</v>
      </c>
      <c r="G23" s="31" t="s">
        <v>621</v>
      </c>
      <c r="H23" s="31" t="s">
        <v>622</v>
      </c>
      <c r="I23" s="31" t="s">
        <v>621</v>
      </c>
      <c r="J23" s="31" t="s">
        <v>623</v>
      </c>
      <c r="K23" s="31" t="s">
        <v>52</v>
      </c>
      <c r="L23" s="31">
        <v>1416</v>
      </c>
      <c r="M23" s="31" t="s">
        <v>99</v>
      </c>
      <c r="N23" s="31"/>
      <c r="O23" s="31"/>
      <c r="P23" s="31">
        <v>1138677180</v>
      </c>
      <c r="Q23" s="31">
        <v>28107098</v>
      </c>
      <c r="R23" s="31" t="s">
        <v>54</v>
      </c>
      <c r="S23" s="31">
        <v>3491.2</v>
      </c>
      <c r="T23" s="31">
        <v>0</v>
      </c>
      <c r="U23" s="31"/>
      <c r="V23" s="48">
        <v>0</v>
      </c>
      <c r="W23" s="31">
        <v>258606</v>
      </c>
      <c r="X23" s="49">
        <v>3491.2</v>
      </c>
      <c r="Y23" s="31">
        <v>0</v>
      </c>
      <c r="Z23" s="31">
        <v>0</v>
      </c>
      <c r="AA23" s="38">
        <v>43707</v>
      </c>
      <c r="AB23" s="31" t="s">
        <v>624</v>
      </c>
      <c r="AC23" s="31" t="s">
        <v>625</v>
      </c>
      <c r="AD23" s="31">
        <v>1</v>
      </c>
      <c r="AE23" s="48">
        <v>2399.1999999999998</v>
      </c>
      <c r="AF23" s="31">
        <v>1001</v>
      </c>
      <c r="AG23" s="31" t="s">
        <v>222</v>
      </c>
      <c r="AH23" s="31" t="s">
        <v>57</v>
      </c>
      <c r="AI23" s="50">
        <f t="shared" si="0"/>
        <v>2399.1999999999998</v>
      </c>
      <c r="AJ23" s="31"/>
      <c r="AK23" s="31"/>
      <c r="AL23" s="31"/>
      <c r="AM23" s="31"/>
      <c r="AN23" s="31"/>
    </row>
    <row r="24" spans="1:40" x14ac:dyDescent="0.25">
      <c r="A24" s="38">
        <v>43710</v>
      </c>
      <c r="B24" s="31">
        <v>175617</v>
      </c>
      <c r="C24" s="31" t="s">
        <v>263</v>
      </c>
      <c r="D24" s="11">
        <v>118222</v>
      </c>
      <c r="E24" s="31" t="s">
        <v>147</v>
      </c>
      <c r="F24" s="31" t="s">
        <v>159</v>
      </c>
      <c r="G24" s="31" t="s">
        <v>264</v>
      </c>
      <c r="H24" s="31" t="s">
        <v>265</v>
      </c>
      <c r="I24" s="31" t="s">
        <v>264</v>
      </c>
      <c r="J24" s="31" t="s">
        <v>266</v>
      </c>
      <c r="K24" s="31" t="s">
        <v>52</v>
      </c>
      <c r="L24" s="31">
        <v>1636</v>
      </c>
      <c r="M24" s="31" t="s">
        <v>267</v>
      </c>
      <c r="O24" s="31">
        <v>41196100</v>
      </c>
      <c r="P24" s="31">
        <v>1544176899</v>
      </c>
      <c r="Q24" s="31">
        <v>26364908</v>
      </c>
      <c r="R24" s="31" t="s">
        <v>54</v>
      </c>
      <c r="S24" s="31" t="s">
        <v>180</v>
      </c>
      <c r="T24" s="31">
        <v>8612.25</v>
      </c>
      <c r="V24" s="48">
        <v>363</v>
      </c>
      <c r="W24" s="31">
        <v>203685</v>
      </c>
      <c r="X24" s="49">
        <v>2749.75</v>
      </c>
      <c r="Y24" s="31">
        <v>0</v>
      </c>
      <c r="Z24" s="31">
        <v>0</v>
      </c>
      <c r="AA24" s="38">
        <v>43707</v>
      </c>
      <c r="AB24" s="31" t="s">
        <v>181</v>
      </c>
      <c r="AC24" s="31" t="s">
        <v>182</v>
      </c>
      <c r="AD24" s="31">
        <v>1</v>
      </c>
      <c r="AE24" s="48">
        <v>10999</v>
      </c>
      <c r="AF24" s="31" t="s">
        <v>167</v>
      </c>
      <c r="AG24" s="31" t="s">
        <v>165</v>
      </c>
      <c r="AH24" s="31" t="s">
        <v>57</v>
      </c>
      <c r="AI24" s="50">
        <f t="shared" si="0"/>
        <v>11362</v>
      </c>
    </row>
    <row r="25" spans="1:40" x14ac:dyDescent="0.25">
      <c r="A25" s="38">
        <v>43710</v>
      </c>
      <c r="B25" s="31">
        <v>175623</v>
      </c>
      <c r="C25" s="31" t="s">
        <v>233</v>
      </c>
      <c r="D25" s="11">
        <v>494931</v>
      </c>
      <c r="E25" s="31" t="s">
        <v>147</v>
      </c>
      <c r="F25" s="31" t="s">
        <v>159</v>
      </c>
      <c r="G25" s="31" t="s">
        <v>234</v>
      </c>
      <c r="H25" s="31" t="s">
        <v>235</v>
      </c>
      <c r="I25" s="31" t="s">
        <v>234</v>
      </c>
      <c r="J25" s="31" t="s">
        <v>236</v>
      </c>
      <c r="L25" s="31">
        <v>1766</v>
      </c>
      <c r="M25" s="31" t="s">
        <v>237</v>
      </c>
      <c r="O25" s="31" t="s">
        <v>238</v>
      </c>
      <c r="P25" s="31" t="s">
        <v>238</v>
      </c>
      <c r="Q25" s="31">
        <v>28664135</v>
      </c>
      <c r="R25" s="31" t="s">
        <v>54</v>
      </c>
      <c r="S25" s="31" t="s">
        <v>239</v>
      </c>
      <c r="T25" s="31">
        <v>1785</v>
      </c>
      <c r="V25" s="48">
        <v>302.5</v>
      </c>
      <c r="W25" s="31">
        <v>0</v>
      </c>
      <c r="X25" s="49">
        <v>0</v>
      </c>
      <c r="Y25" s="31">
        <v>0</v>
      </c>
      <c r="Z25" s="31">
        <v>0</v>
      </c>
      <c r="AA25" s="38">
        <v>43707</v>
      </c>
      <c r="AB25" s="31" t="s">
        <v>178</v>
      </c>
      <c r="AC25" s="31" t="s">
        <v>179</v>
      </c>
      <c r="AD25" s="31">
        <v>1</v>
      </c>
      <c r="AE25" s="48">
        <v>1785</v>
      </c>
      <c r="AF25" s="31" t="s">
        <v>149</v>
      </c>
      <c r="AG25" s="31" t="s">
        <v>160</v>
      </c>
      <c r="AH25" s="31" t="s">
        <v>57</v>
      </c>
      <c r="AI25" s="50">
        <f t="shared" si="0"/>
        <v>2087.5</v>
      </c>
    </row>
    <row r="26" spans="1:40" x14ac:dyDescent="0.25">
      <c r="A26" s="38">
        <v>43710</v>
      </c>
      <c r="B26" s="31">
        <v>175636</v>
      </c>
      <c r="C26" s="31" t="s">
        <v>268</v>
      </c>
      <c r="D26" s="11">
        <v>517804</v>
      </c>
      <c r="E26" s="31" t="s">
        <v>147</v>
      </c>
      <c r="F26" s="31" t="s">
        <v>159</v>
      </c>
      <c r="G26" s="31" t="s">
        <v>269</v>
      </c>
      <c r="H26" s="31" t="s">
        <v>270</v>
      </c>
      <c r="I26" s="31" t="s">
        <v>269</v>
      </c>
      <c r="J26" s="31" t="s">
        <v>271</v>
      </c>
      <c r="K26" s="31" t="s">
        <v>52</v>
      </c>
      <c r="L26" s="31">
        <v>1195</v>
      </c>
      <c r="M26" s="31" t="s">
        <v>99</v>
      </c>
      <c r="N26" s="31" t="s">
        <v>272</v>
      </c>
      <c r="P26" s="31">
        <v>1151436726</v>
      </c>
      <c r="Q26" s="31">
        <v>27777313</v>
      </c>
      <c r="R26" s="31" t="s">
        <v>54</v>
      </c>
      <c r="S26" s="31" t="s">
        <v>273</v>
      </c>
      <c r="T26" s="31">
        <v>2360.98</v>
      </c>
      <c r="V26" s="48">
        <v>302.5</v>
      </c>
      <c r="W26" s="31">
        <v>50826</v>
      </c>
      <c r="X26" s="49">
        <v>686.16</v>
      </c>
      <c r="Y26" s="31">
        <v>0</v>
      </c>
      <c r="Z26" s="31">
        <v>0</v>
      </c>
      <c r="AA26" s="38">
        <v>43707</v>
      </c>
      <c r="AB26" s="31" t="s">
        <v>274</v>
      </c>
      <c r="AC26" s="31" t="s">
        <v>275</v>
      </c>
      <c r="AD26" s="31">
        <v>1</v>
      </c>
      <c r="AE26" s="48">
        <v>2744.65</v>
      </c>
      <c r="AF26" s="31" t="s">
        <v>149</v>
      </c>
      <c r="AG26" s="31" t="s">
        <v>160</v>
      </c>
      <c r="AH26" s="31" t="s">
        <v>57</v>
      </c>
      <c r="AI26" s="50">
        <f t="shared" si="0"/>
        <v>3047.15</v>
      </c>
    </row>
    <row r="27" spans="1:40" x14ac:dyDescent="0.25">
      <c r="A27" s="38">
        <v>43710</v>
      </c>
      <c r="B27" s="31">
        <v>175671</v>
      </c>
      <c r="C27" s="31" t="s">
        <v>276</v>
      </c>
      <c r="D27" s="11">
        <v>526884</v>
      </c>
      <c r="E27" s="31" t="s">
        <v>147</v>
      </c>
      <c r="F27" s="31" t="s">
        <v>159</v>
      </c>
      <c r="G27" s="31" t="s">
        <v>277</v>
      </c>
      <c r="H27" s="31" t="s">
        <v>278</v>
      </c>
      <c r="I27" s="31" t="s">
        <v>277</v>
      </c>
      <c r="J27" s="31" t="s">
        <v>279</v>
      </c>
      <c r="K27" s="31" t="s">
        <v>52</v>
      </c>
      <c r="L27" s="31">
        <v>1828</v>
      </c>
      <c r="M27" s="31" t="s">
        <v>280</v>
      </c>
      <c r="O27" s="31">
        <v>20997581</v>
      </c>
      <c r="P27" s="31">
        <v>20997581</v>
      </c>
      <c r="Q27" s="31">
        <v>12240584</v>
      </c>
      <c r="R27" s="31" t="s">
        <v>54</v>
      </c>
      <c r="S27" s="31" t="s">
        <v>281</v>
      </c>
      <c r="T27" s="31">
        <v>1121.5</v>
      </c>
      <c r="V27" s="48">
        <v>302.5</v>
      </c>
      <c r="W27" s="31">
        <v>20222</v>
      </c>
      <c r="X27" s="49">
        <v>273</v>
      </c>
      <c r="Y27" s="31">
        <v>0</v>
      </c>
      <c r="Z27" s="31">
        <v>0</v>
      </c>
      <c r="AA27" s="38">
        <v>43707</v>
      </c>
      <c r="AB27" s="31" t="s">
        <v>282</v>
      </c>
      <c r="AC27" s="31" t="s">
        <v>283</v>
      </c>
      <c r="AD27" s="31">
        <v>1</v>
      </c>
      <c r="AE27" s="48">
        <v>1092</v>
      </c>
      <c r="AF27" s="31" t="s">
        <v>149</v>
      </c>
      <c r="AG27" s="31" t="s">
        <v>165</v>
      </c>
      <c r="AH27" s="31" t="s">
        <v>57</v>
      </c>
      <c r="AI27" s="50">
        <f t="shared" si="0"/>
        <v>1394.5</v>
      </c>
    </row>
    <row r="28" spans="1:40" x14ac:dyDescent="0.25">
      <c r="A28" s="38">
        <v>43710</v>
      </c>
      <c r="B28" s="31">
        <v>175757</v>
      </c>
      <c r="C28" s="31" t="s">
        <v>284</v>
      </c>
      <c r="D28" s="11">
        <v>527057</v>
      </c>
      <c r="E28" s="31" t="s">
        <v>147</v>
      </c>
      <c r="F28" s="31" t="s">
        <v>159</v>
      </c>
      <c r="G28" s="31" t="s">
        <v>285</v>
      </c>
      <c r="H28" s="31" t="s">
        <v>286</v>
      </c>
      <c r="I28" s="31" t="s">
        <v>285</v>
      </c>
      <c r="J28" s="31" t="s">
        <v>287</v>
      </c>
      <c r="L28" s="31">
        <v>1609</v>
      </c>
      <c r="M28" s="31" t="s">
        <v>288</v>
      </c>
      <c r="O28" s="31" t="s">
        <v>289</v>
      </c>
      <c r="P28" s="31" t="s">
        <v>289</v>
      </c>
      <c r="Q28" s="31">
        <v>16237124</v>
      </c>
      <c r="R28" s="31" t="s">
        <v>54</v>
      </c>
      <c r="S28" s="31" t="s">
        <v>290</v>
      </c>
      <c r="T28" s="31">
        <v>1439.4</v>
      </c>
      <c r="V28" s="48">
        <v>0</v>
      </c>
      <c r="W28" s="31">
        <v>35540</v>
      </c>
      <c r="X28" s="49">
        <v>479.8</v>
      </c>
      <c r="Y28" s="31">
        <v>0</v>
      </c>
      <c r="Z28" s="31">
        <v>0</v>
      </c>
      <c r="AA28" s="38">
        <v>43707</v>
      </c>
      <c r="AB28" s="31" t="s">
        <v>291</v>
      </c>
      <c r="AC28" s="31" t="s">
        <v>292</v>
      </c>
      <c r="AD28" s="31">
        <v>1</v>
      </c>
      <c r="AE28" s="48">
        <v>1919.2</v>
      </c>
      <c r="AF28" s="31" t="s">
        <v>221</v>
      </c>
      <c r="AG28" s="31" t="s">
        <v>222</v>
      </c>
      <c r="AH28" s="31" t="s">
        <v>57</v>
      </c>
      <c r="AI28" s="50">
        <f t="shared" si="0"/>
        <v>1919.2</v>
      </c>
      <c r="AJ28" s="59"/>
      <c r="AL28" s="59"/>
      <c r="AM28" s="59"/>
    </row>
    <row r="29" spans="1:40" x14ac:dyDescent="0.25">
      <c r="A29" s="38">
        <v>43710</v>
      </c>
      <c r="B29" s="31">
        <v>175782</v>
      </c>
      <c r="C29" s="31" t="s">
        <v>293</v>
      </c>
      <c r="D29" s="11">
        <v>285768</v>
      </c>
      <c r="E29" s="31" t="s">
        <v>147</v>
      </c>
      <c r="F29" s="31" t="s">
        <v>159</v>
      </c>
      <c r="G29" s="31" t="s">
        <v>294</v>
      </c>
      <c r="H29" s="31" t="s">
        <v>295</v>
      </c>
      <c r="I29" s="31" t="s">
        <v>296</v>
      </c>
      <c r="J29" s="31" t="s">
        <v>297</v>
      </c>
      <c r="K29" s="31" t="s">
        <v>52</v>
      </c>
      <c r="L29" s="31">
        <v>1003</v>
      </c>
      <c r="M29" s="31" t="s">
        <v>298</v>
      </c>
      <c r="N29" s="31" t="s">
        <v>299</v>
      </c>
      <c r="P29" s="31">
        <v>3425130025</v>
      </c>
      <c r="Q29" s="31">
        <v>24722350</v>
      </c>
      <c r="R29" s="31" t="s">
        <v>54</v>
      </c>
      <c r="S29" s="31" t="s">
        <v>300</v>
      </c>
      <c r="T29" s="31">
        <v>0</v>
      </c>
      <c r="V29" s="48">
        <v>302.5</v>
      </c>
      <c r="W29" s="31">
        <v>79010</v>
      </c>
      <c r="X29" s="49">
        <v>1066.6500000000001</v>
      </c>
      <c r="Y29" s="31">
        <v>22407</v>
      </c>
      <c r="Z29" s="31">
        <v>302.5</v>
      </c>
      <c r="AA29" s="38">
        <v>43707</v>
      </c>
      <c r="AB29" s="31" t="s">
        <v>301</v>
      </c>
      <c r="AC29" s="31" t="s">
        <v>302</v>
      </c>
      <c r="AD29" s="31">
        <v>1</v>
      </c>
      <c r="AE29" s="48">
        <v>764.15</v>
      </c>
      <c r="AF29" s="31" t="s">
        <v>55</v>
      </c>
      <c r="AG29" s="31" t="s">
        <v>303</v>
      </c>
      <c r="AH29" s="31" t="s">
        <v>57</v>
      </c>
      <c r="AI29" s="50">
        <f t="shared" si="0"/>
        <v>1066.6500000000001</v>
      </c>
    </row>
    <row r="30" spans="1:40" x14ac:dyDescent="0.25">
      <c r="A30" s="38">
        <v>43710</v>
      </c>
      <c r="B30" s="31">
        <v>175846</v>
      </c>
      <c r="C30" s="31" t="s">
        <v>304</v>
      </c>
      <c r="D30" s="11">
        <v>328133</v>
      </c>
      <c r="E30" s="31" t="s">
        <v>147</v>
      </c>
      <c r="F30" s="31" t="s">
        <v>159</v>
      </c>
      <c r="G30" s="31" t="s">
        <v>305</v>
      </c>
      <c r="H30" s="31" t="s">
        <v>306</v>
      </c>
      <c r="I30" s="31" t="s">
        <v>305</v>
      </c>
      <c r="J30" s="31" t="s">
        <v>307</v>
      </c>
      <c r="L30" s="31">
        <v>1847</v>
      </c>
      <c r="M30" s="31" t="s">
        <v>308</v>
      </c>
      <c r="O30" s="31" t="s">
        <v>309</v>
      </c>
      <c r="P30" s="31" t="s">
        <v>309</v>
      </c>
      <c r="Q30" s="31">
        <v>22530348</v>
      </c>
      <c r="R30" s="31" t="s">
        <v>54</v>
      </c>
      <c r="S30" s="31" t="s">
        <v>173</v>
      </c>
      <c r="T30" s="31">
        <v>4239.43</v>
      </c>
      <c r="V30" s="48">
        <v>302.5</v>
      </c>
      <c r="W30" s="31">
        <v>97208</v>
      </c>
      <c r="X30" s="49">
        <v>1312.31</v>
      </c>
      <c r="Y30" s="31">
        <v>0</v>
      </c>
      <c r="Z30" s="31">
        <v>0</v>
      </c>
      <c r="AA30" s="38">
        <v>43707</v>
      </c>
      <c r="AB30" s="31" t="s">
        <v>169</v>
      </c>
      <c r="AC30" s="31" t="s">
        <v>174</v>
      </c>
      <c r="AD30" s="31">
        <v>1</v>
      </c>
      <c r="AE30" s="48">
        <v>5249.25</v>
      </c>
      <c r="AF30" s="31" t="s">
        <v>149</v>
      </c>
      <c r="AG30" s="31" t="s">
        <v>175</v>
      </c>
      <c r="AH30" s="31" t="s">
        <v>57</v>
      </c>
      <c r="AI30" s="50">
        <f t="shared" si="0"/>
        <v>5551.75</v>
      </c>
    </row>
    <row r="31" spans="1:40" x14ac:dyDescent="0.25">
      <c r="A31" s="38">
        <v>43710</v>
      </c>
      <c r="B31" s="31">
        <v>175853</v>
      </c>
      <c r="C31" s="31" t="s">
        <v>310</v>
      </c>
      <c r="D31" s="11">
        <v>527253</v>
      </c>
      <c r="E31" s="31" t="s">
        <v>147</v>
      </c>
      <c r="F31" s="31" t="s">
        <v>159</v>
      </c>
      <c r="G31" s="31" t="s">
        <v>311</v>
      </c>
      <c r="H31" s="31" t="s">
        <v>312</v>
      </c>
      <c r="I31" s="31" t="s">
        <v>311</v>
      </c>
      <c r="J31" s="31" t="s">
        <v>313</v>
      </c>
      <c r="K31" s="31" t="s">
        <v>52</v>
      </c>
      <c r="L31" s="31">
        <v>1416</v>
      </c>
      <c r="M31" s="31" t="s">
        <v>99</v>
      </c>
      <c r="O31" s="31" t="s">
        <v>315</v>
      </c>
      <c r="P31" s="31">
        <v>1153162082</v>
      </c>
      <c r="Q31" s="31">
        <v>20618217</v>
      </c>
      <c r="R31" s="31" t="s">
        <v>54</v>
      </c>
      <c r="S31" s="31" t="s">
        <v>273</v>
      </c>
      <c r="T31" s="31">
        <v>0</v>
      </c>
      <c r="V31" s="48">
        <v>302.5</v>
      </c>
      <c r="W31" s="31">
        <v>225714</v>
      </c>
      <c r="X31" s="49">
        <v>3047.15</v>
      </c>
      <c r="Y31" s="31">
        <v>22407</v>
      </c>
      <c r="Z31" s="31">
        <v>302.5</v>
      </c>
      <c r="AA31" s="38">
        <v>43707</v>
      </c>
      <c r="AB31" s="31" t="s">
        <v>274</v>
      </c>
      <c r="AC31" s="31" t="s">
        <v>275</v>
      </c>
      <c r="AD31" s="31">
        <v>1</v>
      </c>
      <c r="AE31" s="48">
        <v>2744.65</v>
      </c>
      <c r="AF31" s="31" t="s">
        <v>149</v>
      </c>
      <c r="AG31" s="31" t="s">
        <v>160</v>
      </c>
      <c r="AH31" s="31" t="s">
        <v>57</v>
      </c>
      <c r="AI31" s="50">
        <f t="shared" si="0"/>
        <v>3047.15</v>
      </c>
    </row>
    <row r="32" spans="1:40" x14ac:dyDescent="0.25">
      <c r="A32" s="38">
        <v>43710</v>
      </c>
      <c r="B32" s="31">
        <v>175886</v>
      </c>
      <c r="C32" s="31" t="s">
        <v>316</v>
      </c>
      <c r="D32" s="11">
        <v>454299</v>
      </c>
      <c r="E32" s="31" t="s">
        <v>147</v>
      </c>
      <c r="F32" s="31" t="s">
        <v>159</v>
      </c>
      <c r="G32" s="31" t="s">
        <v>317</v>
      </c>
      <c r="H32" s="31" t="s">
        <v>318</v>
      </c>
      <c r="I32" s="31" t="s">
        <v>317</v>
      </c>
      <c r="J32" s="31" t="s">
        <v>319</v>
      </c>
      <c r="K32" s="31" t="s">
        <v>52</v>
      </c>
      <c r="L32" s="31">
        <v>1419</v>
      </c>
      <c r="M32" s="31" t="s">
        <v>99</v>
      </c>
      <c r="N32" s="31" t="s">
        <v>320</v>
      </c>
      <c r="O32" s="31">
        <v>45716825</v>
      </c>
      <c r="P32" s="31">
        <v>1123453740</v>
      </c>
      <c r="Q32" s="31">
        <v>24293939</v>
      </c>
      <c r="R32" s="31" t="s">
        <v>54</v>
      </c>
      <c r="S32" s="31" t="s">
        <v>321</v>
      </c>
      <c r="T32" s="31">
        <v>1810.1</v>
      </c>
      <c r="V32" s="48">
        <v>302.5</v>
      </c>
      <c r="W32" s="31">
        <v>111674</v>
      </c>
      <c r="X32" s="49">
        <v>1507.6</v>
      </c>
      <c r="Y32" s="31">
        <v>0</v>
      </c>
      <c r="Z32" s="31">
        <v>0</v>
      </c>
      <c r="AA32" s="38">
        <v>43708</v>
      </c>
      <c r="AB32" s="31" t="s">
        <v>322</v>
      </c>
      <c r="AC32" s="31" t="s">
        <v>323</v>
      </c>
      <c r="AD32" s="31">
        <v>1</v>
      </c>
      <c r="AE32" s="48">
        <v>3015.2</v>
      </c>
      <c r="AF32" s="31" t="s">
        <v>149</v>
      </c>
      <c r="AG32" s="31" t="s">
        <v>165</v>
      </c>
      <c r="AH32" s="31" t="s">
        <v>57</v>
      </c>
      <c r="AI32" s="50">
        <f t="shared" si="0"/>
        <v>3317.7</v>
      </c>
    </row>
    <row r="33" spans="1:40" s="59" customFormat="1" x14ac:dyDescent="0.25">
      <c r="A33" s="38">
        <v>43710</v>
      </c>
      <c r="B33" s="31">
        <v>175903</v>
      </c>
      <c r="C33" s="31" t="s">
        <v>240</v>
      </c>
      <c r="D33" s="11">
        <v>442450</v>
      </c>
      <c r="E33" s="31" t="s">
        <v>147</v>
      </c>
      <c r="F33" s="31" t="s">
        <v>159</v>
      </c>
      <c r="G33" s="31" t="s">
        <v>241</v>
      </c>
      <c r="H33" s="31" t="s">
        <v>242</v>
      </c>
      <c r="I33" s="31" t="s">
        <v>241</v>
      </c>
      <c r="J33" s="31" t="s">
        <v>243</v>
      </c>
      <c r="K33" s="31" t="s">
        <v>52</v>
      </c>
      <c r="L33" s="31">
        <v>5900</v>
      </c>
      <c r="M33" s="31" t="s">
        <v>244</v>
      </c>
      <c r="N33" s="31"/>
      <c r="O33" s="31" t="s">
        <v>245</v>
      </c>
      <c r="P33" s="31" t="s">
        <v>245</v>
      </c>
      <c r="Q33" s="31">
        <v>33592390</v>
      </c>
      <c r="R33" s="31" t="s">
        <v>54</v>
      </c>
      <c r="S33" s="31" t="s">
        <v>246</v>
      </c>
      <c r="T33" s="31">
        <v>3927</v>
      </c>
      <c r="U33" s="31"/>
      <c r="V33" s="48">
        <v>387.2</v>
      </c>
      <c r="W33" s="31">
        <v>0</v>
      </c>
      <c r="X33" s="49">
        <v>0</v>
      </c>
      <c r="Y33" s="31">
        <v>0</v>
      </c>
      <c r="Z33" s="31">
        <v>0</v>
      </c>
      <c r="AA33" s="38">
        <v>43708</v>
      </c>
      <c r="AB33" s="31" t="s">
        <v>247</v>
      </c>
      <c r="AC33" s="31" t="s">
        <v>248</v>
      </c>
      <c r="AD33" s="31">
        <v>1</v>
      </c>
      <c r="AE33" s="48">
        <v>3927</v>
      </c>
      <c r="AF33" s="31" t="s">
        <v>149</v>
      </c>
      <c r="AG33" s="31" t="s">
        <v>249</v>
      </c>
      <c r="AH33" s="31" t="s">
        <v>57</v>
      </c>
      <c r="AI33" s="50">
        <f t="shared" si="0"/>
        <v>4314.2</v>
      </c>
      <c r="AJ33" s="31"/>
      <c r="AK33" s="31"/>
      <c r="AL33" s="31"/>
      <c r="AM33" s="31"/>
      <c r="AN33" s="31"/>
    </row>
    <row r="34" spans="1:40" x14ac:dyDescent="0.25">
      <c r="A34" s="38">
        <v>43710</v>
      </c>
      <c r="B34" s="31">
        <v>175922</v>
      </c>
      <c r="C34" s="31" t="s">
        <v>324</v>
      </c>
      <c r="D34" s="11">
        <v>527428</v>
      </c>
      <c r="E34" s="31" t="s">
        <v>147</v>
      </c>
      <c r="F34" s="31" t="s">
        <v>159</v>
      </c>
      <c r="G34" s="31" t="s">
        <v>325</v>
      </c>
      <c r="H34" s="31" t="s">
        <v>326</v>
      </c>
      <c r="I34" s="31" t="s">
        <v>325</v>
      </c>
      <c r="J34" s="31" t="s">
        <v>327</v>
      </c>
      <c r="L34" s="31">
        <v>2000</v>
      </c>
      <c r="M34" s="31" t="s">
        <v>328</v>
      </c>
      <c r="O34" s="31" t="s">
        <v>329</v>
      </c>
      <c r="P34" s="31" t="s">
        <v>329</v>
      </c>
      <c r="Q34" s="31">
        <v>10594042</v>
      </c>
      <c r="R34" s="31" t="s">
        <v>54</v>
      </c>
      <c r="S34" s="31" t="s">
        <v>330</v>
      </c>
      <c r="T34" s="31">
        <v>0</v>
      </c>
      <c r="V34" s="48">
        <v>387.2</v>
      </c>
      <c r="W34" s="31">
        <v>91581</v>
      </c>
      <c r="X34" s="49">
        <v>1236.3499999999999</v>
      </c>
      <c r="Y34" s="31">
        <v>28681</v>
      </c>
      <c r="Z34" s="31">
        <v>387.2</v>
      </c>
      <c r="AA34" s="38">
        <v>43708</v>
      </c>
      <c r="AB34" s="31" t="s">
        <v>331</v>
      </c>
      <c r="AC34" s="31" t="s">
        <v>332</v>
      </c>
      <c r="AD34" s="31">
        <v>1</v>
      </c>
      <c r="AE34" s="48">
        <v>849.15</v>
      </c>
      <c r="AF34" s="31" t="s">
        <v>149</v>
      </c>
      <c r="AG34" s="31" t="s">
        <v>160</v>
      </c>
      <c r="AH34" s="31" t="s">
        <v>57</v>
      </c>
      <c r="AI34" s="50">
        <f t="shared" si="0"/>
        <v>1236.3499999999999</v>
      </c>
    </row>
    <row r="35" spans="1:40" x14ac:dyDescent="0.25">
      <c r="A35" s="38">
        <v>43710</v>
      </c>
      <c r="B35" s="31">
        <v>175968</v>
      </c>
      <c r="C35" s="31" t="s">
        <v>333</v>
      </c>
      <c r="D35" s="11">
        <v>527493</v>
      </c>
      <c r="E35" s="31" t="s">
        <v>147</v>
      </c>
      <c r="F35" s="31" t="s">
        <v>159</v>
      </c>
      <c r="G35" s="31" t="s">
        <v>334</v>
      </c>
      <c r="H35" s="31" t="s">
        <v>335</v>
      </c>
      <c r="I35" s="31" t="s">
        <v>336</v>
      </c>
      <c r="J35" s="31" t="s">
        <v>337</v>
      </c>
      <c r="K35" s="31" t="s">
        <v>52</v>
      </c>
      <c r="L35" s="31">
        <v>9011</v>
      </c>
      <c r="M35" s="31" t="s">
        <v>338</v>
      </c>
      <c r="O35" s="31" t="s">
        <v>339</v>
      </c>
      <c r="P35" s="31">
        <v>2974733104</v>
      </c>
      <c r="Q35" s="31">
        <v>31285494</v>
      </c>
      <c r="R35" s="31" t="s">
        <v>54</v>
      </c>
      <c r="S35" s="31" t="s">
        <v>340</v>
      </c>
      <c r="T35" s="31">
        <v>0</v>
      </c>
      <c r="V35" s="48">
        <v>387.2</v>
      </c>
      <c r="W35" s="31">
        <v>128625</v>
      </c>
      <c r="X35" s="49">
        <v>1736.45</v>
      </c>
      <c r="Y35" s="31">
        <v>28681</v>
      </c>
      <c r="Z35" s="31">
        <v>387.2</v>
      </c>
      <c r="AA35" s="38">
        <v>43708</v>
      </c>
      <c r="AB35" s="31" t="s">
        <v>341</v>
      </c>
      <c r="AC35" s="31" t="s">
        <v>342</v>
      </c>
      <c r="AD35" s="31">
        <v>1</v>
      </c>
      <c r="AE35" s="48">
        <v>1349.25</v>
      </c>
      <c r="AF35" s="31" t="s">
        <v>149</v>
      </c>
      <c r="AG35" s="31" t="s">
        <v>160</v>
      </c>
      <c r="AH35" s="31" t="s">
        <v>57</v>
      </c>
      <c r="AI35" s="50">
        <f t="shared" si="0"/>
        <v>1736.45</v>
      </c>
    </row>
    <row r="36" spans="1:40" x14ac:dyDescent="0.25">
      <c r="A36" s="38">
        <v>43710</v>
      </c>
      <c r="B36" s="31">
        <v>176018</v>
      </c>
      <c r="C36" s="31" t="s">
        <v>343</v>
      </c>
      <c r="D36" s="11">
        <v>319229</v>
      </c>
      <c r="E36" s="31" t="s">
        <v>147</v>
      </c>
      <c r="F36" s="31" t="s">
        <v>159</v>
      </c>
      <c r="G36" s="31" t="s">
        <v>344</v>
      </c>
      <c r="H36" s="31" t="s">
        <v>345</v>
      </c>
      <c r="I36" s="31" t="s">
        <v>346</v>
      </c>
      <c r="J36" s="31" t="s">
        <v>347</v>
      </c>
      <c r="K36" s="31" t="s">
        <v>52</v>
      </c>
      <c r="L36" s="31">
        <v>2000</v>
      </c>
      <c r="M36" s="31" t="s">
        <v>348</v>
      </c>
      <c r="O36" s="31" t="s">
        <v>349</v>
      </c>
      <c r="P36" s="31" t="s">
        <v>349</v>
      </c>
      <c r="Q36" s="31">
        <v>11874429</v>
      </c>
      <c r="R36" s="31" t="s">
        <v>54</v>
      </c>
      <c r="S36" s="31" t="s">
        <v>350</v>
      </c>
      <c r="T36" s="31">
        <v>0</v>
      </c>
      <c r="V36" s="48">
        <v>387.2</v>
      </c>
      <c r="W36" s="31">
        <v>222606</v>
      </c>
      <c r="X36" s="49">
        <v>3005.2</v>
      </c>
      <c r="Y36" s="31">
        <v>28681</v>
      </c>
      <c r="Z36" s="31">
        <v>387.2</v>
      </c>
      <c r="AA36" s="38">
        <v>43708</v>
      </c>
      <c r="AB36" s="31" t="s">
        <v>351</v>
      </c>
      <c r="AC36" s="31" t="s">
        <v>352</v>
      </c>
      <c r="AD36" s="31">
        <v>1</v>
      </c>
      <c r="AE36" s="48">
        <v>2618</v>
      </c>
      <c r="AF36" s="31" t="s">
        <v>149</v>
      </c>
      <c r="AG36" s="31" t="s">
        <v>353</v>
      </c>
      <c r="AH36" s="31" t="s">
        <v>57</v>
      </c>
      <c r="AI36" s="50">
        <f t="shared" ref="AI36:AI61" si="1">+AE36*AD36+V36</f>
        <v>3005.2</v>
      </c>
    </row>
    <row r="37" spans="1:40" x14ac:dyDescent="0.25">
      <c r="A37" s="38">
        <v>43710</v>
      </c>
      <c r="B37" s="31">
        <v>176080</v>
      </c>
      <c r="C37" s="31" t="s">
        <v>354</v>
      </c>
      <c r="D37" s="11">
        <v>453395</v>
      </c>
      <c r="E37" s="31" t="s">
        <v>147</v>
      </c>
      <c r="F37" s="31" t="s">
        <v>159</v>
      </c>
      <c r="G37" s="31" t="s">
        <v>355</v>
      </c>
      <c r="H37" s="31" t="s">
        <v>356</v>
      </c>
      <c r="I37" s="31" t="s">
        <v>355</v>
      </c>
      <c r="J37" s="31" t="s">
        <v>357</v>
      </c>
      <c r="L37" s="31">
        <v>1430</v>
      </c>
      <c r="M37" s="31" t="s">
        <v>172</v>
      </c>
      <c r="O37" s="31" t="s">
        <v>358</v>
      </c>
      <c r="P37" s="31" t="s">
        <v>358</v>
      </c>
      <c r="Q37" s="31">
        <v>13442550</v>
      </c>
      <c r="R37" s="31" t="s">
        <v>54</v>
      </c>
      <c r="S37" s="31" t="s">
        <v>359</v>
      </c>
      <c r="T37" s="31">
        <v>3102.1</v>
      </c>
      <c r="V37" s="48">
        <v>302.5</v>
      </c>
      <c r="W37" s="31">
        <v>207377</v>
      </c>
      <c r="X37" s="49">
        <v>2799.6</v>
      </c>
      <c r="Y37" s="31">
        <v>0</v>
      </c>
      <c r="Z37" s="31">
        <v>0</v>
      </c>
      <c r="AA37" s="38">
        <v>43708</v>
      </c>
      <c r="AB37" s="31" t="s">
        <v>169</v>
      </c>
      <c r="AC37" s="31" t="s">
        <v>174</v>
      </c>
      <c r="AD37" s="31">
        <v>1</v>
      </c>
      <c r="AE37" s="48">
        <v>5599.2</v>
      </c>
      <c r="AF37" s="31" t="s">
        <v>149</v>
      </c>
      <c r="AG37" s="31" t="s">
        <v>175</v>
      </c>
      <c r="AH37" s="31" t="s">
        <v>57</v>
      </c>
      <c r="AI37" s="50">
        <f t="shared" si="1"/>
        <v>5901.7</v>
      </c>
    </row>
    <row r="38" spans="1:40" x14ac:dyDescent="0.25">
      <c r="A38" s="63">
        <v>43710</v>
      </c>
      <c r="B38" s="64">
        <v>176142</v>
      </c>
      <c r="C38" s="64" t="s">
        <v>360</v>
      </c>
      <c r="D38" s="64">
        <v>226571</v>
      </c>
      <c r="E38" s="64" t="s">
        <v>147</v>
      </c>
      <c r="F38" s="64" t="s">
        <v>159</v>
      </c>
      <c r="G38" s="64" t="s">
        <v>361</v>
      </c>
      <c r="H38" s="64" t="s">
        <v>362</v>
      </c>
      <c r="I38" s="64" t="s">
        <v>361</v>
      </c>
      <c r="J38" s="64" t="s">
        <v>363</v>
      </c>
      <c r="K38" s="64" t="s">
        <v>52</v>
      </c>
      <c r="L38" s="64">
        <v>7609</v>
      </c>
      <c r="M38" s="64" t="s">
        <v>645</v>
      </c>
      <c r="N38" s="64" t="s">
        <v>364</v>
      </c>
      <c r="O38" s="64">
        <v>2234212147</v>
      </c>
      <c r="P38" s="64">
        <v>2235756815</v>
      </c>
      <c r="Q38" s="64">
        <v>30195696</v>
      </c>
      <c r="R38" s="64" t="s">
        <v>54</v>
      </c>
      <c r="S38" s="64" t="s">
        <v>365</v>
      </c>
      <c r="T38" s="64">
        <v>933.2</v>
      </c>
      <c r="U38" s="64"/>
      <c r="V38" s="65">
        <v>387.2</v>
      </c>
      <c r="W38" s="64">
        <v>40444</v>
      </c>
      <c r="X38" s="65">
        <v>546</v>
      </c>
      <c r="Y38" s="64">
        <v>0</v>
      </c>
      <c r="Z38" s="64">
        <v>0</v>
      </c>
      <c r="AA38" s="63">
        <v>43709</v>
      </c>
      <c r="AB38" s="64" t="s">
        <v>282</v>
      </c>
      <c r="AC38" s="64" t="s">
        <v>283</v>
      </c>
      <c r="AD38" s="64">
        <v>1</v>
      </c>
      <c r="AE38" s="65">
        <v>1092</v>
      </c>
      <c r="AF38" s="64" t="s">
        <v>149</v>
      </c>
      <c r="AG38" s="64" t="s">
        <v>165</v>
      </c>
      <c r="AH38" s="64" t="s">
        <v>57</v>
      </c>
      <c r="AI38" s="66">
        <f t="shared" si="1"/>
        <v>1479.2</v>
      </c>
      <c r="AJ38" s="64"/>
      <c r="AK38" s="64"/>
      <c r="AL38" s="64"/>
      <c r="AM38" s="64"/>
      <c r="AN38" s="64"/>
    </row>
    <row r="39" spans="1:40" x14ac:dyDescent="0.25">
      <c r="A39" s="38">
        <v>43710</v>
      </c>
      <c r="B39" s="31">
        <v>176154</v>
      </c>
      <c r="C39" s="31" t="s">
        <v>366</v>
      </c>
      <c r="D39" s="11">
        <v>527770</v>
      </c>
      <c r="E39" s="31" t="s">
        <v>147</v>
      </c>
      <c r="F39" s="31" t="s">
        <v>159</v>
      </c>
      <c r="G39" s="31" t="s">
        <v>367</v>
      </c>
      <c r="H39" s="31" t="s">
        <v>368</v>
      </c>
      <c r="I39" s="31" t="s">
        <v>367</v>
      </c>
      <c r="J39" s="31" t="s">
        <v>369</v>
      </c>
      <c r="K39" s="31" t="s">
        <v>52</v>
      </c>
      <c r="L39" s="31">
        <v>2821</v>
      </c>
      <c r="M39" s="31" t="s">
        <v>643</v>
      </c>
      <c r="N39" s="31" t="s">
        <v>370</v>
      </c>
      <c r="P39" s="31" t="s">
        <v>371</v>
      </c>
      <c r="Q39" s="31">
        <v>26294921</v>
      </c>
      <c r="R39" s="31" t="s">
        <v>54</v>
      </c>
      <c r="S39" s="31" t="s">
        <v>365</v>
      </c>
      <c r="T39" s="31">
        <v>933.2</v>
      </c>
      <c r="V39" s="48">
        <v>387.2</v>
      </c>
      <c r="W39" s="31">
        <v>40444</v>
      </c>
      <c r="X39" s="49">
        <v>546</v>
      </c>
      <c r="Y39" s="31">
        <v>0</v>
      </c>
      <c r="Z39" s="31">
        <v>0</v>
      </c>
      <c r="AA39" s="38">
        <v>43709</v>
      </c>
      <c r="AB39" s="31" t="s">
        <v>282</v>
      </c>
      <c r="AC39" s="31" t="s">
        <v>283</v>
      </c>
      <c r="AD39" s="31">
        <v>1</v>
      </c>
      <c r="AE39" s="48">
        <v>1092</v>
      </c>
      <c r="AF39" s="31" t="s">
        <v>149</v>
      </c>
      <c r="AG39" s="31" t="s">
        <v>165</v>
      </c>
      <c r="AH39" s="31" t="s">
        <v>57</v>
      </c>
      <c r="AI39" s="50">
        <f t="shared" si="1"/>
        <v>1479.2</v>
      </c>
    </row>
    <row r="40" spans="1:40" x14ac:dyDescent="0.25">
      <c r="A40" s="38">
        <v>43710</v>
      </c>
      <c r="B40" s="31">
        <v>176233</v>
      </c>
      <c r="C40" s="31" t="s">
        <v>372</v>
      </c>
      <c r="D40" s="11">
        <v>35091</v>
      </c>
      <c r="E40" s="31" t="s">
        <v>147</v>
      </c>
      <c r="F40" s="31" t="s">
        <v>159</v>
      </c>
      <c r="G40" s="31" t="s">
        <v>373</v>
      </c>
      <c r="H40" s="31" t="s">
        <v>374</v>
      </c>
      <c r="I40" s="31" t="s">
        <v>373</v>
      </c>
      <c r="J40" s="31" t="s">
        <v>375</v>
      </c>
      <c r="K40" s="31" t="s">
        <v>52</v>
      </c>
      <c r="L40" s="31">
        <v>1439</v>
      </c>
      <c r="M40" s="31" t="s">
        <v>376</v>
      </c>
      <c r="O40" s="31">
        <v>1146382334</v>
      </c>
      <c r="P40" s="31">
        <v>111551014210</v>
      </c>
      <c r="Q40" s="31">
        <v>14990424</v>
      </c>
      <c r="R40" s="31" t="s">
        <v>54</v>
      </c>
      <c r="S40" s="31" t="s">
        <v>377</v>
      </c>
      <c r="T40" s="31">
        <v>0</v>
      </c>
      <c r="V40" s="48">
        <v>302.5</v>
      </c>
      <c r="W40" s="31">
        <v>123147</v>
      </c>
      <c r="X40" s="49">
        <v>1662.5</v>
      </c>
      <c r="Y40" s="31">
        <v>22407</v>
      </c>
      <c r="Z40" s="31">
        <v>302.5</v>
      </c>
      <c r="AA40" s="38">
        <v>43709</v>
      </c>
      <c r="AB40" s="31" t="s">
        <v>378</v>
      </c>
      <c r="AC40" s="31" t="s">
        <v>379</v>
      </c>
      <c r="AD40" s="31">
        <v>1</v>
      </c>
      <c r="AE40" s="48">
        <v>1360</v>
      </c>
      <c r="AF40" s="31" t="s">
        <v>149</v>
      </c>
      <c r="AG40" s="31" t="s">
        <v>160</v>
      </c>
      <c r="AH40" s="31" t="s">
        <v>57</v>
      </c>
      <c r="AI40" s="50">
        <f t="shared" si="1"/>
        <v>1662.5</v>
      </c>
    </row>
    <row r="41" spans="1:40" x14ac:dyDescent="0.25">
      <c r="A41" s="38">
        <v>43710</v>
      </c>
      <c r="B41" s="31">
        <v>176256</v>
      </c>
      <c r="C41" s="31" t="s">
        <v>380</v>
      </c>
      <c r="D41" s="11">
        <v>322616</v>
      </c>
      <c r="E41" s="31" t="s">
        <v>147</v>
      </c>
      <c r="F41" s="31" t="s">
        <v>159</v>
      </c>
      <c r="G41" s="31" t="s">
        <v>381</v>
      </c>
      <c r="H41" s="31" t="s">
        <v>382</v>
      </c>
      <c r="I41" s="31" t="s">
        <v>381</v>
      </c>
      <c r="J41" s="31" t="s">
        <v>383</v>
      </c>
      <c r="L41" s="31">
        <v>5507</v>
      </c>
      <c r="M41" s="31" t="s">
        <v>384</v>
      </c>
      <c r="O41" s="31" t="s">
        <v>385</v>
      </c>
      <c r="P41" s="31" t="s">
        <v>385</v>
      </c>
      <c r="Q41" s="31">
        <v>29057303</v>
      </c>
      <c r="R41" s="31" t="s">
        <v>54</v>
      </c>
      <c r="S41" s="31" t="s">
        <v>386</v>
      </c>
      <c r="T41" s="31">
        <v>0</v>
      </c>
      <c r="V41" s="48">
        <v>387.2</v>
      </c>
      <c r="W41" s="31">
        <v>206384</v>
      </c>
      <c r="X41" s="49">
        <v>2786.2</v>
      </c>
      <c r="Y41" s="31">
        <v>28681</v>
      </c>
      <c r="Z41" s="31">
        <v>387.2</v>
      </c>
      <c r="AA41" s="38">
        <v>43709</v>
      </c>
      <c r="AB41" s="31" t="s">
        <v>387</v>
      </c>
      <c r="AC41" s="31" t="s">
        <v>388</v>
      </c>
      <c r="AD41" s="31">
        <v>1</v>
      </c>
      <c r="AE41" s="48">
        <v>2399</v>
      </c>
      <c r="AF41" s="31" t="s">
        <v>149</v>
      </c>
      <c r="AG41" s="31" t="s">
        <v>165</v>
      </c>
      <c r="AH41" s="31" t="s">
        <v>57</v>
      </c>
      <c r="AI41" s="50">
        <f t="shared" si="1"/>
        <v>2786.2</v>
      </c>
    </row>
    <row r="42" spans="1:40" x14ac:dyDescent="0.25">
      <c r="A42" s="38">
        <v>43710</v>
      </c>
      <c r="B42" s="31">
        <v>176271</v>
      </c>
      <c r="C42" s="31" t="s">
        <v>250</v>
      </c>
      <c r="D42" s="11">
        <v>527961</v>
      </c>
      <c r="E42" s="31" t="s">
        <v>147</v>
      </c>
      <c r="F42" s="31" t="s">
        <v>159</v>
      </c>
      <c r="G42" s="31" t="s">
        <v>251</v>
      </c>
      <c r="H42" s="31" t="s">
        <v>252</v>
      </c>
      <c r="I42" s="31" t="s">
        <v>253</v>
      </c>
      <c r="J42" s="31" t="s">
        <v>254</v>
      </c>
      <c r="K42" s="31" t="s">
        <v>52</v>
      </c>
      <c r="L42" s="31">
        <v>1876</v>
      </c>
      <c r="M42" s="31" t="s">
        <v>255</v>
      </c>
      <c r="O42" s="31">
        <v>1142593754</v>
      </c>
      <c r="P42" s="31">
        <v>541141933299</v>
      </c>
      <c r="Q42" s="31">
        <v>20206076</v>
      </c>
      <c r="R42" s="31" t="s">
        <v>54</v>
      </c>
      <c r="S42" s="31" t="s">
        <v>256</v>
      </c>
      <c r="T42" s="31">
        <v>25244.15</v>
      </c>
      <c r="V42" s="48">
        <v>302.5</v>
      </c>
      <c r="W42" s="31">
        <v>0</v>
      </c>
      <c r="X42" s="49">
        <v>0</v>
      </c>
      <c r="Y42" s="31">
        <v>0</v>
      </c>
      <c r="Z42" s="31">
        <v>0</v>
      </c>
      <c r="AA42" s="38">
        <v>43709</v>
      </c>
      <c r="AB42" s="31" t="s">
        <v>257</v>
      </c>
      <c r="AC42" s="31" t="s">
        <v>258</v>
      </c>
      <c r="AD42" s="31">
        <v>1</v>
      </c>
      <c r="AE42" s="48">
        <v>25244.15</v>
      </c>
      <c r="AF42" s="31" t="s">
        <v>149</v>
      </c>
      <c r="AG42" s="31" t="s">
        <v>165</v>
      </c>
      <c r="AH42" s="31" t="s">
        <v>57</v>
      </c>
      <c r="AI42" s="50">
        <f t="shared" si="1"/>
        <v>25546.65</v>
      </c>
    </row>
    <row r="43" spans="1:40" x14ac:dyDescent="0.25">
      <c r="A43" s="38">
        <v>43710</v>
      </c>
      <c r="B43" s="31">
        <v>176281</v>
      </c>
      <c r="C43" s="31" t="s">
        <v>259</v>
      </c>
      <c r="D43" s="11">
        <v>527975</v>
      </c>
      <c r="E43" s="31" t="s">
        <v>147</v>
      </c>
      <c r="F43" s="31" t="s">
        <v>159</v>
      </c>
      <c r="G43" s="31" t="s">
        <v>251</v>
      </c>
      <c r="H43" s="31" t="s">
        <v>252</v>
      </c>
      <c r="I43" s="31" t="s">
        <v>253</v>
      </c>
      <c r="J43" s="31" t="s">
        <v>254</v>
      </c>
      <c r="K43" s="31" t="s">
        <v>52</v>
      </c>
      <c r="L43" s="31">
        <v>1876</v>
      </c>
      <c r="M43" s="31" t="s">
        <v>255</v>
      </c>
      <c r="O43" s="31">
        <v>1142593754</v>
      </c>
      <c r="P43" s="31">
        <v>541141933299</v>
      </c>
      <c r="Q43" s="31">
        <v>20206076</v>
      </c>
      <c r="R43" s="31" t="s">
        <v>54</v>
      </c>
      <c r="S43" s="31" t="s">
        <v>260</v>
      </c>
      <c r="T43" s="31">
        <v>12324.15</v>
      </c>
      <c r="V43" s="48">
        <v>302.5</v>
      </c>
      <c r="W43" s="31">
        <v>0</v>
      </c>
      <c r="X43" s="49">
        <v>0</v>
      </c>
      <c r="Y43" s="31">
        <v>0</v>
      </c>
      <c r="Z43" s="31">
        <v>0</v>
      </c>
      <c r="AA43" s="38">
        <v>43709</v>
      </c>
      <c r="AB43" s="31" t="s">
        <v>261</v>
      </c>
      <c r="AC43" s="31" t="s">
        <v>262</v>
      </c>
      <c r="AD43" s="31">
        <v>1</v>
      </c>
      <c r="AE43" s="48">
        <v>12324.15</v>
      </c>
      <c r="AF43" s="31" t="s">
        <v>149</v>
      </c>
      <c r="AG43" s="31" t="s">
        <v>165</v>
      </c>
      <c r="AH43" s="31" t="s">
        <v>57</v>
      </c>
      <c r="AI43" s="50">
        <f t="shared" si="1"/>
        <v>12626.65</v>
      </c>
    </row>
    <row r="44" spans="1:40" x14ac:dyDescent="0.25">
      <c r="A44" s="38">
        <v>43710</v>
      </c>
      <c r="B44" s="31">
        <v>176309</v>
      </c>
      <c r="C44" s="31" t="s">
        <v>389</v>
      </c>
      <c r="D44" s="11">
        <v>287904</v>
      </c>
      <c r="E44" s="31" t="s">
        <v>147</v>
      </c>
      <c r="F44" s="31" t="s">
        <v>159</v>
      </c>
      <c r="G44" s="31" t="s">
        <v>390</v>
      </c>
      <c r="H44" s="31" t="s">
        <v>391</v>
      </c>
      <c r="I44" s="31" t="s">
        <v>390</v>
      </c>
      <c r="J44" s="31" t="s">
        <v>392</v>
      </c>
      <c r="L44" s="31">
        <v>7400</v>
      </c>
      <c r="M44" s="31" t="s">
        <v>393</v>
      </c>
      <c r="O44" s="31" t="s">
        <v>394</v>
      </c>
      <c r="P44" s="31" t="s">
        <v>394</v>
      </c>
      <c r="Q44" s="31">
        <v>12177294</v>
      </c>
      <c r="R44" s="31" t="s">
        <v>54</v>
      </c>
      <c r="S44" s="31" t="s">
        <v>395</v>
      </c>
      <c r="T44" s="31">
        <v>0</v>
      </c>
      <c r="V44" s="48">
        <v>387.2</v>
      </c>
      <c r="W44" s="31">
        <v>231988</v>
      </c>
      <c r="X44" s="49">
        <v>3131.85</v>
      </c>
      <c r="Y44" s="31">
        <v>28681</v>
      </c>
      <c r="Z44" s="31">
        <v>387.2</v>
      </c>
      <c r="AA44" s="38">
        <v>43709</v>
      </c>
      <c r="AB44" s="31" t="s">
        <v>274</v>
      </c>
      <c r="AC44" s="31" t="s">
        <v>275</v>
      </c>
      <c r="AD44" s="31">
        <v>1</v>
      </c>
      <c r="AE44" s="48">
        <v>2744.65</v>
      </c>
      <c r="AF44" s="31" t="s">
        <v>149</v>
      </c>
      <c r="AG44" s="31" t="s">
        <v>160</v>
      </c>
      <c r="AH44" s="31" t="s">
        <v>57</v>
      </c>
      <c r="AI44" s="50">
        <f t="shared" si="1"/>
        <v>3131.85</v>
      </c>
    </row>
    <row r="45" spans="1:40" x14ac:dyDescent="0.25">
      <c r="A45" s="38">
        <v>43710</v>
      </c>
      <c r="B45" s="31">
        <v>176310</v>
      </c>
      <c r="C45" s="31" t="s">
        <v>396</v>
      </c>
      <c r="D45" s="11">
        <v>527928</v>
      </c>
      <c r="E45" s="31" t="s">
        <v>147</v>
      </c>
      <c r="F45" s="31" t="s">
        <v>159</v>
      </c>
      <c r="G45" s="31" t="s">
        <v>397</v>
      </c>
      <c r="H45" s="31" t="s">
        <v>398</v>
      </c>
      <c r="I45" s="31" t="s">
        <v>397</v>
      </c>
      <c r="J45" s="31" t="s">
        <v>399</v>
      </c>
      <c r="L45" s="31">
        <v>8300</v>
      </c>
      <c r="M45" s="31" t="s">
        <v>400</v>
      </c>
      <c r="O45" s="31" t="s">
        <v>401</v>
      </c>
      <c r="P45" s="31" t="s">
        <v>401</v>
      </c>
      <c r="Q45" s="31">
        <v>16562994</v>
      </c>
      <c r="R45" s="31" t="s">
        <v>54</v>
      </c>
      <c r="S45" s="31" t="s">
        <v>402</v>
      </c>
      <c r="T45" s="31">
        <v>2648.92</v>
      </c>
      <c r="V45" s="48">
        <v>399.3</v>
      </c>
      <c r="W45" s="31">
        <v>166638</v>
      </c>
      <c r="X45" s="49">
        <v>2249.62</v>
      </c>
      <c r="Y45" s="31">
        <v>0</v>
      </c>
      <c r="Z45" s="31">
        <v>0</v>
      </c>
      <c r="AA45" s="38">
        <v>43709</v>
      </c>
      <c r="AB45" s="31" t="s">
        <v>403</v>
      </c>
      <c r="AC45" s="31" t="s">
        <v>404</v>
      </c>
      <c r="AD45" s="31">
        <v>1</v>
      </c>
      <c r="AE45" s="48">
        <v>4499.25</v>
      </c>
      <c r="AF45" s="31" t="s">
        <v>167</v>
      </c>
      <c r="AG45" s="31" t="s">
        <v>405</v>
      </c>
      <c r="AH45" s="31" t="s">
        <v>57</v>
      </c>
      <c r="AI45" s="50">
        <f t="shared" si="1"/>
        <v>4898.55</v>
      </c>
    </row>
    <row r="46" spans="1:40" x14ac:dyDescent="0.25">
      <c r="A46" s="38">
        <v>43710</v>
      </c>
      <c r="B46" s="31">
        <v>176357</v>
      </c>
      <c r="C46" s="31" t="s">
        <v>406</v>
      </c>
      <c r="D46" s="11">
        <v>223479</v>
      </c>
      <c r="E46" s="31" t="s">
        <v>147</v>
      </c>
      <c r="F46" s="31" t="s">
        <v>159</v>
      </c>
      <c r="G46" s="31" t="s">
        <v>407</v>
      </c>
      <c r="H46" s="31" t="s">
        <v>408</v>
      </c>
      <c r="I46" s="31" t="s">
        <v>407</v>
      </c>
      <c r="J46" s="31" t="s">
        <v>409</v>
      </c>
      <c r="K46" s="31" t="s">
        <v>52</v>
      </c>
      <c r="L46" s="31">
        <v>1010</v>
      </c>
      <c r="M46" s="31" t="s">
        <v>99</v>
      </c>
      <c r="N46" s="31" t="s">
        <v>410</v>
      </c>
      <c r="O46" s="31">
        <v>1164970134</v>
      </c>
      <c r="P46" s="31">
        <v>1164970134</v>
      </c>
      <c r="Q46" s="31">
        <v>36485349</v>
      </c>
      <c r="R46" s="31" t="s">
        <v>54</v>
      </c>
      <c r="S46" s="31" t="s">
        <v>411</v>
      </c>
      <c r="T46" s="31">
        <v>2002.07</v>
      </c>
      <c r="V46" s="48">
        <v>302.5</v>
      </c>
      <c r="W46" s="31">
        <v>125894</v>
      </c>
      <c r="X46" s="49">
        <v>1699.57</v>
      </c>
      <c r="Y46" s="31">
        <v>0</v>
      </c>
      <c r="Z46" s="31">
        <v>0</v>
      </c>
      <c r="AA46" s="38">
        <v>43709</v>
      </c>
      <c r="AB46" s="31" t="s">
        <v>412</v>
      </c>
      <c r="AC46" s="31" t="s">
        <v>413</v>
      </c>
      <c r="AD46" s="31">
        <v>1</v>
      </c>
      <c r="AE46" s="48">
        <v>3399.15</v>
      </c>
      <c r="AF46" s="31" t="s">
        <v>55</v>
      </c>
      <c r="AG46" s="31" t="s">
        <v>194</v>
      </c>
      <c r="AH46" s="31" t="s">
        <v>57</v>
      </c>
      <c r="AI46" s="50">
        <f t="shared" si="1"/>
        <v>3701.65</v>
      </c>
    </row>
    <row r="47" spans="1:40" x14ac:dyDescent="0.25">
      <c r="A47" s="38">
        <v>43711</v>
      </c>
      <c r="B47" s="31">
        <v>176430</v>
      </c>
      <c r="C47" s="31" t="s">
        <v>414</v>
      </c>
      <c r="D47" s="11">
        <v>528198</v>
      </c>
      <c r="E47" s="31" t="s">
        <v>147</v>
      </c>
      <c r="F47" s="31" t="s">
        <v>159</v>
      </c>
      <c r="G47" s="31" t="s">
        <v>415</v>
      </c>
      <c r="H47" s="31" t="s">
        <v>416</v>
      </c>
      <c r="I47" s="31" t="s">
        <v>415</v>
      </c>
      <c r="J47" s="31" t="s">
        <v>417</v>
      </c>
      <c r="K47" s="31" t="s">
        <v>52</v>
      </c>
      <c r="L47" s="31">
        <v>1241</v>
      </c>
      <c r="M47" s="31" t="s">
        <v>183</v>
      </c>
      <c r="N47" s="31" t="s">
        <v>418</v>
      </c>
      <c r="O47" s="31">
        <v>541122421454</v>
      </c>
      <c r="P47" s="31">
        <v>541122421454</v>
      </c>
      <c r="Q47" s="31">
        <v>21357634</v>
      </c>
      <c r="R47" s="31" t="s">
        <v>54</v>
      </c>
      <c r="S47" s="31" t="s">
        <v>419</v>
      </c>
      <c r="T47" s="31" t="s">
        <v>420</v>
      </c>
      <c r="V47" s="48">
        <v>302.5</v>
      </c>
      <c r="W47" s="31">
        <v>39985</v>
      </c>
      <c r="X47" s="49">
        <v>539.79999999999995</v>
      </c>
      <c r="Y47" s="31">
        <v>0</v>
      </c>
      <c r="Z47" s="31">
        <v>0</v>
      </c>
      <c r="AA47" s="38">
        <v>43710</v>
      </c>
      <c r="AB47" s="31" t="s">
        <v>421</v>
      </c>
      <c r="AC47" s="31" t="s">
        <v>422</v>
      </c>
      <c r="AD47" s="31">
        <v>1</v>
      </c>
      <c r="AE47" s="48">
        <v>2159.1999999999998</v>
      </c>
      <c r="AF47" s="31" t="s">
        <v>55</v>
      </c>
      <c r="AG47" s="31" t="s">
        <v>164</v>
      </c>
      <c r="AH47" s="31" t="s">
        <v>57</v>
      </c>
      <c r="AI47" s="50">
        <f t="shared" si="1"/>
        <v>2461.6999999999998</v>
      </c>
    </row>
    <row r="48" spans="1:40" x14ac:dyDescent="0.25">
      <c r="A48" s="38">
        <v>43711</v>
      </c>
      <c r="B48" s="31">
        <v>176449</v>
      </c>
      <c r="C48" s="31" t="s">
        <v>423</v>
      </c>
      <c r="D48" s="11">
        <v>528223</v>
      </c>
      <c r="E48" s="31" t="s">
        <v>147</v>
      </c>
      <c r="F48" s="31" t="s">
        <v>159</v>
      </c>
      <c r="G48" s="31" t="s">
        <v>424</v>
      </c>
      <c r="H48" s="31" t="s">
        <v>425</v>
      </c>
      <c r="I48" s="31" t="s">
        <v>424</v>
      </c>
      <c r="J48" s="31" t="s">
        <v>426</v>
      </c>
      <c r="L48" s="31">
        <v>1643</v>
      </c>
      <c r="M48" s="31" t="s">
        <v>427</v>
      </c>
      <c r="O48" s="31" t="s">
        <v>428</v>
      </c>
      <c r="P48" s="31" t="s">
        <v>428</v>
      </c>
      <c r="Q48" s="31">
        <v>25127498</v>
      </c>
      <c r="R48" s="31" t="s">
        <v>54</v>
      </c>
      <c r="S48" s="31" t="s">
        <v>429</v>
      </c>
      <c r="T48" s="31" t="s">
        <v>166</v>
      </c>
      <c r="V48" s="48">
        <v>302.5</v>
      </c>
      <c r="W48" s="31">
        <v>274007</v>
      </c>
      <c r="X48" s="49">
        <v>3699.1</v>
      </c>
      <c r="Y48" s="31">
        <v>22407</v>
      </c>
      <c r="Z48" s="31" t="s">
        <v>171</v>
      </c>
      <c r="AA48" s="38">
        <v>43710</v>
      </c>
      <c r="AB48" s="31" t="s">
        <v>331</v>
      </c>
      <c r="AC48" s="31" t="s">
        <v>332</v>
      </c>
      <c r="AD48" s="31">
        <v>2</v>
      </c>
      <c r="AE48" s="48">
        <v>849.15</v>
      </c>
      <c r="AF48" s="31" t="s">
        <v>149</v>
      </c>
      <c r="AG48" s="31" t="s">
        <v>160</v>
      </c>
      <c r="AH48" s="31" t="s">
        <v>57</v>
      </c>
      <c r="AI48" s="50">
        <f t="shared" si="1"/>
        <v>2000.8</v>
      </c>
    </row>
    <row r="49" spans="1:39" x14ac:dyDescent="0.25">
      <c r="A49" s="38">
        <v>43711</v>
      </c>
      <c r="B49" s="31">
        <v>176449</v>
      </c>
      <c r="C49" s="31" t="s">
        <v>423</v>
      </c>
      <c r="D49" s="11">
        <v>528223</v>
      </c>
      <c r="E49" s="31" t="s">
        <v>147</v>
      </c>
      <c r="F49" s="31" t="s">
        <v>159</v>
      </c>
      <c r="G49" s="31" t="s">
        <v>424</v>
      </c>
      <c r="H49" s="31" t="s">
        <v>425</v>
      </c>
      <c r="I49" s="31" t="s">
        <v>424</v>
      </c>
      <c r="J49" s="31" t="s">
        <v>426</v>
      </c>
      <c r="L49" s="31">
        <v>1643</v>
      </c>
      <c r="M49" s="31" t="s">
        <v>427</v>
      </c>
      <c r="O49" s="31" t="s">
        <v>428</v>
      </c>
      <c r="P49" s="31" t="s">
        <v>428</v>
      </c>
      <c r="Q49" s="31">
        <v>25127498</v>
      </c>
      <c r="R49" s="31" t="s">
        <v>54</v>
      </c>
      <c r="S49" s="31" t="s">
        <v>429</v>
      </c>
      <c r="T49" s="31" t="s">
        <v>166</v>
      </c>
      <c r="V49" s="48">
        <v>302.5</v>
      </c>
      <c r="W49" s="31">
        <v>274007</v>
      </c>
      <c r="X49" s="49">
        <v>3699.1</v>
      </c>
      <c r="Y49" s="31">
        <v>22407</v>
      </c>
      <c r="Z49" s="31" t="s">
        <v>171</v>
      </c>
      <c r="AA49" s="38">
        <v>43710</v>
      </c>
      <c r="AB49" s="31" t="s">
        <v>430</v>
      </c>
      <c r="AC49" s="31" t="s">
        <v>431</v>
      </c>
      <c r="AD49" s="31">
        <v>2</v>
      </c>
      <c r="AE49" s="48">
        <v>849.15</v>
      </c>
      <c r="AF49" s="31" t="s">
        <v>149</v>
      </c>
      <c r="AG49" s="31" t="s">
        <v>160</v>
      </c>
      <c r="AH49" s="31" t="s">
        <v>57</v>
      </c>
      <c r="AI49" s="50">
        <f t="shared" si="1"/>
        <v>2000.8</v>
      </c>
    </row>
    <row r="50" spans="1:39" x14ac:dyDescent="0.25">
      <c r="A50" s="38">
        <v>43711</v>
      </c>
      <c r="B50" s="31">
        <v>176464</v>
      </c>
      <c r="C50" s="31" t="s">
        <v>559</v>
      </c>
      <c r="D50" s="11">
        <v>528210</v>
      </c>
      <c r="E50" s="31" t="s">
        <v>147</v>
      </c>
      <c r="F50" s="31" t="s">
        <v>159</v>
      </c>
      <c r="G50" s="31" t="s">
        <v>560</v>
      </c>
      <c r="H50" s="31" t="s">
        <v>561</v>
      </c>
      <c r="I50" s="31" t="s">
        <v>560</v>
      </c>
      <c r="J50" s="31" t="s">
        <v>562</v>
      </c>
      <c r="L50" s="31">
        <v>5600</v>
      </c>
      <c r="M50" s="31" t="s">
        <v>563</v>
      </c>
      <c r="O50" s="31" t="s">
        <v>564</v>
      </c>
      <c r="P50" s="31" t="s">
        <v>564</v>
      </c>
      <c r="Q50" s="31">
        <v>35622844</v>
      </c>
      <c r="R50" s="31" t="s">
        <v>54</v>
      </c>
      <c r="S50" s="31" t="s">
        <v>565</v>
      </c>
      <c r="T50" s="31" t="s">
        <v>566</v>
      </c>
      <c r="V50" s="48">
        <v>447.7</v>
      </c>
      <c r="W50" s="31">
        <v>0</v>
      </c>
      <c r="X50" s="49">
        <v>0</v>
      </c>
      <c r="Y50" s="31">
        <v>0</v>
      </c>
      <c r="Z50" s="31">
        <v>0</v>
      </c>
      <c r="AA50" s="38">
        <v>43710</v>
      </c>
      <c r="AB50" s="31" t="s">
        <v>567</v>
      </c>
      <c r="AC50" s="31" t="s">
        <v>568</v>
      </c>
      <c r="AD50" s="31">
        <v>1</v>
      </c>
      <c r="AE50" s="48">
        <v>4674.1499999999996</v>
      </c>
      <c r="AF50" s="31" t="s">
        <v>148</v>
      </c>
      <c r="AG50" s="31" t="s">
        <v>569</v>
      </c>
      <c r="AH50" s="31" t="s">
        <v>57</v>
      </c>
      <c r="AI50" s="50">
        <f t="shared" si="1"/>
        <v>5121.8499999999995</v>
      </c>
    </row>
    <row r="51" spans="1:39" x14ac:dyDescent="0.25">
      <c r="A51" s="38">
        <v>43711</v>
      </c>
      <c r="B51" s="31">
        <v>176542</v>
      </c>
      <c r="C51" s="31" t="s">
        <v>432</v>
      </c>
      <c r="D51" s="11">
        <v>291131</v>
      </c>
      <c r="E51" s="31" t="s">
        <v>147</v>
      </c>
      <c r="F51" s="31" t="s">
        <v>159</v>
      </c>
      <c r="G51" s="31" t="s">
        <v>433</v>
      </c>
      <c r="H51" s="31" t="s">
        <v>434</v>
      </c>
      <c r="I51" s="31" t="s">
        <v>433</v>
      </c>
      <c r="J51" s="31" t="s">
        <v>435</v>
      </c>
      <c r="K51" s="31" t="s">
        <v>52</v>
      </c>
      <c r="L51" s="31">
        <v>1414</v>
      </c>
      <c r="M51" s="31" t="s">
        <v>99</v>
      </c>
      <c r="O51" s="31" t="s">
        <v>436</v>
      </c>
      <c r="P51" s="31">
        <v>1131749979</v>
      </c>
      <c r="Q51" s="31">
        <v>36690615</v>
      </c>
      <c r="R51" s="31" t="s">
        <v>54</v>
      </c>
      <c r="S51" s="31" t="s">
        <v>437</v>
      </c>
      <c r="T51" s="31" t="s">
        <v>438</v>
      </c>
      <c r="V51" s="48">
        <v>302.5</v>
      </c>
      <c r="W51" s="31">
        <v>44259</v>
      </c>
      <c r="X51" s="49">
        <v>597.5</v>
      </c>
      <c r="Y51" s="31">
        <v>0</v>
      </c>
      <c r="Z51" s="31">
        <v>0</v>
      </c>
      <c r="AA51" s="38">
        <v>43710</v>
      </c>
      <c r="AB51" s="31" t="s">
        <v>439</v>
      </c>
      <c r="AC51" s="31" t="s">
        <v>440</v>
      </c>
      <c r="AD51" s="31">
        <v>1</v>
      </c>
      <c r="AE51" s="48">
        <v>2390</v>
      </c>
      <c r="AF51" s="31" t="s">
        <v>149</v>
      </c>
      <c r="AG51" s="31" t="s">
        <v>441</v>
      </c>
      <c r="AH51" s="31" t="s">
        <v>57</v>
      </c>
      <c r="AI51" s="50">
        <f t="shared" si="1"/>
        <v>2692.5</v>
      </c>
      <c r="AJ51" s="59"/>
      <c r="AL51" s="59"/>
      <c r="AM51" s="59"/>
    </row>
    <row r="52" spans="1:39" x14ac:dyDescent="0.25">
      <c r="A52" s="38">
        <v>43711</v>
      </c>
      <c r="B52" s="31">
        <v>176548</v>
      </c>
      <c r="C52" s="31" t="s">
        <v>442</v>
      </c>
      <c r="D52" s="11">
        <v>213078</v>
      </c>
      <c r="E52" s="31" t="s">
        <v>147</v>
      </c>
      <c r="F52" s="31" t="s">
        <v>159</v>
      </c>
      <c r="G52" s="31" t="s">
        <v>443</v>
      </c>
      <c r="H52" s="31" t="s">
        <v>444</v>
      </c>
      <c r="I52" s="31" t="s">
        <v>443</v>
      </c>
      <c r="J52" s="31" t="s">
        <v>445</v>
      </c>
      <c r="L52" s="31">
        <v>1431</v>
      </c>
      <c r="M52" s="31" t="s">
        <v>99</v>
      </c>
      <c r="O52" s="31" t="s">
        <v>446</v>
      </c>
      <c r="P52" s="31" t="s">
        <v>446</v>
      </c>
      <c r="Q52" s="31">
        <v>26715987</v>
      </c>
      <c r="R52" s="31" t="s">
        <v>54</v>
      </c>
      <c r="S52" s="31" t="s">
        <v>447</v>
      </c>
      <c r="T52" s="31" t="s">
        <v>448</v>
      </c>
      <c r="V52" s="48">
        <v>302.5</v>
      </c>
      <c r="W52" s="31">
        <v>94666</v>
      </c>
      <c r="X52" s="49">
        <v>1278</v>
      </c>
      <c r="Y52" s="31">
        <v>0</v>
      </c>
      <c r="Z52" s="31">
        <v>0</v>
      </c>
      <c r="AA52" s="38">
        <v>43710</v>
      </c>
      <c r="AB52" s="31" t="s">
        <v>449</v>
      </c>
      <c r="AC52" s="31" t="s">
        <v>450</v>
      </c>
      <c r="AD52" s="31">
        <v>1</v>
      </c>
      <c r="AE52" s="48">
        <v>2556</v>
      </c>
      <c r="AF52" s="31" t="s">
        <v>55</v>
      </c>
      <c r="AG52" s="31" t="s">
        <v>164</v>
      </c>
      <c r="AH52" s="31" t="s">
        <v>57</v>
      </c>
      <c r="AI52" s="50">
        <f t="shared" si="1"/>
        <v>2858.5</v>
      </c>
    </row>
    <row r="53" spans="1:39" x14ac:dyDescent="0.25">
      <c r="A53" s="38">
        <v>43711</v>
      </c>
      <c r="B53" s="31">
        <v>176549</v>
      </c>
      <c r="C53" s="31" t="s">
        <v>451</v>
      </c>
      <c r="D53" s="11">
        <v>528472</v>
      </c>
      <c r="E53" s="31" t="s">
        <v>147</v>
      </c>
      <c r="F53" s="31" t="s">
        <v>159</v>
      </c>
      <c r="G53" s="31" t="s">
        <v>452</v>
      </c>
      <c r="H53" s="31" t="s">
        <v>453</v>
      </c>
      <c r="I53" s="31" t="s">
        <v>452</v>
      </c>
      <c r="J53" s="31" t="s">
        <v>454</v>
      </c>
      <c r="L53" s="31">
        <v>3560</v>
      </c>
      <c r="M53" s="31" t="s">
        <v>455</v>
      </c>
      <c r="O53" s="31" t="s">
        <v>456</v>
      </c>
      <c r="P53" s="31" t="s">
        <v>456</v>
      </c>
      <c r="Q53" s="31">
        <v>8280174</v>
      </c>
      <c r="R53" s="31" t="s">
        <v>54</v>
      </c>
      <c r="S53" s="31" t="s">
        <v>457</v>
      </c>
      <c r="T53" s="31" t="s">
        <v>458</v>
      </c>
      <c r="V53" s="48">
        <v>387.2</v>
      </c>
      <c r="W53" s="31">
        <v>22005</v>
      </c>
      <c r="X53" s="49">
        <v>297.07</v>
      </c>
      <c r="Y53" s="31">
        <v>0</v>
      </c>
      <c r="Z53" s="31">
        <v>0</v>
      </c>
      <c r="AA53" s="38">
        <v>43710</v>
      </c>
      <c r="AB53" s="31" t="s">
        <v>459</v>
      </c>
      <c r="AC53" s="31" t="s">
        <v>460</v>
      </c>
      <c r="AD53" s="31">
        <v>1</v>
      </c>
      <c r="AE53" s="48">
        <v>594.15</v>
      </c>
      <c r="AF53" s="31" t="s">
        <v>149</v>
      </c>
      <c r="AG53" s="31" t="s">
        <v>160</v>
      </c>
      <c r="AH53" s="31" t="s">
        <v>57</v>
      </c>
      <c r="AI53" s="50">
        <f t="shared" si="1"/>
        <v>981.34999999999991</v>
      </c>
    </row>
    <row r="54" spans="1:39" x14ac:dyDescent="0.25">
      <c r="A54" s="38">
        <v>43711</v>
      </c>
      <c r="B54" s="31">
        <v>176551</v>
      </c>
      <c r="C54" s="31" t="s">
        <v>461</v>
      </c>
      <c r="D54" s="11">
        <v>256972</v>
      </c>
      <c r="E54" s="31" t="s">
        <v>147</v>
      </c>
      <c r="F54" s="31" t="s">
        <v>159</v>
      </c>
      <c r="G54" s="31" t="s">
        <v>462</v>
      </c>
      <c r="H54" s="31" t="s">
        <v>463</v>
      </c>
      <c r="I54" s="31" t="s">
        <v>462</v>
      </c>
      <c r="J54" s="31" t="s">
        <v>464</v>
      </c>
      <c r="K54" s="31" t="s">
        <v>52</v>
      </c>
      <c r="L54" s="31">
        <v>1073</v>
      </c>
      <c r="M54" s="31" t="s">
        <v>465</v>
      </c>
      <c r="N54" s="31" t="s">
        <v>466</v>
      </c>
      <c r="O54" s="31">
        <v>43402113</v>
      </c>
      <c r="P54" s="31">
        <v>1131815963</v>
      </c>
      <c r="Q54" s="31">
        <v>17473973</v>
      </c>
      <c r="R54" s="31" t="s">
        <v>54</v>
      </c>
      <c r="S54" s="31" t="s">
        <v>467</v>
      </c>
      <c r="T54" s="31" t="s">
        <v>166</v>
      </c>
      <c r="V54" s="48">
        <v>363</v>
      </c>
      <c r="W54" s="31">
        <v>158739</v>
      </c>
      <c r="X54" s="49">
        <v>2143</v>
      </c>
      <c r="Y54" s="31">
        <v>26888</v>
      </c>
      <c r="Z54" s="31" t="s">
        <v>468</v>
      </c>
      <c r="AA54" s="38">
        <v>43710</v>
      </c>
      <c r="AB54" s="31" t="s">
        <v>469</v>
      </c>
      <c r="AC54" s="31" t="s">
        <v>470</v>
      </c>
      <c r="AD54" s="31">
        <v>1</v>
      </c>
      <c r="AE54" s="48">
        <v>1780</v>
      </c>
      <c r="AF54" s="31" t="s">
        <v>167</v>
      </c>
      <c r="AG54" s="31" t="s">
        <v>165</v>
      </c>
      <c r="AH54" s="31" t="s">
        <v>57</v>
      </c>
      <c r="AI54" s="50">
        <f t="shared" si="1"/>
        <v>2143</v>
      </c>
    </row>
    <row r="55" spans="1:39" x14ac:dyDescent="0.25">
      <c r="A55" s="38">
        <v>43711</v>
      </c>
      <c r="B55" s="31">
        <v>176590</v>
      </c>
      <c r="C55" s="31" t="s">
        <v>471</v>
      </c>
      <c r="D55" s="11">
        <v>118192</v>
      </c>
      <c r="E55" s="31" t="s">
        <v>147</v>
      </c>
      <c r="F55" s="31" t="s">
        <v>159</v>
      </c>
      <c r="G55" s="31" t="s">
        <v>472</v>
      </c>
      <c r="H55" s="31" t="s">
        <v>473</v>
      </c>
      <c r="I55" s="31" t="s">
        <v>472</v>
      </c>
      <c r="J55" s="31" t="s">
        <v>474</v>
      </c>
      <c r="K55" s="31" t="s">
        <v>52</v>
      </c>
      <c r="L55" s="31">
        <v>1425</v>
      </c>
      <c r="M55" s="31" t="s">
        <v>475</v>
      </c>
      <c r="N55" s="31" t="s">
        <v>476</v>
      </c>
      <c r="O55" s="31">
        <v>1138469350</v>
      </c>
      <c r="P55" s="31">
        <v>1138469350</v>
      </c>
      <c r="Q55" s="31">
        <v>20101377</v>
      </c>
      <c r="R55" s="31" t="s">
        <v>54</v>
      </c>
      <c r="S55" s="31" t="s">
        <v>429</v>
      </c>
      <c r="T55" s="31" t="s">
        <v>166</v>
      </c>
      <c r="V55" s="48">
        <v>302.5</v>
      </c>
      <c r="W55" s="31">
        <v>274007</v>
      </c>
      <c r="X55" s="49">
        <v>3699.1</v>
      </c>
      <c r="Y55" s="31">
        <v>22407</v>
      </c>
      <c r="Z55" s="31" t="s">
        <v>171</v>
      </c>
      <c r="AA55" s="38">
        <v>43710</v>
      </c>
      <c r="AB55" s="31" t="s">
        <v>430</v>
      </c>
      <c r="AC55" s="31" t="s">
        <v>431</v>
      </c>
      <c r="AD55" s="31">
        <v>4</v>
      </c>
      <c r="AE55" s="48">
        <v>849.15</v>
      </c>
      <c r="AF55" s="31" t="s">
        <v>149</v>
      </c>
      <c r="AG55" s="31" t="s">
        <v>160</v>
      </c>
      <c r="AH55" s="31" t="s">
        <v>57</v>
      </c>
      <c r="AI55" s="50">
        <f t="shared" si="1"/>
        <v>3699.1</v>
      </c>
    </row>
    <row r="56" spans="1:39" x14ac:dyDescent="0.25">
      <c r="A56" s="38">
        <v>43711</v>
      </c>
      <c r="B56" s="31">
        <v>176666</v>
      </c>
      <c r="C56" s="31" t="s">
        <v>570</v>
      </c>
      <c r="D56" s="11">
        <v>516354</v>
      </c>
      <c r="E56" s="31" t="s">
        <v>147</v>
      </c>
      <c r="F56" s="31" t="s">
        <v>159</v>
      </c>
      <c r="G56" s="31" t="s">
        <v>571</v>
      </c>
      <c r="H56" s="31" t="s">
        <v>572</v>
      </c>
      <c r="I56" s="31" t="s">
        <v>573</v>
      </c>
      <c r="J56" s="31" t="s">
        <v>574</v>
      </c>
      <c r="K56" s="31" t="s">
        <v>52</v>
      </c>
      <c r="L56" s="31">
        <v>6360</v>
      </c>
      <c r="M56" s="31" t="s">
        <v>575</v>
      </c>
      <c r="O56" s="31" t="s">
        <v>576</v>
      </c>
      <c r="P56" s="31" t="s">
        <v>577</v>
      </c>
      <c r="Q56" s="31">
        <v>22214793</v>
      </c>
      <c r="R56" s="31" t="s">
        <v>54</v>
      </c>
      <c r="S56" s="31" t="s">
        <v>365</v>
      </c>
      <c r="T56" s="31" t="s">
        <v>578</v>
      </c>
      <c r="V56" s="48">
        <v>387.2</v>
      </c>
      <c r="W56" s="31">
        <v>0</v>
      </c>
      <c r="X56" s="49">
        <v>0</v>
      </c>
      <c r="Y56" s="31">
        <v>0</v>
      </c>
      <c r="Z56" s="31">
        <v>0</v>
      </c>
      <c r="AA56" s="38">
        <v>43710</v>
      </c>
      <c r="AB56" s="31" t="s">
        <v>282</v>
      </c>
      <c r="AC56" s="31" t="s">
        <v>283</v>
      </c>
      <c r="AD56" s="31">
        <v>1</v>
      </c>
      <c r="AE56" s="48">
        <v>1092</v>
      </c>
      <c r="AF56" s="31" t="s">
        <v>149</v>
      </c>
      <c r="AG56" s="31" t="s">
        <v>165</v>
      </c>
      <c r="AH56" s="31" t="s">
        <v>57</v>
      </c>
      <c r="AI56" s="50">
        <f t="shared" si="1"/>
        <v>1479.2</v>
      </c>
    </row>
    <row r="57" spans="1:39" x14ac:dyDescent="0.25">
      <c r="A57" s="38">
        <v>43711</v>
      </c>
      <c r="B57" s="31">
        <v>176671</v>
      </c>
      <c r="C57" s="31" t="s">
        <v>477</v>
      </c>
      <c r="D57" s="11">
        <v>528768</v>
      </c>
      <c r="E57" s="31" t="s">
        <v>147</v>
      </c>
      <c r="F57" s="31" t="s">
        <v>159</v>
      </c>
      <c r="G57" s="31" t="s">
        <v>478</v>
      </c>
      <c r="H57" s="31" t="s">
        <v>479</v>
      </c>
      <c r="I57" s="31" t="s">
        <v>480</v>
      </c>
      <c r="J57" s="31" t="s">
        <v>481</v>
      </c>
      <c r="K57" s="31" t="s">
        <v>52</v>
      </c>
      <c r="L57" s="31">
        <v>1888</v>
      </c>
      <c r="M57" s="31" t="s">
        <v>482</v>
      </c>
      <c r="N57" s="31" t="s">
        <v>483</v>
      </c>
      <c r="O57" s="31">
        <v>1142879491</v>
      </c>
      <c r="P57" s="31">
        <v>1153362726</v>
      </c>
      <c r="Q57" s="31">
        <v>26429381</v>
      </c>
      <c r="R57" s="31" t="s">
        <v>54</v>
      </c>
      <c r="S57" s="31" t="s">
        <v>484</v>
      </c>
      <c r="T57" s="31" t="s">
        <v>485</v>
      </c>
      <c r="V57" s="48">
        <v>520.29999999999995</v>
      </c>
      <c r="W57" s="31">
        <v>214042</v>
      </c>
      <c r="X57" s="49">
        <v>2889.57</v>
      </c>
      <c r="Y57" s="31">
        <v>0</v>
      </c>
      <c r="Z57" s="31">
        <v>0</v>
      </c>
      <c r="AA57" s="38">
        <v>43710</v>
      </c>
      <c r="AB57" s="31" t="s">
        <v>486</v>
      </c>
      <c r="AC57" s="31" t="s">
        <v>487</v>
      </c>
      <c r="AD57" s="31">
        <v>1</v>
      </c>
      <c r="AE57" s="48">
        <v>5779.15</v>
      </c>
      <c r="AF57" s="31" t="s">
        <v>488</v>
      </c>
      <c r="AG57" s="31" t="s">
        <v>441</v>
      </c>
      <c r="AH57" s="31" t="s">
        <v>57</v>
      </c>
      <c r="AI57" s="50">
        <f t="shared" si="1"/>
        <v>6299.45</v>
      </c>
    </row>
    <row r="58" spans="1:39" x14ac:dyDescent="0.25">
      <c r="A58" s="38">
        <v>43711</v>
      </c>
      <c r="B58" s="31">
        <v>176675</v>
      </c>
      <c r="C58" s="31" t="s">
        <v>489</v>
      </c>
      <c r="D58" s="11">
        <v>458543</v>
      </c>
      <c r="E58" s="31" t="s">
        <v>147</v>
      </c>
      <c r="F58" s="31" t="s">
        <v>159</v>
      </c>
      <c r="G58" s="31" t="s">
        <v>490</v>
      </c>
      <c r="H58" s="31" t="s">
        <v>491</v>
      </c>
      <c r="I58" s="31" t="s">
        <v>490</v>
      </c>
      <c r="J58" s="31" t="s">
        <v>492</v>
      </c>
      <c r="L58" s="31">
        <v>1704</v>
      </c>
      <c r="M58" s="31" t="s">
        <v>493</v>
      </c>
      <c r="O58" s="31" t="s">
        <v>494</v>
      </c>
      <c r="P58" s="31" t="s">
        <v>494</v>
      </c>
      <c r="Q58" s="31">
        <v>23508232</v>
      </c>
      <c r="R58" s="31" t="s">
        <v>54</v>
      </c>
      <c r="S58" s="31" t="s">
        <v>495</v>
      </c>
      <c r="T58" s="31" t="s">
        <v>496</v>
      </c>
      <c r="V58" s="48">
        <v>302.5</v>
      </c>
      <c r="W58" s="31">
        <v>40833</v>
      </c>
      <c r="X58" s="49">
        <v>551.25</v>
      </c>
      <c r="Y58" s="31">
        <v>0</v>
      </c>
      <c r="Z58" s="31">
        <v>0</v>
      </c>
      <c r="AA58" s="38">
        <v>43710</v>
      </c>
      <c r="AB58" s="31" t="s">
        <v>497</v>
      </c>
      <c r="AC58" s="31" t="s">
        <v>498</v>
      </c>
      <c r="AD58" s="31">
        <v>1</v>
      </c>
      <c r="AE58" s="48">
        <v>1102.5</v>
      </c>
      <c r="AF58" s="31" t="s">
        <v>149</v>
      </c>
      <c r="AG58" s="31" t="s">
        <v>164</v>
      </c>
      <c r="AH58" s="31" t="s">
        <v>57</v>
      </c>
      <c r="AI58" s="50">
        <f t="shared" si="1"/>
        <v>1405</v>
      </c>
    </row>
    <row r="59" spans="1:39" x14ac:dyDescent="0.25">
      <c r="A59" s="38">
        <v>43711</v>
      </c>
      <c r="B59" s="31">
        <v>176705</v>
      </c>
      <c r="C59" s="31" t="s">
        <v>499</v>
      </c>
      <c r="D59" s="11">
        <v>297116</v>
      </c>
      <c r="E59" s="31" t="s">
        <v>147</v>
      </c>
      <c r="F59" s="31" t="s">
        <v>159</v>
      </c>
      <c r="G59" s="31" t="s">
        <v>500</v>
      </c>
      <c r="H59" s="31" t="s">
        <v>501</v>
      </c>
      <c r="I59" s="31" t="s">
        <v>502</v>
      </c>
      <c r="J59" s="31" t="s">
        <v>503</v>
      </c>
      <c r="K59" s="31" t="s">
        <v>52</v>
      </c>
      <c r="L59" s="31">
        <v>7000</v>
      </c>
      <c r="M59" s="31" t="s">
        <v>176</v>
      </c>
      <c r="N59" s="31">
        <v>13850819</v>
      </c>
      <c r="O59" s="31" t="s">
        <v>504</v>
      </c>
      <c r="P59" s="31" t="s">
        <v>505</v>
      </c>
      <c r="Q59" s="31">
        <v>13850819</v>
      </c>
      <c r="R59" s="31" t="s">
        <v>54</v>
      </c>
      <c r="S59" s="31" t="s">
        <v>506</v>
      </c>
      <c r="T59" s="31" t="s">
        <v>166</v>
      </c>
      <c r="V59" s="48">
        <v>387.2</v>
      </c>
      <c r="W59" s="31">
        <v>154481</v>
      </c>
      <c r="X59" s="49">
        <v>2085.5</v>
      </c>
      <c r="Y59" s="31">
        <v>28681</v>
      </c>
      <c r="Z59" s="31" t="s">
        <v>177</v>
      </c>
      <c r="AA59" s="38">
        <v>43710</v>
      </c>
      <c r="AB59" s="31" t="s">
        <v>331</v>
      </c>
      <c r="AC59" s="31" t="s">
        <v>332</v>
      </c>
      <c r="AD59" s="31">
        <v>2</v>
      </c>
      <c r="AE59" s="48">
        <v>849.15</v>
      </c>
      <c r="AF59" s="31" t="s">
        <v>149</v>
      </c>
      <c r="AG59" s="31" t="s">
        <v>160</v>
      </c>
      <c r="AH59" s="31" t="s">
        <v>57</v>
      </c>
      <c r="AI59" s="50">
        <f t="shared" si="1"/>
        <v>2085.5</v>
      </c>
    </row>
    <row r="60" spans="1:39" x14ac:dyDescent="0.25">
      <c r="A60" s="38">
        <v>43711</v>
      </c>
      <c r="B60" s="31">
        <v>176723</v>
      </c>
      <c r="C60" s="31" t="s">
        <v>507</v>
      </c>
      <c r="D60" s="11">
        <v>385876</v>
      </c>
      <c r="E60" s="31" t="s">
        <v>147</v>
      </c>
      <c r="F60" s="31" t="s">
        <v>159</v>
      </c>
      <c r="G60" s="31" t="s">
        <v>508</v>
      </c>
      <c r="H60" s="31" t="s">
        <v>509</v>
      </c>
      <c r="I60" s="31" t="s">
        <v>508</v>
      </c>
      <c r="J60" s="31" t="s">
        <v>510</v>
      </c>
      <c r="K60" s="31" t="s">
        <v>52</v>
      </c>
      <c r="L60" s="31">
        <v>1644</v>
      </c>
      <c r="M60" s="31" t="s">
        <v>511</v>
      </c>
      <c r="N60" s="31" t="s">
        <v>512</v>
      </c>
      <c r="O60" s="31">
        <v>47452932</v>
      </c>
      <c r="P60" s="31">
        <v>1140233692</v>
      </c>
      <c r="Q60" s="31">
        <v>28846077</v>
      </c>
      <c r="R60" s="31" t="s">
        <v>54</v>
      </c>
      <c r="S60" s="31" t="s">
        <v>513</v>
      </c>
      <c r="T60" s="31" t="s">
        <v>166</v>
      </c>
      <c r="V60" s="48">
        <v>302.5</v>
      </c>
      <c r="W60" s="31">
        <v>236481</v>
      </c>
      <c r="X60" s="49">
        <v>3192.5</v>
      </c>
      <c r="Y60" s="31">
        <v>22407</v>
      </c>
      <c r="Z60" s="31" t="s">
        <v>171</v>
      </c>
      <c r="AA60" s="38">
        <v>43711</v>
      </c>
      <c r="AB60" s="31" t="s">
        <v>514</v>
      </c>
      <c r="AC60" s="31" t="s">
        <v>515</v>
      </c>
      <c r="AD60" s="31">
        <v>1</v>
      </c>
      <c r="AE60" s="48">
        <v>2890</v>
      </c>
      <c r="AF60" s="31" t="s">
        <v>149</v>
      </c>
      <c r="AG60" s="31" t="s">
        <v>303</v>
      </c>
      <c r="AH60" s="31" t="s">
        <v>57</v>
      </c>
      <c r="AI60" s="50">
        <f t="shared" si="1"/>
        <v>3192.5</v>
      </c>
    </row>
    <row r="61" spans="1:39" x14ac:dyDescent="0.25">
      <c r="A61" s="38">
        <v>43711</v>
      </c>
      <c r="B61" s="31">
        <v>176751</v>
      </c>
      <c r="C61" s="31" t="s">
        <v>516</v>
      </c>
      <c r="D61" s="11">
        <v>524866</v>
      </c>
      <c r="E61" s="31" t="s">
        <v>147</v>
      </c>
      <c r="F61" s="31" t="s">
        <v>159</v>
      </c>
      <c r="G61" s="31" t="s">
        <v>517</v>
      </c>
      <c r="H61" s="31" t="s">
        <v>518</v>
      </c>
      <c r="I61" s="31" t="s">
        <v>517</v>
      </c>
      <c r="J61" s="31" t="s">
        <v>519</v>
      </c>
      <c r="K61" s="31" t="s">
        <v>52</v>
      </c>
      <c r="L61" s="31">
        <v>2300</v>
      </c>
      <c r="M61" s="31" t="s">
        <v>520</v>
      </c>
      <c r="O61" s="31">
        <v>3492425744</v>
      </c>
      <c r="P61" s="31">
        <v>349215412255</v>
      </c>
      <c r="Q61" s="31">
        <v>27092845</v>
      </c>
      <c r="R61" s="31" t="s">
        <v>54</v>
      </c>
      <c r="S61" s="31" t="s">
        <v>457</v>
      </c>
      <c r="T61" s="31" t="s">
        <v>166</v>
      </c>
      <c r="V61" s="48">
        <v>387.2</v>
      </c>
      <c r="W61" s="31">
        <v>72692</v>
      </c>
      <c r="X61" s="49">
        <v>981.35</v>
      </c>
      <c r="Y61" s="31">
        <v>28681</v>
      </c>
      <c r="Z61" s="31" t="s">
        <v>177</v>
      </c>
      <c r="AA61" s="38">
        <v>43711</v>
      </c>
      <c r="AB61" s="31" t="s">
        <v>459</v>
      </c>
      <c r="AC61" s="31" t="s">
        <v>460</v>
      </c>
      <c r="AD61" s="31">
        <v>1</v>
      </c>
      <c r="AE61" s="48">
        <v>594.15</v>
      </c>
      <c r="AF61" s="31" t="s">
        <v>149</v>
      </c>
      <c r="AG61" s="31" t="s">
        <v>160</v>
      </c>
      <c r="AH61" s="31" t="s">
        <v>57</v>
      </c>
      <c r="AI61" s="50">
        <f t="shared" si="1"/>
        <v>981.34999999999991</v>
      </c>
    </row>
  </sheetData>
  <autoFilter ref="A1:AN61"/>
  <sortState ref="A2:AN61">
    <sortCondition ref="B2:B61"/>
  </sortState>
  <conditionalFormatting sqref="C1">
    <cfRule type="duplicateValues" dxfId="207" priority="205" stopIfTrue="1"/>
    <cfRule type="duplicateValues" dxfId="206" priority="206" stopIfTrue="1"/>
    <cfRule type="duplicateValues" dxfId="205" priority="207" stopIfTrue="1"/>
  </conditionalFormatting>
  <conditionalFormatting sqref="C1">
    <cfRule type="duplicateValues" dxfId="204" priority="204" stopIfTrue="1"/>
  </conditionalFormatting>
  <conditionalFormatting sqref="C1">
    <cfRule type="duplicateValues" dxfId="203" priority="201" stopIfTrue="1"/>
    <cfRule type="duplicateValues" dxfId="202" priority="202" stopIfTrue="1"/>
    <cfRule type="duplicateValues" dxfId="201" priority="203" stopIfTrue="1"/>
  </conditionalFormatting>
  <conditionalFormatting sqref="C1">
    <cfRule type="duplicateValues" dxfId="200" priority="200" stopIfTrue="1"/>
  </conditionalFormatting>
  <conditionalFormatting sqref="D1">
    <cfRule type="containsText" dxfId="199" priority="199" stopIfTrue="1" operator="containsText" text="Direct Sale EnvÃ­o a Domicilio">
      <formula>NOT(ISERROR(SEARCH("Direct Sale EnvÃ­o a Domicilio",D1)))</formula>
    </cfRule>
  </conditionalFormatting>
  <conditionalFormatting sqref="B1">
    <cfRule type="duplicateValues" dxfId="198" priority="198" stopIfTrue="1"/>
  </conditionalFormatting>
  <conditionalFormatting sqref="B1">
    <cfRule type="duplicateValues" dxfId="197" priority="197" stopIfTrue="1"/>
  </conditionalFormatting>
  <conditionalFormatting sqref="B1">
    <cfRule type="duplicateValues" dxfId="196" priority="196" stopIfTrue="1"/>
  </conditionalFormatting>
  <conditionalFormatting sqref="C1">
    <cfRule type="duplicateValues" dxfId="195" priority="195" stopIfTrue="1"/>
  </conditionalFormatting>
  <conditionalFormatting sqref="C1">
    <cfRule type="duplicateValues" dxfId="194" priority="194" stopIfTrue="1"/>
  </conditionalFormatting>
  <conditionalFormatting sqref="C1">
    <cfRule type="duplicateValues" dxfId="193" priority="193" stopIfTrue="1"/>
  </conditionalFormatting>
  <conditionalFormatting sqref="C1">
    <cfRule type="duplicateValues" dxfId="192" priority="192" stopIfTrue="1"/>
  </conditionalFormatting>
  <conditionalFormatting sqref="C1">
    <cfRule type="duplicateValues" dxfId="191" priority="191" stopIfTrue="1"/>
  </conditionalFormatting>
  <conditionalFormatting sqref="B1">
    <cfRule type="duplicateValues" dxfId="190" priority="189" stopIfTrue="1"/>
    <cfRule type="duplicateValues" dxfId="189" priority="190" stopIfTrue="1"/>
  </conditionalFormatting>
  <conditionalFormatting sqref="B11:B41">
    <cfRule type="duplicateValues" dxfId="188" priority="188" stopIfTrue="1"/>
  </conditionalFormatting>
  <conditionalFormatting sqref="B11:B41">
    <cfRule type="duplicateValues" dxfId="187" priority="187" stopIfTrue="1"/>
  </conditionalFormatting>
  <conditionalFormatting sqref="B11:B41">
    <cfRule type="duplicateValues" dxfId="186" priority="186" stopIfTrue="1"/>
  </conditionalFormatting>
  <conditionalFormatting sqref="C11:C41">
    <cfRule type="duplicateValues" dxfId="185" priority="185" stopIfTrue="1"/>
  </conditionalFormatting>
  <conditionalFormatting sqref="C11:C41">
    <cfRule type="duplicateValues" dxfId="184" priority="184" stopIfTrue="1"/>
  </conditionalFormatting>
  <conditionalFormatting sqref="C11:C41">
    <cfRule type="duplicateValues" dxfId="183" priority="183" stopIfTrue="1"/>
  </conditionalFormatting>
  <conditionalFormatting sqref="C11:C41">
    <cfRule type="duplicateValues" dxfId="182" priority="182" stopIfTrue="1"/>
  </conditionalFormatting>
  <conditionalFormatting sqref="C11:C41">
    <cfRule type="duplicateValues" dxfId="181" priority="181" stopIfTrue="1"/>
  </conditionalFormatting>
  <conditionalFormatting sqref="B11:B41">
    <cfRule type="duplicateValues" dxfId="180" priority="179" stopIfTrue="1"/>
    <cfRule type="duplicateValues" dxfId="179" priority="180" stopIfTrue="1"/>
  </conditionalFormatting>
  <conditionalFormatting sqref="B42:B49">
    <cfRule type="duplicateValues" dxfId="178" priority="178" stopIfTrue="1"/>
  </conditionalFormatting>
  <conditionalFormatting sqref="C42:C49">
    <cfRule type="duplicateValues" dxfId="177" priority="177" stopIfTrue="1"/>
  </conditionalFormatting>
  <conditionalFormatting sqref="B42:B49">
    <cfRule type="duplicateValues" dxfId="176" priority="175" stopIfTrue="1"/>
    <cfRule type="duplicateValues" dxfId="175" priority="176" stopIfTrue="1"/>
  </conditionalFormatting>
  <conditionalFormatting sqref="B50">
    <cfRule type="duplicateValues" dxfId="174" priority="174" stopIfTrue="1"/>
  </conditionalFormatting>
  <conditionalFormatting sqref="C50">
    <cfRule type="duplicateValues" dxfId="173" priority="173" stopIfTrue="1"/>
  </conditionalFormatting>
  <conditionalFormatting sqref="B50">
    <cfRule type="duplicateValues" dxfId="172" priority="171" stopIfTrue="1"/>
    <cfRule type="duplicateValues" dxfId="171" priority="172" stopIfTrue="1"/>
  </conditionalFormatting>
  <conditionalFormatting sqref="B51:B52">
    <cfRule type="duplicateValues" dxfId="170" priority="170" stopIfTrue="1"/>
  </conditionalFormatting>
  <conditionalFormatting sqref="C51:C52">
    <cfRule type="duplicateValues" dxfId="169" priority="169" stopIfTrue="1"/>
  </conditionalFormatting>
  <conditionalFormatting sqref="B51:B52">
    <cfRule type="duplicateValues" dxfId="168" priority="167" stopIfTrue="1"/>
    <cfRule type="duplicateValues" dxfId="167" priority="168" stopIfTrue="1"/>
  </conditionalFormatting>
  <conditionalFormatting sqref="B1">
    <cfRule type="duplicateValues" dxfId="166" priority="163" stopIfTrue="1"/>
    <cfRule type="duplicateValues" dxfId="165" priority="164" stopIfTrue="1"/>
    <cfRule type="duplicateValues" dxfId="164" priority="165" stopIfTrue="1"/>
    <cfRule type="duplicateValues" dxfId="163" priority="166" stopIfTrue="1"/>
  </conditionalFormatting>
  <conditionalFormatting sqref="B1">
    <cfRule type="duplicateValues" dxfId="162" priority="159" stopIfTrue="1"/>
    <cfRule type="duplicateValues" dxfId="161" priority="160" stopIfTrue="1"/>
    <cfRule type="duplicateValues" dxfId="160" priority="161" stopIfTrue="1"/>
    <cfRule type="duplicateValues" dxfId="159" priority="162" stopIfTrue="1"/>
  </conditionalFormatting>
  <conditionalFormatting sqref="B2:B8">
    <cfRule type="duplicateValues" dxfId="158" priority="158" stopIfTrue="1"/>
  </conditionalFormatting>
  <conditionalFormatting sqref="C2:C8">
    <cfRule type="duplicateValues" dxfId="157" priority="157" stopIfTrue="1"/>
  </conditionalFormatting>
  <conditionalFormatting sqref="B2:B8">
    <cfRule type="duplicateValues" dxfId="156" priority="155" stopIfTrue="1"/>
    <cfRule type="duplicateValues" dxfId="155" priority="156" stopIfTrue="1"/>
  </conditionalFormatting>
  <conditionalFormatting sqref="B9:B10">
    <cfRule type="duplicateValues" dxfId="154" priority="154" stopIfTrue="1"/>
  </conditionalFormatting>
  <conditionalFormatting sqref="C9:C10">
    <cfRule type="duplicateValues" dxfId="153" priority="153" stopIfTrue="1"/>
  </conditionalFormatting>
  <conditionalFormatting sqref="B9:B10">
    <cfRule type="duplicateValues" dxfId="152" priority="151" stopIfTrue="1"/>
    <cfRule type="duplicateValues" dxfId="151" priority="152" stopIfTrue="1"/>
  </conditionalFormatting>
  <conditionalFormatting sqref="B2">
    <cfRule type="duplicateValues" dxfId="150" priority="150" stopIfTrue="1"/>
  </conditionalFormatting>
  <conditionalFormatting sqref="C2">
    <cfRule type="duplicateValues" dxfId="149" priority="149" stopIfTrue="1"/>
  </conditionalFormatting>
  <conditionalFormatting sqref="B2">
    <cfRule type="duplicateValues" dxfId="148" priority="147" stopIfTrue="1"/>
    <cfRule type="duplicateValues" dxfId="147" priority="148" stopIfTrue="1"/>
  </conditionalFormatting>
  <conditionalFormatting sqref="B2">
    <cfRule type="duplicateValues" dxfId="146" priority="146" stopIfTrue="1"/>
  </conditionalFormatting>
  <conditionalFormatting sqref="B2">
    <cfRule type="duplicateValues" dxfId="145" priority="145" stopIfTrue="1"/>
  </conditionalFormatting>
  <conditionalFormatting sqref="C2">
    <cfRule type="duplicateValues" dxfId="144" priority="144" stopIfTrue="1"/>
  </conditionalFormatting>
  <conditionalFormatting sqref="B3">
    <cfRule type="duplicateValues" dxfId="143" priority="143" stopIfTrue="1"/>
  </conditionalFormatting>
  <conditionalFormatting sqref="B3">
    <cfRule type="duplicateValues" dxfId="142" priority="142" stopIfTrue="1"/>
  </conditionalFormatting>
  <conditionalFormatting sqref="B3">
    <cfRule type="duplicateValues" dxfId="141" priority="141" stopIfTrue="1"/>
  </conditionalFormatting>
  <conditionalFormatting sqref="C3">
    <cfRule type="duplicateValues" dxfId="140" priority="140" stopIfTrue="1"/>
  </conditionalFormatting>
  <conditionalFormatting sqref="C3">
    <cfRule type="duplicateValues" dxfId="139" priority="139" stopIfTrue="1"/>
  </conditionalFormatting>
  <conditionalFormatting sqref="C3">
    <cfRule type="duplicateValues" dxfId="138" priority="138" stopIfTrue="1"/>
  </conditionalFormatting>
  <conditionalFormatting sqref="C3">
    <cfRule type="duplicateValues" dxfId="137" priority="137" stopIfTrue="1"/>
  </conditionalFormatting>
  <conditionalFormatting sqref="C3">
    <cfRule type="duplicateValues" dxfId="136" priority="136" stopIfTrue="1"/>
  </conditionalFormatting>
  <conditionalFormatting sqref="B3">
    <cfRule type="duplicateValues" dxfId="135" priority="134" stopIfTrue="1"/>
    <cfRule type="duplicateValues" dxfId="134" priority="135" stopIfTrue="1"/>
  </conditionalFormatting>
  <conditionalFormatting sqref="B3">
    <cfRule type="duplicateValues" dxfId="133" priority="133" stopIfTrue="1"/>
  </conditionalFormatting>
  <conditionalFormatting sqref="B3">
    <cfRule type="duplicateValues" dxfId="132" priority="132" stopIfTrue="1"/>
  </conditionalFormatting>
  <conditionalFormatting sqref="C3">
    <cfRule type="duplicateValues" dxfId="131" priority="131" stopIfTrue="1"/>
  </conditionalFormatting>
  <conditionalFormatting sqref="B4">
    <cfRule type="duplicateValues" dxfId="130" priority="130" stopIfTrue="1"/>
  </conditionalFormatting>
  <conditionalFormatting sqref="B4">
    <cfRule type="duplicateValues" dxfId="129" priority="129" stopIfTrue="1"/>
  </conditionalFormatting>
  <conditionalFormatting sqref="B4">
    <cfRule type="duplicateValues" dxfId="128" priority="128" stopIfTrue="1"/>
  </conditionalFormatting>
  <conditionalFormatting sqref="C4">
    <cfRule type="duplicateValues" dxfId="127" priority="127" stopIfTrue="1"/>
  </conditionalFormatting>
  <conditionalFormatting sqref="C4">
    <cfRule type="duplicateValues" dxfId="126" priority="126" stopIfTrue="1"/>
  </conditionalFormatting>
  <conditionalFormatting sqref="C4">
    <cfRule type="duplicateValues" dxfId="125" priority="125" stopIfTrue="1"/>
  </conditionalFormatting>
  <conditionalFormatting sqref="C4">
    <cfRule type="duplicateValues" dxfId="124" priority="124" stopIfTrue="1"/>
  </conditionalFormatting>
  <conditionalFormatting sqref="C4">
    <cfRule type="duplicateValues" dxfId="123" priority="123" stopIfTrue="1"/>
  </conditionalFormatting>
  <conditionalFormatting sqref="B4">
    <cfRule type="duplicateValues" dxfId="122" priority="121" stopIfTrue="1"/>
    <cfRule type="duplicateValues" dxfId="121" priority="122" stopIfTrue="1"/>
  </conditionalFormatting>
  <conditionalFormatting sqref="B4">
    <cfRule type="duplicateValues" dxfId="120" priority="120" stopIfTrue="1"/>
  </conditionalFormatting>
  <conditionalFormatting sqref="B4">
    <cfRule type="duplicateValues" dxfId="119" priority="119" stopIfTrue="1"/>
  </conditionalFormatting>
  <conditionalFormatting sqref="C4">
    <cfRule type="duplicateValues" dxfId="118" priority="118" stopIfTrue="1"/>
  </conditionalFormatting>
  <conditionalFormatting sqref="B5">
    <cfRule type="duplicateValues" dxfId="117" priority="117" stopIfTrue="1"/>
  </conditionalFormatting>
  <conditionalFormatting sqref="B5">
    <cfRule type="duplicateValues" dxfId="116" priority="116" stopIfTrue="1"/>
  </conditionalFormatting>
  <conditionalFormatting sqref="B5">
    <cfRule type="duplicateValues" dxfId="115" priority="115" stopIfTrue="1"/>
  </conditionalFormatting>
  <conditionalFormatting sqref="C5">
    <cfRule type="duplicateValues" dxfId="114" priority="114" stopIfTrue="1"/>
  </conditionalFormatting>
  <conditionalFormatting sqref="C5">
    <cfRule type="duplicateValues" dxfId="113" priority="113" stopIfTrue="1"/>
  </conditionalFormatting>
  <conditionalFormatting sqref="C5">
    <cfRule type="duplicateValues" dxfId="112" priority="112" stopIfTrue="1"/>
  </conditionalFormatting>
  <conditionalFormatting sqref="C5">
    <cfRule type="duplicateValues" dxfId="111" priority="111" stopIfTrue="1"/>
  </conditionalFormatting>
  <conditionalFormatting sqref="C5">
    <cfRule type="duplicateValues" dxfId="110" priority="110" stopIfTrue="1"/>
  </conditionalFormatting>
  <conditionalFormatting sqref="B5">
    <cfRule type="duplicateValues" dxfId="109" priority="108" stopIfTrue="1"/>
    <cfRule type="duplicateValues" dxfId="108" priority="109" stopIfTrue="1"/>
  </conditionalFormatting>
  <conditionalFormatting sqref="B5">
    <cfRule type="duplicateValues" dxfId="107" priority="107" stopIfTrue="1"/>
  </conditionalFormatting>
  <conditionalFormatting sqref="B5">
    <cfRule type="duplicateValues" dxfId="106" priority="106" stopIfTrue="1"/>
  </conditionalFormatting>
  <conditionalFormatting sqref="C5">
    <cfRule type="duplicateValues" dxfId="105" priority="105" stopIfTrue="1"/>
  </conditionalFormatting>
  <conditionalFormatting sqref="B6">
    <cfRule type="duplicateValues" dxfId="104" priority="104" stopIfTrue="1"/>
  </conditionalFormatting>
  <conditionalFormatting sqref="B6">
    <cfRule type="duplicateValues" dxfId="103" priority="103" stopIfTrue="1"/>
  </conditionalFormatting>
  <conditionalFormatting sqref="B6">
    <cfRule type="duplicateValues" dxfId="102" priority="102" stopIfTrue="1"/>
  </conditionalFormatting>
  <conditionalFormatting sqref="C6">
    <cfRule type="duplicateValues" dxfId="101" priority="101" stopIfTrue="1"/>
  </conditionalFormatting>
  <conditionalFormatting sqref="C6">
    <cfRule type="duplicateValues" dxfId="100" priority="100" stopIfTrue="1"/>
  </conditionalFormatting>
  <conditionalFormatting sqref="C6">
    <cfRule type="duplicateValues" dxfId="99" priority="99" stopIfTrue="1"/>
  </conditionalFormatting>
  <conditionalFormatting sqref="C6">
    <cfRule type="duplicateValues" dxfId="98" priority="98" stopIfTrue="1"/>
  </conditionalFormatting>
  <conditionalFormatting sqref="C6">
    <cfRule type="duplicateValues" dxfId="97" priority="97" stopIfTrue="1"/>
  </conditionalFormatting>
  <conditionalFormatting sqref="B6">
    <cfRule type="duplicateValues" dxfId="96" priority="95" stopIfTrue="1"/>
    <cfRule type="duplicateValues" dxfId="95" priority="96" stopIfTrue="1"/>
  </conditionalFormatting>
  <conditionalFormatting sqref="B6">
    <cfRule type="duplicateValues" dxfId="94" priority="94" stopIfTrue="1"/>
  </conditionalFormatting>
  <conditionalFormatting sqref="B6">
    <cfRule type="duplicateValues" dxfId="93" priority="93" stopIfTrue="1"/>
  </conditionalFormatting>
  <conditionalFormatting sqref="C6">
    <cfRule type="duplicateValues" dxfId="92" priority="92" stopIfTrue="1"/>
  </conditionalFormatting>
  <conditionalFormatting sqref="G2:G29">
    <cfRule type="duplicateValues" dxfId="91" priority="91" stopIfTrue="1"/>
  </conditionalFormatting>
  <conditionalFormatting sqref="B30:B42">
    <cfRule type="duplicateValues" dxfId="90" priority="90" stopIfTrue="1"/>
  </conditionalFormatting>
  <conditionalFormatting sqref="C30:C42">
    <cfRule type="duplicateValues" dxfId="89" priority="89" stopIfTrue="1"/>
  </conditionalFormatting>
  <conditionalFormatting sqref="B30:B42">
    <cfRule type="duplicateValues" dxfId="88" priority="87" stopIfTrue="1"/>
    <cfRule type="duplicateValues" dxfId="87" priority="88" stopIfTrue="1"/>
  </conditionalFormatting>
  <conditionalFormatting sqref="G2:G42">
    <cfRule type="duplicateValues" dxfId="86" priority="86" stopIfTrue="1"/>
  </conditionalFormatting>
  <conditionalFormatting sqref="G2:G42">
    <cfRule type="duplicateValues" dxfId="85" priority="85" stopIfTrue="1"/>
  </conditionalFormatting>
  <conditionalFormatting sqref="B43">
    <cfRule type="duplicateValues" dxfId="84" priority="84" stopIfTrue="1"/>
  </conditionalFormatting>
  <conditionalFormatting sqref="B43">
    <cfRule type="duplicateValues" dxfId="83" priority="83" stopIfTrue="1"/>
  </conditionalFormatting>
  <conditionalFormatting sqref="B43">
    <cfRule type="duplicateValues" dxfId="82" priority="82" stopIfTrue="1"/>
  </conditionalFormatting>
  <conditionalFormatting sqref="C43">
    <cfRule type="duplicateValues" dxfId="81" priority="81" stopIfTrue="1"/>
  </conditionalFormatting>
  <conditionalFormatting sqref="C43">
    <cfRule type="duplicateValues" dxfId="80" priority="80" stopIfTrue="1"/>
  </conditionalFormatting>
  <conditionalFormatting sqref="C43">
    <cfRule type="duplicateValues" dxfId="79" priority="79" stopIfTrue="1"/>
  </conditionalFormatting>
  <conditionalFormatting sqref="C43">
    <cfRule type="duplicateValues" dxfId="78" priority="78" stopIfTrue="1"/>
  </conditionalFormatting>
  <conditionalFormatting sqref="C43">
    <cfRule type="duplicateValues" dxfId="77" priority="77" stopIfTrue="1"/>
  </conditionalFormatting>
  <conditionalFormatting sqref="B43">
    <cfRule type="duplicateValues" dxfId="76" priority="75" stopIfTrue="1"/>
    <cfRule type="duplicateValues" dxfId="75" priority="76" stopIfTrue="1"/>
  </conditionalFormatting>
  <conditionalFormatting sqref="B43">
    <cfRule type="duplicateValues" dxfId="74" priority="74" stopIfTrue="1"/>
  </conditionalFormatting>
  <conditionalFormatting sqref="B43">
    <cfRule type="duplicateValues" dxfId="73" priority="73" stopIfTrue="1"/>
  </conditionalFormatting>
  <conditionalFormatting sqref="C43">
    <cfRule type="duplicateValues" dxfId="72" priority="72" stopIfTrue="1"/>
  </conditionalFormatting>
  <conditionalFormatting sqref="B44">
    <cfRule type="duplicateValues" dxfId="71" priority="71" stopIfTrue="1"/>
  </conditionalFormatting>
  <conditionalFormatting sqref="B44">
    <cfRule type="duplicateValues" dxfId="70" priority="70" stopIfTrue="1"/>
  </conditionalFormatting>
  <conditionalFormatting sqref="B44">
    <cfRule type="duplicateValues" dxfId="69" priority="69" stopIfTrue="1"/>
  </conditionalFormatting>
  <conditionalFormatting sqref="C44">
    <cfRule type="duplicateValues" dxfId="68" priority="68" stopIfTrue="1"/>
  </conditionalFormatting>
  <conditionalFormatting sqref="C44">
    <cfRule type="duplicateValues" dxfId="67" priority="67" stopIfTrue="1"/>
  </conditionalFormatting>
  <conditionalFormatting sqref="C44">
    <cfRule type="duplicateValues" dxfId="66" priority="66" stopIfTrue="1"/>
  </conditionalFormatting>
  <conditionalFormatting sqref="C44">
    <cfRule type="duplicateValues" dxfId="65" priority="65" stopIfTrue="1"/>
  </conditionalFormatting>
  <conditionalFormatting sqref="C44">
    <cfRule type="duplicateValues" dxfId="64" priority="64" stopIfTrue="1"/>
  </conditionalFormatting>
  <conditionalFormatting sqref="B44">
    <cfRule type="duplicateValues" dxfId="63" priority="62" stopIfTrue="1"/>
    <cfRule type="duplicateValues" dxfId="62" priority="63" stopIfTrue="1"/>
  </conditionalFormatting>
  <conditionalFormatting sqref="B44">
    <cfRule type="duplicateValues" dxfId="61" priority="61" stopIfTrue="1"/>
  </conditionalFormatting>
  <conditionalFormatting sqref="B44">
    <cfRule type="duplicateValues" dxfId="60" priority="60" stopIfTrue="1"/>
  </conditionalFormatting>
  <conditionalFormatting sqref="C44">
    <cfRule type="duplicateValues" dxfId="59" priority="59" stopIfTrue="1"/>
  </conditionalFormatting>
  <conditionalFormatting sqref="B45">
    <cfRule type="duplicateValues" dxfId="58" priority="58" stopIfTrue="1"/>
  </conditionalFormatting>
  <conditionalFormatting sqref="B45">
    <cfRule type="duplicateValues" dxfId="57" priority="57" stopIfTrue="1"/>
  </conditionalFormatting>
  <conditionalFormatting sqref="B45">
    <cfRule type="duplicateValues" dxfId="56" priority="56" stopIfTrue="1"/>
  </conditionalFormatting>
  <conditionalFormatting sqref="C45">
    <cfRule type="duplicateValues" dxfId="55" priority="55" stopIfTrue="1"/>
  </conditionalFormatting>
  <conditionalFormatting sqref="C45">
    <cfRule type="duplicateValues" dxfId="54" priority="54" stopIfTrue="1"/>
  </conditionalFormatting>
  <conditionalFormatting sqref="C45">
    <cfRule type="duplicateValues" dxfId="53" priority="53" stopIfTrue="1"/>
  </conditionalFormatting>
  <conditionalFormatting sqref="C45">
    <cfRule type="duplicateValues" dxfId="52" priority="52" stopIfTrue="1"/>
  </conditionalFormatting>
  <conditionalFormatting sqref="C45">
    <cfRule type="duplicateValues" dxfId="51" priority="51" stopIfTrue="1"/>
  </conditionalFormatting>
  <conditionalFormatting sqref="B45">
    <cfRule type="duplicateValues" dxfId="50" priority="49" stopIfTrue="1"/>
    <cfRule type="duplicateValues" dxfId="49" priority="50" stopIfTrue="1"/>
  </conditionalFormatting>
  <conditionalFormatting sqref="B45">
    <cfRule type="duplicateValues" dxfId="48" priority="48" stopIfTrue="1"/>
  </conditionalFormatting>
  <conditionalFormatting sqref="B45">
    <cfRule type="duplicateValues" dxfId="47" priority="47" stopIfTrue="1"/>
  </conditionalFormatting>
  <conditionalFormatting sqref="C45">
    <cfRule type="duplicateValues" dxfId="46" priority="46" stopIfTrue="1"/>
  </conditionalFormatting>
  <conditionalFormatting sqref="B46">
    <cfRule type="duplicateValues" dxfId="45" priority="45" stopIfTrue="1"/>
  </conditionalFormatting>
  <conditionalFormatting sqref="C46">
    <cfRule type="duplicateValues" dxfId="44" priority="44" stopIfTrue="1"/>
  </conditionalFormatting>
  <conditionalFormatting sqref="B46">
    <cfRule type="duplicateValues" dxfId="43" priority="42" stopIfTrue="1"/>
    <cfRule type="duplicateValues" dxfId="42" priority="43" stopIfTrue="1"/>
  </conditionalFormatting>
  <conditionalFormatting sqref="C46">
    <cfRule type="duplicateValues" dxfId="41" priority="41" stopIfTrue="1"/>
  </conditionalFormatting>
  <conditionalFormatting sqref="B47">
    <cfRule type="duplicateValues" dxfId="40" priority="40" stopIfTrue="1"/>
  </conditionalFormatting>
  <conditionalFormatting sqref="C47">
    <cfRule type="duplicateValues" dxfId="39" priority="39" stopIfTrue="1"/>
  </conditionalFormatting>
  <conditionalFormatting sqref="B47">
    <cfRule type="duplicateValues" dxfId="38" priority="37" stopIfTrue="1"/>
    <cfRule type="duplicateValues" dxfId="37" priority="38" stopIfTrue="1"/>
  </conditionalFormatting>
  <conditionalFormatting sqref="C47">
    <cfRule type="duplicateValues" dxfId="36" priority="36" stopIfTrue="1"/>
  </conditionalFormatting>
  <conditionalFormatting sqref="B48">
    <cfRule type="duplicateValues" dxfId="35" priority="35" stopIfTrue="1"/>
  </conditionalFormatting>
  <conditionalFormatting sqref="C48">
    <cfRule type="duplicateValues" dxfId="34" priority="34" stopIfTrue="1"/>
  </conditionalFormatting>
  <conditionalFormatting sqref="B48">
    <cfRule type="duplicateValues" dxfId="33" priority="32" stopIfTrue="1"/>
    <cfRule type="duplicateValues" dxfId="32" priority="33" stopIfTrue="1"/>
  </conditionalFormatting>
  <conditionalFormatting sqref="C48">
    <cfRule type="duplicateValues" dxfId="31" priority="31" stopIfTrue="1"/>
  </conditionalFormatting>
  <conditionalFormatting sqref="B49:B50">
    <cfRule type="duplicateValues" dxfId="30" priority="30" stopIfTrue="1"/>
  </conditionalFormatting>
  <conditionalFormatting sqref="B49:B50">
    <cfRule type="duplicateValues" dxfId="29" priority="29" stopIfTrue="1"/>
  </conditionalFormatting>
  <conditionalFormatting sqref="B49:B50">
    <cfRule type="duplicateValues" dxfId="28" priority="28" stopIfTrue="1"/>
  </conditionalFormatting>
  <conditionalFormatting sqref="C49:C50">
    <cfRule type="duplicateValues" dxfId="27" priority="27" stopIfTrue="1"/>
  </conditionalFormatting>
  <conditionalFormatting sqref="C49:C50">
    <cfRule type="duplicateValues" dxfId="26" priority="26" stopIfTrue="1"/>
  </conditionalFormatting>
  <conditionalFormatting sqref="C49:C50">
    <cfRule type="duplicateValues" dxfId="25" priority="25" stopIfTrue="1"/>
  </conditionalFormatting>
  <conditionalFormatting sqref="C49:C50">
    <cfRule type="duplicateValues" dxfId="24" priority="24" stopIfTrue="1"/>
  </conditionalFormatting>
  <conditionalFormatting sqref="C49:C50">
    <cfRule type="duplicateValues" dxfId="23" priority="23" stopIfTrue="1"/>
  </conditionalFormatting>
  <conditionalFormatting sqref="B49:B50">
    <cfRule type="duplicateValues" dxfId="22" priority="21" stopIfTrue="1"/>
    <cfRule type="duplicateValues" dxfId="21" priority="22" stopIfTrue="1"/>
  </conditionalFormatting>
  <conditionalFormatting sqref="B49:B50">
    <cfRule type="duplicateValues" dxfId="20" priority="20" stopIfTrue="1"/>
  </conditionalFormatting>
  <conditionalFormatting sqref="B49:B50">
    <cfRule type="duplicateValues" dxfId="19" priority="19" stopIfTrue="1"/>
  </conditionalFormatting>
  <conditionalFormatting sqref="C49:C50">
    <cfRule type="duplicateValues" dxfId="18" priority="18" stopIfTrue="1"/>
  </conditionalFormatting>
  <conditionalFormatting sqref="B7:B29">
    <cfRule type="duplicateValues" dxfId="17" priority="17" stopIfTrue="1"/>
  </conditionalFormatting>
  <conditionalFormatting sqref="C7:C29">
    <cfRule type="duplicateValues" dxfId="16" priority="16" stopIfTrue="1"/>
  </conditionalFormatting>
  <conditionalFormatting sqref="B7:B29">
    <cfRule type="duplicateValues" dxfId="15" priority="14" stopIfTrue="1"/>
    <cfRule type="duplicateValues" dxfId="14" priority="15" stopIfTrue="1"/>
  </conditionalFormatting>
  <conditionalFormatting sqref="G2:G50">
    <cfRule type="duplicateValues" dxfId="13" priority="13" stopIfTrue="1"/>
  </conditionalFormatting>
  <conditionalFormatting sqref="B51:B59">
    <cfRule type="duplicateValues" dxfId="12" priority="12" stopIfTrue="1"/>
  </conditionalFormatting>
  <conditionalFormatting sqref="C51:C59">
    <cfRule type="duplicateValues" dxfId="11" priority="11" stopIfTrue="1"/>
  </conditionalFormatting>
  <conditionalFormatting sqref="B51:B59">
    <cfRule type="duplicateValues" dxfId="10" priority="9" stopIfTrue="1"/>
    <cfRule type="duplicateValues" dxfId="9" priority="10" stopIfTrue="1"/>
  </conditionalFormatting>
  <conditionalFormatting sqref="B60">
    <cfRule type="duplicateValues" dxfId="8" priority="8" stopIfTrue="1"/>
  </conditionalFormatting>
  <conditionalFormatting sqref="C60">
    <cfRule type="duplicateValues" dxfId="7" priority="7" stopIfTrue="1"/>
  </conditionalFormatting>
  <conditionalFormatting sqref="B60">
    <cfRule type="duplicateValues" dxfId="6" priority="5" stopIfTrue="1"/>
    <cfRule type="duplicateValues" dxfId="5" priority="6" stopIfTrue="1"/>
  </conditionalFormatting>
  <conditionalFormatting sqref="B61">
    <cfRule type="duplicateValues" dxfId="4" priority="4" stopIfTrue="1"/>
  </conditionalFormatting>
  <conditionalFormatting sqref="C61">
    <cfRule type="duplicateValues" dxfId="3" priority="3" stopIfTrue="1"/>
  </conditionalFormatting>
  <conditionalFormatting sqref="B61">
    <cfRule type="duplicateValues" dxfId="2" priority="1" stopIfTrue="1"/>
    <cfRule type="duplicateValues" dxfId="1" priority="2" stopIfTrue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4"/>
  <sheetViews>
    <sheetView topLeftCell="A40" workbookViewId="0">
      <selection activeCell="B60" sqref="B60"/>
    </sheetView>
  </sheetViews>
  <sheetFormatPr baseColWidth="10" defaultColWidth="11.42578125" defaultRowHeight="15" x14ac:dyDescent="0.25"/>
  <cols>
    <col min="2" max="2" width="36.28515625" customWidth="1"/>
  </cols>
  <sheetData>
    <row r="3" spans="1:4" x14ac:dyDescent="0.25">
      <c r="A3" t="s">
        <v>60</v>
      </c>
    </row>
    <row r="4" spans="1:4" x14ac:dyDescent="0.25">
      <c r="A4" s="59">
        <v>1</v>
      </c>
      <c r="B4" s="59" t="s">
        <v>59</v>
      </c>
      <c r="C4" s="59">
        <v>1203</v>
      </c>
    </row>
    <row r="5" spans="1:4" x14ac:dyDescent="0.25">
      <c r="A5">
        <v>2</v>
      </c>
      <c r="B5" s="31" t="s">
        <v>161</v>
      </c>
      <c r="C5">
        <v>2545</v>
      </c>
    </row>
    <row r="6" spans="1:4" x14ac:dyDescent="0.25">
      <c r="A6">
        <v>3</v>
      </c>
      <c r="B6" t="s">
        <v>61</v>
      </c>
      <c r="C6">
        <v>1727</v>
      </c>
    </row>
    <row r="7" spans="1:4" x14ac:dyDescent="0.25">
      <c r="A7">
        <v>4</v>
      </c>
      <c r="B7" s="34" t="s">
        <v>62</v>
      </c>
      <c r="C7">
        <v>2508</v>
      </c>
    </row>
    <row r="8" spans="1:4" x14ac:dyDescent="0.25">
      <c r="A8" s="51">
        <v>5</v>
      </c>
      <c r="B8" s="51" t="s">
        <v>162</v>
      </c>
      <c r="C8" s="51">
        <v>1715</v>
      </c>
      <c r="D8" s="51" t="s">
        <v>163</v>
      </c>
    </row>
    <row r="10" spans="1:4" x14ac:dyDescent="0.25">
      <c r="A10" s="27" t="s">
        <v>75</v>
      </c>
    </row>
    <row r="11" spans="1:4" x14ac:dyDescent="0.25">
      <c r="A11" s="29">
        <v>16</v>
      </c>
      <c r="B11" s="30" t="s">
        <v>76</v>
      </c>
      <c r="C11" s="27" t="s">
        <v>79</v>
      </c>
    </row>
    <row r="12" spans="1:4" x14ac:dyDescent="0.25">
      <c r="A12" s="29">
        <v>17</v>
      </c>
      <c r="B12" s="30" t="s">
        <v>63</v>
      </c>
      <c r="C12" s="27" t="s">
        <v>79</v>
      </c>
    </row>
    <row r="13" spans="1:4" x14ac:dyDescent="0.25">
      <c r="A13" s="29">
        <v>18</v>
      </c>
      <c r="B13" s="30" t="s">
        <v>64</v>
      </c>
      <c r="C13" s="27" t="s">
        <v>80</v>
      </c>
    </row>
    <row r="14" spans="1:4" x14ac:dyDescent="0.25">
      <c r="A14" s="29">
        <v>19</v>
      </c>
      <c r="B14" s="30" t="s">
        <v>65</v>
      </c>
      <c r="C14" s="28" t="s">
        <v>80</v>
      </c>
    </row>
    <row r="15" spans="1:4" x14ac:dyDescent="0.25">
      <c r="A15" s="29">
        <v>20</v>
      </c>
      <c r="B15" s="30" t="s">
        <v>66</v>
      </c>
      <c r="C15" s="27" t="s">
        <v>81</v>
      </c>
    </row>
    <row r="16" spans="1:4" x14ac:dyDescent="0.25">
      <c r="A16" s="29">
        <v>21</v>
      </c>
      <c r="B16" s="30" t="s">
        <v>67</v>
      </c>
      <c r="C16" s="27" t="s">
        <v>81</v>
      </c>
    </row>
    <row r="17" spans="1:3" x14ac:dyDescent="0.25">
      <c r="A17" s="29">
        <v>22</v>
      </c>
      <c r="B17" s="30" t="s">
        <v>68</v>
      </c>
      <c r="C17" s="27" t="s">
        <v>81</v>
      </c>
    </row>
    <row r="18" spans="1:3" x14ac:dyDescent="0.25">
      <c r="A18" s="29">
        <v>23</v>
      </c>
      <c r="B18" s="30" t="s">
        <v>82</v>
      </c>
    </row>
    <row r="19" spans="1:3" x14ac:dyDescent="0.25">
      <c r="A19" s="29">
        <v>24</v>
      </c>
      <c r="B19" s="30" t="s">
        <v>83</v>
      </c>
    </row>
    <row r="20" spans="1:3" x14ac:dyDescent="0.25">
      <c r="A20" s="29">
        <v>25</v>
      </c>
      <c r="B20" s="30" t="s">
        <v>69</v>
      </c>
    </row>
    <row r="21" spans="1:3" x14ac:dyDescent="0.25">
      <c r="A21" s="29">
        <v>26</v>
      </c>
      <c r="B21" s="30" t="s">
        <v>70</v>
      </c>
    </row>
    <row r="22" spans="1:3" x14ac:dyDescent="0.25">
      <c r="A22" s="29">
        <v>27</v>
      </c>
      <c r="B22" s="30" t="s">
        <v>71</v>
      </c>
    </row>
    <row r="23" spans="1:3" x14ac:dyDescent="0.25">
      <c r="A23" s="29">
        <v>28</v>
      </c>
      <c r="B23" s="30" t="s">
        <v>72</v>
      </c>
    </row>
    <row r="24" spans="1:3" x14ac:dyDescent="0.25">
      <c r="A24" s="29">
        <v>29</v>
      </c>
      <c r="B24" s="30" t="s">
        <v>77</v>
      </c>
    </row>
    <row r="25" spans="1:3" x14ac:dyDescent="0.25">
      <c r="A25" s="29">
        <v>31</v>
      </c>
      <c r="B25" s="30" t="s">
        <v>78</v>
      </c>
    </row>
    <row r="26" spans="1:3" x14ac:dyDescent="0.25">
      <c r="A26" s="29">
        <v>33</v>
      </c>
      <c r="B26" s="30" t="s">
        <v>73</v>
      </c>
    </row>
    <row r="27" spans="1:3" x14ac:dyDescent="0.25">
      <c r="A27" s="29">
        <v>34</v>
      </c>
      <c r="B27" s="30" t="s">
        <v>74</v>
      </c>
    </row>
    <row r="30" spans="1:3" x14ac:dyDescent="0.25">
      <c r="A30" s="28" t="s">
        <v>85</v>
      </c>
    </row>
    <row r="31" spans="1:3" x14ac:dyDescent="0.25">
      <c r="B31" s="28" t="s">
        <v>86</v>
      </c>
    </row>
    <row r="32" spans="1:3" x14ac:dyDescent="0.25">
      <c r="B32" s="28" t="s">
        <v>87</v>
      </c>
    </row>
    <row r="33" spans="1:4" x14ac:dyDescent="0.25">
      <c r="B33" s="28" t="s">
        <v>88</v>
      </c>
    </row>
    <row r="34" spans="1:4" x14ac:dyDescent="0.25">
      <c r="B34" s="28" t="s">
        <v>89</v>
      </c>
    </row>
    <row r="35" spans="1:4" x14ac:dyDescent="0.25">
      <c r="B35" s="28" t="s">
        <v>90</v>
      </c>
    </row>
    <row r="36" spans="1:4" x14ac:dyDescent="0.25">
      <c r="B36" s="28" t="s">
        <v>91</v>
      </c>
    </row>
    <row r="37" spans="1:4" x14ac:dyDescent="0.25">
      <c r="B37" s="28" t="s">
        <v>92</v>
      </c>
    </row>
    <row r="38" spans="1:4" x14ac:dyDescent="0.25">
      <c r="B38" s="28" t="s">
        <v>93</v>
      </c>
    </row>
    <row r="40" spans="1:4" x14ac:dyDescent="0.25">
      <c r="A40" s="32" t="s">
        <v>94</v>
      </c>
      <c r="B40" s="32" t="s">
        <v>95</v>
      </c>
      <c r="C40" s="32" t="s">
        <v>96</v>
      </c>
      <c r="D40" s="32" t="s">
        <v>97</v>
      </c>
    </row>
    <row r="41" spans="1:4" x14ac:dyDescent="0.25">
      <c r="A41" s="33" t="s">
        <v>98</v>
      </c>
      <c r="B41" s="33" t="s">
        <v>99</v>
      </c>
      <c r="C41" s="33" t="s">
        <v>100</v>
      </c>
      <c r="D41" s="33" t="s">
        <v>101</v>
      </c>
    </row>
    <row r="42" spans="1:4" x14ac:dyDescent="0.25">
      <c r="A42" s="33" t="s">
        <v>102</v>
      </c>
      <c r="B42" s="33" t="s">
        <v>53</v>
      </c>
      <c r="C42" s="33" t="s">
        <v>100</v>
      </c>
      <c r="D42" s="33" t="s">
        <v>101</v>
      </c>
    </row>
    <row r="43" spans="1:4" x14ac:dyDescent="0.25">
      <c r="A43" s="33" t="s">
        <v>103</v>
      </c>
      <c r="B43" s="33" t="s">
        <v>104</v>
      </c>
      <c r="C43" s="33" t="s">
        <v>100</v>
      </c>
      <c r="D43" s="33" t="s">
        <v>101</v>
      </c>
    </row>
    <row r="44" spans="1:4" x14ac:dyDescent="0.25">
      <c r="A44" s="33" t="s">
        <v>105</v>
      </c>
      <c r="B44" s="33" t="s">
        <v>106</v>
      </c>
      <c r="C44" s="33" t="s">
        <v>100</v>
      </c>
      <c r="D44" s="33" t="s">
        <v>101</v>
      </c>
    </row>
    <row r="45" spans="1:4" x14ac:dyDescent="0.25">
      <c r="A45" s="33" t="s">
        <v>107</v>
      </c>
      <c r="B45" s="33" t="s">
        <v>108</v>
      </c>
      <c r="C45" s="33" t="s">
        <v>100</v>
      </c>
      <c r="D45" s="33" t="s">
        <v>101</v>
      </c>
    </row>
    <row r="46" spans="1:4" x14ac:dyDescent="0.25">
      <c r="A46" s="33" t="s">
        <v>109</v>
      </c>
      <c r="B46" s="33" t="s">
        <v>110</v>
      </c>
      <c r="C46" s="33" t="s">
        <v>100</v>
      </c>
      <c r="D46" s="33" t="s">
        <v>101</v>
      </c>
    </row>
    <row r="47" spans="1:4" x14ac:dyDescent="0.25">
      <c r="A47" s="33" t="s">
        <v>111</v>
      </c>
      <c r="B47" s="33" t="s">
        <v>112</v>
      </c>
      <c r="C47" s="33" t="s">
        <v>100</v>
      </c>
      <c r="D47" s="33" t="s">
        <v>101</v>
      </c>
    </row>
    <row r="48" spans="1:4" x14ac:dyDescent="0.25">
      <c r="A48" s="33" t="s">
        <v>113</v>
      </c>
      <c r="B48" s="33" t="s">
        <v>114</v>
      </c>
      <c r="C48" s="33" t="s">
        <v>100</v>
      </c>
      <c r="D48" s="33" t="s">
        <v>101</v>
      </c>
    </row>
    <row r="49" spans="1:4" x14ac:dyDescent="0.25">
      <c r="A49" s="33" t="s">
        <v>115</v>
      </c>
      <c r="B49" s="33" t="s">
        <v>116</v>
      </c>
      <c r="C49" s="33" t="s">
        <v>100</v>
      </c>
      <c r="D49" s="33" t="s">
        <v>101</v>
      </c>
    </row>
    <row r="50" spans="1:4" x14ac:dyDescent="0.25">
      <c r="A50" s="33" t="s">
        <v>117</v>
      </c>
      <c r="B50" s="33" t="s">
        <v>118</v>
      </c>
      <c r="C50" s="33" t="s">
        <v>100</v>
      </c>
      <c r="D50" s="33" t="s">
        <v>101</v>
      </c>
    </row>
    <row r="51" spans="1:4" x14ac:dyDescent="0.25">
      <c r="A51" s="33" t="s">
        <v>119</v>
      </c>
      <c r="B51" s="33" t="s">
        <v>120</v>
      </c>
      <c r="C51" s="33" t="s">
        <v>100</v>
      </c>
      <c r="D51" s="33" t="s">
        <v>101</v>
      </c>
    </row>
    <row r="52" spans="1:4" x14ac:dyDescent="0.25">
      <c r="A52" s="33" t="s">
        <v>121</v>
      </c>
      <c r="B52" s="33" t="s">
        <v>122</v>
      </c>
      <c r="C52" s="33" t="s">
        <v>100</v>
      </c>
      <c r="D52" s="33" t="s">
        <v>101</v>
      </c>
    </row>
    <row r="53" spans="1:4" x14ac:dyDescent="0.25">
      <c r="A53" s="33" t="s">
        <v>123</v>
      </c>
      <c r="B53" s="33" t="s">
        <v>124</v>
      </c>
      <c r="C53" s="33" t="s">
        <v>100</v>
      </c>
      <c r="D53" s="33" t="s">
        <v>101</v>
      </c>
    </row>
    <row r="54" spans="1:4" x14ac:dyDescent="0.25">
      <c r="A54" s="33" t="s">
        <v>125</v>
      </c>
      <c r="B54" s="33" t="s">
        <v>126</v>
      </c>
      <c r="C54" s="33" t="s">
        <v>100</v>
      </c>
      <c r="D54" s="33" t="s">
        <v>101</v>
      </c>
    </row>
    <row r="55" spans="1:4" x14ac:dyDescent="0.25">
      <c r="A55" s="33" t="s">
        <v>127</v>
      </c>
      <c r="B55" s="33" t="s">
        <v>128</v>
      </c>
      <c r="C55" s="33" t="s">
        <v>100</v>
      </c>
      <c r="D55" s="33" t="s">
        <v>101</v>
      </c>
    </row>
    <row r="56" spans="1:4" x14ac:dyDescent="0.25">
      <c r="A56" s="33" t="s">
        <v>129</v>
      </c>
      <c r="B56" s="33" t="s">
        <v>130</v>
      </c>
      <c r="C56" s="33" t="s">
        <v>100</v>
      </c>
      <c r="D56" s="33" t="s">
        <v>101</v>
      </c>
    </row>
    <row r="57" spans="1:4" x14ac:dyDescent="0.25">
      <c r="A57" s="33" t="s">
        <v>131</v>
      </c>
      <c r="B57" s="33" t="s">
        <v>132</v>
      </c>
      <c r="C57" s="33" t="s">
        <v>100</v>
      </c>
      <c r="D57" s="33" t="s">
        <v>101</v>
      </c>
    </row>
    <row r="58" spans="1:4" x14ac:dyDescent="0.25">
      <c r="A58" s="33" t="s">
        <v>133</v>
      </c>
      <c r="B58" s="33" t="s">
        <v>134</v>
      </c>
      <c r="C58" s="33" t="s">
        <v>100</v>
      </c>
      <c r="D58" s="33" t="s">
        <v>101</v>
      </c>
    </row>
    <row r="59" spans="1:4" x14ac:dyDescent="0.25">
      <c r="A59" s="33" t="s">
        <v>135</v>
      </c>
      <c r="B59" s="33" t="s">
        <v>136</v>
      </c>
      <c r="C59" s="33" t="s">
        <v>100</v>
      </c>
      <c r="D59" s="33" t="s">
        <v>101</v>
      </c>
    </row>
    <row r="60" spans="1:4" x14ac:dyDescent="0.25">
      <c r="A60" s="33" t="s">
        <v>137</v>
      </c>
      <c r="B60" s="33" t="s">
        <v>138</v>
      </c>
      <c r="C60" s="33" t="s">
        <v>100</v>
      </c>
      <c r="D60" s="33" t="s">
        <v>101</v>
      </c>
    </row>
    <row r="61" spans="1:4" x14ac:dyDescent="0.25">
      <c r="A61" s="33" t="s">
        <v>139</v>
      </c>
      <c r="B61" s="33" t="s">
        <v>140</v>
      </c>
      <c r="C61" s="33" t="s">
        <v>100</v>
      </c>
      <c r="D61" s="33" t="s">
        <v>101</v>
      </c>
    </row>
    <row r="62" spans="1:4" x14ac:dyDescent="0.25">
      <c r="A62" s="33" t="s">
        <v>141</v>
      </c>
      <c r="B62" s="33" t="s">
        <v>142</v>
      </c>
      <c r="C62" s="33" t="s">
        <v>100</v>
      </c>
      <c r="D62" s="33" t="s">
        <v>101</v>
      </c>
    </row>
    <row r="63" spans="1:4" x14ac:dyDescent="0.25">
      <c r="A63" s="33" t="s">
        <v>143</v>
      </c>
      <c r="B63" s="33" t="s">
        <v>144</v>
      </c>
      <c r="C63" s="33" t="s">
        <v>100</v>
      </c>
      <c r="D63" s="33" t="s">
        <v>101</v>
      </c>
    </row>
    <row r="64" spans="1:4" x14ac:dyDescent="0.25">
      <c r="A64" s="33" t="s">
        <v>145</v>
      </c>
      <c r="B64" s="33" t="s">
        <v>146</v>
      </c>
      <c r="C64" s="33" t="s">
        <v>100</v>
      </c>
      <c r="D64" s="33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65"/>
  <sheetViews>
    <sheetView workbookViewId="0">
      <selection activeCell="B1" sqref="B1:AG164"/>
    </sheetView>
  </sheetViews>
  <sheetFormatPr baseColWidth="10" defaultColWidth="11.5703125" defaultRowHeight="15" x14ac:dyDescent="0.25"/>
  <cols>
    <col min="1" max="10" width="11.5703125" style="31"/>
    <col min="11" max="11" width="52" style="31" bestFit="1" customWidth="1"/>
    <col min="12" max="16384" width="11.5703125" style="31"/>
  </cols>
  <sheetData>
    <row r="1" spans="1:78" s="71" customFormat="1" ht="15.2" customHeight="1" x14ac:dyDescent="0.25">
      <c r="A1" s="67" t="s">
        <v>648</v>
      </c>
      <c r="B1" s="68" t="s">
        <v>649</v>
      </c>
      <c r="C1" s="68" t="s">
        <v>650</v>
      </c>
      <c r="D1" s="68" t="s">
        <v>651</v>
      </c>
      <c r="E1" s="68" t="s">
        <v>652</v>
      </c>
      <c r="F1" s="68" t="s">
        <v>50</v>
      </c>
      <c r="G1" s="68" t="s">
        <v>653</v>
      </c>
      <c r="H1" s="68" t="s">
        <v>654</v>
      </c>
      <c r="I1" s="68" t="s">
        <v>655</v>
      </c>
      <c r="J1" s="68" t="s">
        <v>656</v>
      </c>
      <c r="K1" s="69" t="s">
        <v>657</v>
      </c>
      <c r="L1" s="68" t="s">
        <v>658</v>
      </c>
      <c r="M1" s="68" t="s">
        <v>659</v>
      </c>
      <c r="N1" s="69" t="s">
        <v>660</v>
      </c>
      <c r="O1" s="68" t="s">
        <v>661</v>
      </c>
      <c r="P1" s="68" t="s">
        <v>662</v>
      </c>
      <c r="Q1" s="68" t="s">
        <v>663</v>
      </c>
      <c r="R1" s="68" t="s">
        <v>664</v>
      </c>
      <c r="S1" s="68" t="s">
        <v>665</v>
      </c>
      <c r="T1" s="68" t="s">
        <v>666</v>
      </c>
      <c r="U1" s="68" t="s">
        <v>667</v>
      </c>
      <c r="V1" s="68" t="s">
        <v>668</v>
      </c>
      <c r="W1" s="68" t="s">
        <v>669</v>
      </c>
      <c r="X1" s="68" t="s">
        <v>670</v>
      </c>
      <c r="Y1" s="69" t="s">
        <v>671</v>
      </c>
      <c r="Z1" s="68" t="s">
        <v>672</v>
      </c>
      <c r="AA1" s="68" t="s">
        <v>673</v>
      </c>
      <c r="AB1" s="68" t="s">
        <v>674</v>
      </c>
      <c r="AC1" s="68" t="s">
        <v>675</v>
      </c>
      <c r="AD1" s="68" t="s">
        <v>676</v>
      </c>
      <c r="AE1" s="68" t="s">
        <v>677</v>
      </c>
      <c r="AF1" s="68" t="s">
        <v>678</v>
      </c>
      <c r="AG1" s="68" t="s">
        <v>679</v>
      </c>
      <c r="AH1" s="68" t="s">
        <v>680</v>
      </c>
      <c r="AI1" s="68" t="s">
        <v>681</v>
      </c>
      <c r="AJ1" s="68" t="s">
        <v>682</v>
      </c>
      <c r="AK1" s="68" t="s">
        <v>683</v>
      </c>
      <c r="AL1" s="68" t="s">
        <v>684</v>
      </c>
      <c r="AM1" s="68" t="s">
        <v>685</v>
      </c>
      <c r="AN1" s="68" t="s">
        <v>686</v>
      </c>
      <c r="AO1" s="68" t="s">
        <v>687</v>
      </c>
      <c r="AP1" s="68" t="s">
        <v>688</v>
      </c>
      <c r="AQ1" s="68" t="s">
        <v>689</v>
      </c>
      <c r="AR1" s="68" t="s">
        <v>690</v>
      </c>
      <c r="AS1" s="68" t="s">
        <v>691</v>
      </c>
      <c r="AT1" s="68" t="s">
        <v>692</v>
      </c>
      <c r="AU1" s="68" t="s">
        <v>693</v>
      </c>
      <c r="AV1" s="68" t="s">
        <v>694</v>
      </c>
      <c r="AW1" s="68" t="s">
        <v>695</v>
      </c>
      <c r="AX1" s="68" t="s">
        <v>696</v>
      </c>
      <c r="AY1" s="68" t="s">
        <v>697</v>
      </c>
      <c r="AZ1" s="68" t="s">
        <v>698</v>
      </c>
      <c r="BA1" s="68" t="s">
        <v>699</v>
      </c>
      <c r="BB1" s="68" t="s">
        <v>700</v>
      </c>
      <c r="BC1" s="68" t="s">
        <v>701</v>
      </c>
      <c r="BD1" s="68" t="s">
        <v>702</v>
      </c>
      <c r="BE1" s="68" t="s">
        <v>703</v>
      </c>
      <c r="BF1" s="70" t="s">
        <v>704</v>
      </c>
      <c r="BG1" s="68" t="s">
        <v>705</v>
      </c>
      <c r="BH1" s="68" t="s">
        <v>706</v>
      </c>
      <c r="BI1" s="68" t="s">
        <v>707</v>
      </c>
      <c r="BJ1" s="68" t="s">
        <v>708</v>
      </c>
      <c r="BK1" s="68" t="s">
        <v>709</v>
      </c>
      <c r="BL1" s="68" t="s">
        <v>710</v>
      </c>
      <c r="BM1" s="68" t="s">
        <v>711</v>
      </c>
      <c r="BN1" s="68" t="s">
        <v>712</v>
      </c>
      <c r="BO1" s="68" t="s">
        <v>713</v>
      </c>
      <c r="BP1" s="68" t="s">
        <v>714</v>
      </c>
      <c r="BQ1" s="68" t="s">
        <v>715</v>
      </c>
      <c r="BR1" s="68" t="s">
        <v>716</v>
      </c>
      <c r="BS1" s="68" t="s">
        <v>717</v>
      </c>
      <c r="BT1" s="68" t="s">
        <v>718</v>
      </c>
      <c r="BU1" s="68" t="s">
        <v>719</v>
      </c>
      <c r="BV1" s="68" t="s">
        <v>720</v>
      </c>
      <c r="BW1" s="68" t="s">
        <v>13</v>
      </c>
      <c r="BX1" s="68" t="s">
        <v>721</v>
      </c>
      <c r="BY1" s="68" t="s">
        <v>722</v>
      </c>
      <c r="BZ1" s="68" t="s">
        <v>723</v>
      </c>
    </row>
    <row r="2" spans="1:78" s="72" customFormat="1" ht="15.2" customHeight="1" x14ac:dyDescent="0.25">
      <c r="B2" s="73">
        <v>71523</v>
      </c>
      <c r="C2" s="73">
        <v>50</v>
      </c>
      <c r="D2" s="74">
        <v>43699</v>
      </c>
      <c r="E2" s="73">
        <v>23</v>
      </c>
      <c r="F2" s="73" t="s">
        <v>724</v>
      </c>
      <c r="G2" s="73">
        <v>36</v>
      </c>
      <c r="H2" s="73" t="s">
        <v>725</v>
      </c>
      <c r="I2" s="73" t="s">
        <v>726</v>
      </c>
      <c r="J2" s="73" t="s">
        <v>727</v>
      </c>
      <c r="K2" s="75" t="s">
        <v>728</v>
      </c>
      <c r="L2" s="73" t="s">
        <v>729</v>
      </c>
      <c r="M2" s="73">
        <v>108595</v>
      </c>
      <c r="N2" s="75" t="s">
        <v>730</v>
      </c>
      <c r="O2" s="76">
        <v>20440223</v>
      </c>
      <c r="P2" s="73">
        <v>1</v>
      </c>
      <c r="Q2" s="73" t="s">
        <v>731</v>
      </c>
      <c r="R2" s="76">
        <v>1352</v>
      </c>
      <c r="S2" s="73"/>
      <c r="T2" s="73"/>
      <c r="U2" s="76">
        <v>1607</v>
      </c>
      <c r="V2" s="73" t="s">
        <v>732</v>
      </c>
      <c r="W2" s="73" t="s">
        <v>733</v>
      </c>
      <c r="X2" s="73"/>
      <c r="Y2" s="75" t="s">
        <v>734</v>
      </c>
      <c r="Z2" s="77">
        <v>51654196</v>
      </c>
      <c r="AA2" s="73"/>
      <c r="AB2" s="73"/>
      <c r="AC2" s="73"/>
      <c r="AD2" s="73"/>
      <c r="AE2" s="73"/>
      <c r="AF2" s="78">
        <v>429.07</v>
      </c>
      <c r="AG2" s="73">
        <v>41370</v>
      </c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>
        <v>41370</v>
      </c>
      <c r="AV2" s="73">
        <v>1</v>
      </c>
      <c r="AW2" s="73">
        <v>6</v>
      </c>
      <c r="AX2" s="73">
        <v>71.510000000000005</v>
      </c>
      <c r="AY2" s="73">
        <v>1182</v>
      </c>
      <c r="AZ2" s="73">
        <v>827.4</v>
      </c>
      <c r="BA2" s="73">
        <v>275</v>
      </c>
      <c r="BB2" s="73">
        <v>907</v>
      </c>
      <c r="BC2" s="73">
        <v>1</v>
      </c>
      <c r="BD2" s="73">
        <v>6</v>
      </c>
      <c r="BE2" s="73">
        <v>71.510000000000005</v>
      </c>
      <c r="BF2" s="73" t="s">
        <v>735</v>
      </c>
      <c r="BG2" s="76">
        <v>3075</v>
      </c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</row>
    <row r="3" spans="1:78" s="72" customFormat="1" ht="15.2" customHeight="1" x14ac:dyDescent="0.25">
      <c r="B3" s="73">
        <v>71532</v>
      </c>
      <c r="C3" s="73">
        <v>50</v>
      </c>
      <c r="D3" s="74">
        <v>43699</v>
      </c>
      <c r="E3" s="73">
        <v>23</v>
      </c>
      <c r="F3" s="73" t="s">
        <v>724</v>
      </c>
      <c r="G3" s="73">
        <v>32</v>
      </c>
      <c r="H3" s="73" t="s">
        <v>736</v>
      </c>
      <c r="I3" s="73" t="s">
        <v>737</v>
      </c>
      <c r="J3" s="73" t="s">
        <v>738</v>
      </c>
      <c r="K3" s="75" t="s">
        <v>739</v>
      </c>
      <c r="L3" s="73" t="s">
        <v>729</v>
      </c>
      <c r="M3" s="73">
        <v>43618</v>
      </c>
      <c r="N3" s="75" t="s">
        <v>740</v>
      </c>
      <c r="O3" s="76">
        <v>23805418</v>
      </c>
      <c r="P3" s="73">
        <v>1</v>
      </c>
      <c r="Q3" s="73" t="s">
        <v>741</v>
      </c>
      <c r="R3" s="73" t="s">
        <v>742</v>
      </c>
      <c r="S3" s="73" t="s">
        <v>743</v>
      </c>
      <c r="T3" s="76">
        <v>17</v>
      </c>
      <c r="U3" s="76">
        <v>1428</v>
      </c>
      <c r="V3" s="73" t="s">
        <v>172</v>
      </c>
      <c r="W3" s="73" t="s">
        <v>744</v>
      </c>
      <c r="X3" s="73"/>
      <c r="Y3" s="75" t="s">
        <v>745</v>
      </c>
      <c r="Z3" s="77">
        <v>1147661403</v>
      </c>
      <c r="AA3" s="73"/>
      <c r="AB3" s="73"/>
      <c r="AC3" s="73"/>
      <c r="AD3" s="73"/>
      <c r="AE3" s="73"/>
      <c r="AF3" s="78">
        <v>869.39</v>
      </c>
      <c r="AG3" s="73">
        <v>35925</v>
      </c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>
        <v>35925</v>
      </c>
      <c r="AV3" s="73">
        <v>1</v>
      </c>
      <c r="AW3" s="73">
        <v>6</v>
      </c>
      <c r="AX3" s="73">
        <v>144.9</v>
      </c>
      <c r="AY3" s="73">
        <v>1437</v>
      </c>
      <c r="AZ3" s="73">
        <v>718.5</v>
      </c>
      <c r="BA3" s="73">
        <v>275</v>
      </c>
      <c r="BB3" s="73">
        <v>1162</v>
      </c>
      <c r="BC3" s="73">
        <v>1</v>
      </c>
      <c r="BD3" s="73">
        <v>6</v>
      </c>
      <c r="BE3" s="73">
        <v>144.9</v>
      </c>
      <c r="BF3" s="73" t="s">
        <v>735</v>
      </c>
      <c r="BG3" s="76">
        <v>3076</v>
      </c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</row>
    <row r="4" spans="1:78" s="72" customFormat="1" ht="15.2" customHeight="1" x14ac:dyDescent="0.25">
      <c r="A4" s="79"/>
      <c r="B4" s="73">
        <v>71553</v>
      </c>
      <c r="C4" s="73">
        <v>50</v>
      </c>
      <c r="D4" s="74">
        <v>43700</v>
      </c>
      <c r="E4" s="73">
        <v>23</v>
      </c>
      <c r="F4" s="73" t="s">
        <v>724</v>
      </c>
      <c r="G4" s="73">
        <v>36</v>
      </c>
      <c r="H4" s="73" t="s">
        <v>725</v>
      </c>
      <c r="I4" s="73" t="s">
        <v>746</v>
      </c>
      <c r="J4" s="73" t="s">
        <v>747</v>
      </c>
      <c r="K4" s="75" t="s">
        <v>748</v>
      </c>
      <c r="L4" s="73" t="s">
        <v>729</v>
      </c>
      <c r="M4" s="73">
        <v>184017</v>
      </c>
      <c r="N4" s="75" t="s">
        <v>749</v>
      </c>
      <c r="O4" s="76">
        <v>13465294</v>
      </c>
      <c r="P4" s="73">
        <v>1</v>
      </c>
      <c r="Q4" s="73" t="s">
        <v>750</v>
      </c>
      <c r="R4" s="76">
        <v>1788</v>
      </c>
      <c r="S4" s="76" t="s">
        <v>751</v>
      </c>
      <c r="T4" s="76">
        <v>8</v>
      </c>
      <c r="U4" s="76">
        <v>1101</v>
      </c>
      <c r="V4" s="73" t="s">
        <v>183</v>
      </c>
      <c r="W4" s="73" t="s">
        <v>744</v>
      </c>
      <c r="X4" s="73"/>
      <c r="Y4" s="75" t="s">
        <v>752</v>
      </c>
      <c r="Z4" s="77">
        <v>43053025</v>
      </c>
      <c r="AA4" s="73"/>
      <c r="AB4" s="73"/>
      <c r="AC4" s="73"/>
      <c r="AD4" s="73"/>
      <c r="AE4" s="73"/>
      <c r="AF4" s="73">
        <v>514.73</v>
      </c>
      <c r="AG4" s="73">
        <v>49630</v>
      </c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>
        <v>49630</v>
      </c>
      <c r="AV4" s="73">
        <v>1</v>
      </c>
      <c r="AW4" s="73">
        <v>6</v>
      </c>
      <c r="AX4" s="73">
        <v>85.79</v>
      </c>
      <c r="AY4" s="73">
        <v>1418</v>
      </c>
      <c r="AZ4" s="73">
        <v>992.6</v>
      </c>
      <c r="BA4" s="73">
        <v>275</v>
      </c>
      <c r="BB4" s="73">
        <v>1143</v>
      </c>
      <c r="BC4" s="73">
        <v>1</v>
      </c>
      <c r="BD4" s="73">
        <v>6</v>
      </c>
      <c r="BE4" s="73">
        <v>85.79</v>
      </c>
      <c r="BF4" s="73" t="s">
        <v>735</v>
      </c>
      <c r="BG4" s="76">
        <v>3077</v>
      </c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</row>
    <row r="5" spans="1:78" s="72" customFormat="1" ht="15.2" customHeight="1" x14ac:dyDescent="0.25">
      <c r="A5" s="79"/>
      <c r="B5" s="73">
        <v>71563</v>
      </c>
      <c r="C5" s="73">
        <v>50</v>
      </c>
      <c r="D5" s="74">
        <v>43700</v>
      </c>
      <c r="E5" s="73">
        <v>23</v>
      </c>
      <c r="F5" s="73" t="s">
        <v>724</v>
      </c>
      <c r="G5" s="73">
        <v>32</v>
      </c>
      <c r="H5" s="73" t="s">
        <v>736</v>
      </c>
      <c r="I5" s="73" t="s">
        <v>753</v>
      </c>
      <c r="J5" s="73" t="s">
        <v>754</v>
      </c>
      <c r="K5" s="75" t="s">
        <v>755</v>
      </c>
      <c r="L5" s="73" t="s">
        <v>729</v>
      </c>
      <c r="M5" s="73">
        <v>237516</v>
      </c>
      <c r="N5" s="75" t="s">
        <v>756</v>
      </c>
      <c r="O5" s="76">
        <v>4364097</v>
      </c>
      <c r="P5" s="73">
        <v>1</v>
      </c>
      <c r="Q5" s="73" t="s">
        <v>757</v>
      </c>
      <c r="R5" s="76">
        <v>4481</v>
      </c>
      <c r="S5" s="76" t="s">
        <v>758</v>
      </c>
      <c r="T5" s="76">
        <v>17</v>
      </c>
      <c r="U5" s="76">
        <v>1439</v>
      </c>
      <c r="V5" s="73" t="s">
        <v>99</v>
      </c>
      <c r="W5" s="73" t="s">
        <v>744</v>
      </c>
      <c r="X5" s="73"/>
      <c r="Y5" s="75" t="s">
        <v>759</v>
      </c>
      <c r="Z5" s="77">
        <v>46381635</v>
      </c>
      <c r="AA5" s="73"/>
      <c r="AB5" s="73"/>
      <c r="AC5" s="73"/>
      <c r="AD5" s="73"/>
      <c r="AE5" s="73"/>
      <c r="AF5" s="73">
        <v>673.37</v>
      </c>
      <c r="AG5" s="73">
        <v>27825</v>
      </c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>
        <v>27825</v>
      </c>
      <c r="AV5" s="73">
        <v>1</v>
      </c>
      <c r="AW5" s="73">
        <v>6</v>
      </c>
      <c r="AX5" s="73">
        <v>112.23</v>
      </c>
      <c r="AY5" s="73">
        <v>1113</v>
      </c>
      <c r="AZ5" s="73">
        <v>556.5</v>
      </c>
      <c r="BA5" s="73">
        <v>275</v>
      </c>
      <c r="BB5" s="73">
        <v>838</v>
      </c>
      <c r="BC5" s="73">
        <v>1</v>
      </c>
      <c r="BD5" s="73">
        <v>6</v>
      </c>
      <c r="BE5" s="73">
        <v>112.23</v>
      </c>
      <c r="BF5" s="73" t="s">
        <v>735</v>
      </c>
      <c r="BG5" s="76">
        <v>3079</v>
      </c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</row>
    <row r="6" spans="1:78" s="72" customFormat="1" ht="15.2" customHeight="1" x14ac:dyDescent="0.25">
      <c r="A6" s="79"/>
      <c r="B6" s="73">
        <v>71574</v>
      </c>
      <c r="C6" s="73">
        <v>50</v>
      </c>
      <c r="D6" s="74">
        <v>43700</v>
      </c>
      <c r="E6" s="73">
        <v>23</v>
      </c>
      <c r="F6" s="73" t="s">
        <v>724</v>
      </c>
      <c r="G6" s="73">
        <v>32</v>
      </c>
      <c r="H6" s="73" t="s">
        <v>736</v>
      </c>
      <c r="I6" s="73" t="s">
        <v>760</v>
      </c>
      <c r="J6" s="73" t="s">
        <v>761</v>
      </c>
      <c r="K6" s="75" t="s">
        <v>762</v>
      </c>
      <c r="L6" s="73" t="s">
        <v>729</v>
      </c>
      <c r="M6" s="73">
        <v>123736</v>
      </c>
      <c r="N6" s="75" t="s">
        <v>763</v>
      </c>
      <c r="O6" s="76">
        <v>14976169</v>
      </c>
      <c r="P6" s="73">
        <v>1</v>
      </c>
      <c r="Q6" s="73" t="s">
        <v>764</v>
      </c>
      <c r="R6" s="76">
        <v>1884</v>
      </c>
      <c r="S6" s="76" t="s">
        <v>765</v>
      </c>
      <c r="T6" s="73"/>
      <c r="U6" s="76">
        <v>1704</v>
      </c>
      <c r="V6" s="73" t="s">
        <v>766</v>
      </c>
      <c r="W6" s="73" t="s">
        <v>733</v>
      </c>
      <c r="X6" s="73"/>
      <c r="Y6" s="75" t="s">
        <v>767</v>
      </c>
      <c r="Z6" s="77">
        <v>1158742877</v>
      </c>
      <c r="AA6" s="73"/>
      <c r="AB6" s="73"/>
      <c r="AC6" s="73"/>
      <c r="AD6" s="73"/>
      <c r="AE6" s="73"/>
      <c r="AF6" s="73">
        <v>1228.1500000000001</v>
      </c>
      <c r="AG6" s="73">
        <v>50750</v>
      </c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>
        <v>50750</v>
      </c>
      <c r="AV6" s="73">
        <v>1</v>
      </c>
      <c r="AW6" s="73">
        <v>6</v>
      </c>
      <c r="AX6" s="73">
        <v>204.69</v>
      </c>
      <c r="AY6" s="73">
        <v>2030</v>
      </c>
      <c r="AZ6" s="73">
        <v>1015</v>
      </c>
      <c r="BA6" s="73">
        <v>275</v>
      </c>
      <c r="BB6" s="73">
        <v>1755</v>
      </c>
      <c r="BC6" s="73">
        <v>1</v>
      </c>
      <c r="BD6" s="73">
        <v>6</v>
      </c>
      <c r="BE6" s="73">
        <v>204.69</v>
      </c>
      <c r="BF6" s="73" t="s">
        <v>735</v>
      </c>
      <c r="BG6" s="76">
        <v>3080</v>
      </c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</row>
    <row r="7" spans="1:78" s="72" customFormat="1" ht="15.2" customHeight="1" x14ac:dyDescent="0.25">
      <c r="A7" s="79"/>
      <c r="B7" s="73">
        <v>71584</v>
      </c>
      <c r="C7" s="73">
        <v>50</v>
      </c>
      <c r="D7" s="74">
        <v>43700</v>
      </c>
      <c r="E7" s="73">
        <v>23</v>
      </c>
      <c r="F7" s="73" t="s">
        <v>724</v>
      </c>
      <c r="G7" s="73">
        <v>32</v>
      </c>
      <c r="H7" s="73" t="s">
        <v>736</v>
      </c>
      <c r="I7" s="73" t="s">
        <v>768</v>
      </c>
      <c r="J7" s="73" t="s">
        <v>769</v>
      </c>
      <c r="K7" s="75" t="s">
        <v>770</v>
      </c>
      <c r="L7" s="73" t="s">
        <v>729</v>
      </c>
      <c r="M7" s="73">
        <v>35462</v>
      </c>
      <c r="N7" s="75" t="s">
        <v>771</v>
      </c>
      <c r="O7" s="76">
        <v>33061009</v>
      </c>
      <c r="P7" s="73">
        <v>1</v>
      </c>
      <c r="Q7" s="73" t="s">
        <v>772</v>
      </c>
      <c r="R7" s="76">
        <v>1749</v>
      </c>
      <c r="S7" s="73"/>
      <c r="T7" s="73"/>
      <c r="U7" s="76">
        <v>1618</v>
      </c>
      <c r="V7" s="73" t="s">
        <v>773</v>
      </c>
      <c r="W7" s="73" t="s">
        <v>733</v>
      </c>
      <c r="X7" s="73"/>
      <c r="Y7" s="75" t="s">
        <v>774</v>
      </c>
      <c r="Z7" s="77">
        <v>1136903715</v>
      </c>
      <c r="AA7" s="73"/>
      <c r="AB7" s="73"/>
      <c r="AC7" s="73"/>
      <c r="AD7" s="73"/>
      <c r="AE7" s="73"/>
      <c r="AF7" s="73">
        <v>436.33</v>
      </c>
      <c r="AG7" s="73">
        <v>42070</v>
      </c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>
        <v>42070</v>
      </c>
      <c r="AV7" s="73">
        <v>1</v>
      </c>
      <c r="AW7" s="73">
        <v>6</v>
      </c>
      <c r="AX7" s="73">
        <v>72.72</v>
      </c>
      <c r="AY7" s="73">
        <v>1202</v>
      </c>
      <c r="AZ7" s="73">
        <v>841.4</v>
      </c>
      <c r="BA7" s="73">
        <v>275</v>
      </c>
      <c r="BB7" s="73">
        <v>927</v>
      </c>
      <c r="BC7" s="73">
        <v>1</v>
      </c>
      <c r="BD7" s="73">
        <v>6</v>
      </c>
      <c r="BE7" s="73">
        <v>72.72</v>
      </c>
      <c r="BF7" s="73" t="s">
        <v>735</v>
      </c>
      <c r="BG7" s="76">
        <v>3081</v>
      </c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</row>
    <row r="8" spans="1:78" s="72" customFormat="1" ht="15.2" customHeight="1" x14ac:dyDescent="0.25">
      <c r="A8" s="79"/>
      <c r="B8" s="73">
        <v>71587</v>
      </c>
      <c r="C8" s="73">
        <v>50</v>
      </c>
      <c r="D8" s="74">
        <v>43700</v>
      </c>
      <c r="E8" s="73">
        <v>23</v>
      </c>
      <c r="F8" s="73" t="s">
        <v>724</v>
      </c>
      <c r="G8" s="73">
        <v>32</v>
      </c>
      <c r="H8" s="73" t="s">
        <v>736</v>
      </c>
      <c r="I8" s="73" t="s">
        <v>775</v>
      </c>
      <c r="J8" s="73" t="s">
        <v>776</v>
      </c>
      <c r="K8" s="75" t="s">
        <v>777</v>
      </c>
      <c r="L8" s="73" t="s">
        <v>729</v>
      </c>
      <c r="M8" s="73">
        <v>10306</v>
      </c>
      <c r="N8" s="75" t="s">
        <v>778</v>
      </c>
      <c r="O8" s="76">
        <v>7592269</v>
      </c>
      <c r="P8" s="73">
        <v>1</v>
      </c>
      <c r="Q8" s="73" t="s">
        <v>779</v>
      </c>
      <c r="R8" s="76">
        <v>4964</v>
      </c>
      <c r="S8" s="76"/>
      <c r="T8" s="76">
        <v>0</v>
      </c>
      <c r="U8" s="76">
        <v>1431</v>
      </c>
      <c r="V8" s="73" t="s">
        <v>99</v>
      </c>
      <c r="W8" s="73" t="s">
        <v>744</v>
      </c>
      <c r="X8" s="73"/>
      <c r="Y8" s="75" t="s">
        <v>780</v>
      </c>
      <c r="Z8" s="77">
        <v>1158628455</v>
      </c>
      <c r="AA8" s="73"/>
      <c r="AB8" s="73"/>
      <c r="AC8" s="73"/>
      <c r="AD8" s="73"/>
      <c r="AE8" s="73"/>
      <c r="AF8" s="73">
        <v>933.52</v>
      </c>
      <c r="AG8" s="73">
        <v>38575</v>
      </c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>
        <v>38575</v>
      </c>
      <c r="AV8" s="73">
        <v>1</v>
      </c>
      <c r="AW8" s="73">
        <v>6</v>
      </c>
      <c r="AX8" s="73">
        <v>155.59</v>
      </c>
      <c r="AY8" s="73">
        <v>1543</v>
      </c>
      <c r="AZ8" s="73">
        <v>771.5</v>
      </c>
      <c r="BA8" s="73">
        <v>275</v>
      </c>
      <c r="BB8" s="73">
        <v>1268</v>
      </c>
      <c r="BC8" s="73">
        <v>1</v>
      </c>
      <c r="BD8" s="73">
        <v>6</v>
      </c>
      <c r="BE8" s="73">
        <v>155.59</v>
      </c>
      <c r="BF8" s="73" t="s">
        <v>735</v>
      </c>
      <c r="BG8" s="76">
        <v>3082</v>
      </c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</row>
    <row r="9" spans="1:78" s="72" customFormat="1" ht="15.2" customHeight="1" x14ac:dyDescent="0.25">
      <c r="A9" s="79"/>
      <c r="B9" s="73">
        <v>71605</v>
      </c>
      <c r="C9" s="73">
        <v>50</v>
      </c>
      <c r="D9" s="74">
        <v>43701</v>
      </c>
      <c r="E9" s="73">
        <v>23</v>
      </c>
      <c r="F9" s="73" t="s">
        <v>724</v>
      </c>
      <c r="G9" s="73">
        <v>32</v>
      </c>
      <c r="H9" s="73" t="s">
        <v>736</v>
      </c>
      <c r="I9" s="73" t="s">
        <v>768</v>
      </c>
      <c r="J9" s="73" t="s">
        <v>769</v>
      </c>
      <c r="K9" s="75" t="s">
        <v>770</v>
      </c>
      <c r="L9" s="73" t="s">
        <v>729</v>
      </c>
      <c r="M9" s="73">
        <v>45196</v>
      </c>
      <c r="N9" s="75" t="s">
        <v>781</v>
      </c>
      <c r="O9" s="76">
        <v>36301652</v>
      </c>
      <c r="P9" s="73">
        <v>1</v>
      </c>
      <c r="Q9" s="73" t="s">
        <v>114</v>
      </c>
      <c r="R9" s="76">
        <v>3050</v>
      </c>
      <c r="S9" s="76" t="s">
        <v>782</v>
      </c>
      <c r="T9" s="73" t="s">
        <v>783</v>
      </c>
      <c r="U9" s="76">
        <v>1428</v>
      </c>
      <c r="V9" s="73" t="s">
        <v>53</v>
      </c>
      <c r="W9" s="73" t="s">
        <v>744</v>
      </c>
      <c r="X9" s="73"/>
      <c r="Y9" s="75" t="s">
        <v>784</v>
      </c>
      <c r="Z9" s="77">
        <v>1534232306</v>
      </c>
      <c r="AA9" s="73"/>
      <c r="AB9" s="73"/>
      <c r="AC9" s="73"/>
      <c r="AD9" s="73"/>
      <c r="AE9" s="73"/>
      <c r="AF9" s="73">
        <v>727.21</v>
      </c>
      <c r="AG9" s="73">
        <v>30050</v>
      </c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>
        <v>30050</v>
      </c>
      <c r="AV9" s="73">
        <v>1</v>
      </c>
      <c r="AW9" s="73">
        <v>6</v>
      </c>
      <c r="AX9" s="73">
        <v>121.2</v>
      </c>
      <c r="AY9" s="73">
        <v>1202</v>
      </c>
      <c r="AZ9" s="73">
        <v>601</v>
      </c>
      <c r="BA9" s="73">
        <v>275</v>
      </c>
      <c r="BB9" s="73">
        <v>927</v>
      </c>
      <c r="BC9" s="73">
        <v>1</v>
      </c>
      <c r="BD9" s="73">
        <v>6</v>
      </c>
      <c r="BE9" s="73">
        <v>121.2</v>
      </c>
      <c r="BF9" s="73" t="s">
        <v>735</v>
      </c>
      <c r="BG9" s="76">
        <v>3083</v>
      </c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</row>
    <row r="10" spans="1:78" s="72" customFormat="1" ht="15.2" customHeight="1" x14ac:dyDescent="0.25">
      <c r="A10" s="79"/>
      <c r="B10" s="73">
        <v>71606</v>
      </c>
      <c r="C10" s="73">
        <v>50</v>
      </c>
      <c r="D10" s="74">
        <v>43701</v>
      </c>
      <c r="E10" s="73">
        <v>23</v>
      </c>
      <c r="F10" s="73" t="s">
        <v>724</v>
      </c>
      <c r="G10" s="73">
        <v>32</v>
      </c>
      <c r="H10" s="73" t="s">
        <v>736</v>
      </c>
      <c r="I10" s="73" t="s">
        <v>785</v>
      </c>
      <c r="J10" s="73" t="s">
        <v>786</v>
      </c>
      <c r="K10" s="75" t="s">
        <v>787</v>
      </c>
      <c r="L10" s="73" t="s">
        <v>729</v>
      </c>
      <c r="M10" s="73">
        <v>45196</v>
      </c>
      <c r="N10" s="75" t="s">
        <v>781</v>
      </c>
      <c r="O10" s="76">
        <v>36301652</v>
      </c>
      <c r="P10" s="73">
        <v>1</v>
      </c>
      <c r="Q10" s="73" t="s">
        <v>114</v>
      </c>
      <c r="R10" s="76">
        <v>3050</v>
      </c>
      <c r="S10" s="76" t="s">
        <v>782</v>
      </c>
      <c r="T10" s="73" t="s">
        <v>783</v>
      </c>
      <c r="U10" s="76">
        <v>1428</v>
      </c>
      <c r="V10" s="73" t="s">
        <v>53</v>
      </c>
      <c r="W10" s="73" t="s">
        <v>744</v>
      </c>
      <c r="X10" s="73"/>
      <c r="Y10" s="75" t="s">
        <v>784</v>
      </c>
      <c r="Z10" s="77">
        <v>1534232306</v>
      </c>
      <c r="AA10" s="73"/>
      <c r="AB10" s="73"/>
      <c r="AC10" s="73"/>
      <c r="AD10" s="73"/>
      <c r="AE10" s="73"/>
      <c r="AF10" s="73">
        <v>959.53</v>
      </c>
      <c r="AG10" s="73">
        <v>39650</v>
      </c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>
        <v>39650</v>
      </c>
      <c r="AV10" s="73">
        <v>1</v>
      </c>
      <c r="AW10" s="73">
        <v>6</v>
      </c>
      <c r="AX10" s="73">
        <v>159.91999999999999</v>
      </c>
      <c r="AY10" s="73">
        <v>1586</v>
      </c>
      <c r="AZ10" s="73">
        <v>793</v>
      </c>
      <c r="BA10" s="73">
        <v>275</v>
      </c>
      <c r="BB10" s="73">
        <v>1311</v>
      </c>
      <c r="BC10" s="73">
        <v>1</v>
      </c>
      <c r="BD10" s="73">
        <v>6</v>
      </c>
      <c r="BE10" s="73">
        <v>159.91999999999999</v>
      </c>
      <c r="BF10" s="73" t="s">
        <v>735</v>
      </c>
      <c r="BG10" s="76">
        <v>3083</v>
      </c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</row>
    <row r="11" spans="1:78" s="72" customFormat="1" ht="15.2" customHeight="1" x14ac:dyDescent="0.25">
      <c r="A11" s="79"/>
      <c r="B11" s="73">
        <v>71609</v>
      </c>
      <c r="C11" s="73">
        <v>50</v>
      </c>
      <c r="D11" s="74">
        <v>43701</v>
      </c>
      <c r="E11" s="73">
        <v>23</v>
      </c>
      <c r="F11" s="73" t="s">
        <v>724</v>
      </c>
      <c r="G11" s="73">
        <v>31</v>
      </c>
      <c r="H11" s="73" t="s">
        <v>56</v>
      </c>
      <c r="I11" s="73" t="s">
        <v>788</v>
      </c>
      <c r="J11" s="73" t="s">
        <v>789</v>
      </c>
      <c r="K11" s="75" t="s">
        <v>790</v>
      </c>
      <c r="L11" s="73" t="s">
        <v>729</v>
      </c>
      <c r="M11" s="73">
        <v>72757</v>
      </c>
      <c r="N11" s="75" t="s">
        <v>791</v>
      </c>
      <c r="O11" s="76">
        <v>37709552</v>
      </c>
      <c r="P11" s="73">
        <v>1</v>
      </c>
      <c r="Q11" s="73" t="s">
        <v>792</v>
      </c>
      <c r="R11" s="76">
        <v>1790</v>
      </c>
      <c r="S11" s="76" t="s">
        <v>765</v>
      </c>
      <c r="T11" s="73"/>
      <c r="U11" s="76">
        <v>1842</v>
      </c>
      <c r="V11" s="73" t="s">
        <v>793</v>
      </c>
      <c r="W11" s="73" t="s">
        <v>733</v>
      </c>
      <c r="X11" s="73"/>
      <c r="Y11" s="75" t="s">
        <v>794</v>
      </c>
      <c r="Z11" s="77">
        <v>1164151173</v>
      </c>
      <c r="AA11" s="73"/>
      <c r="AB11" s="73"/>
      <c r="AC11" s="73"/>
      <c r="AD11" s="73"/>
      <c r="AE11" s="73"/>
      <c r="AF11" s="73">
        <v>983.73</v>
      </c>
      <c r="AG11" s="73">
        <v>40650</v>
      </c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>
        <v>40650</v>
      </c>
      <c r="AV11" s="73">
        <v>1</v>
      </c>
      <c r="AW11" s="73">
        <v>6</v>
      </c>
      <c r="AX11" s="73">
        <v>163.96</v>
      </c>
      <c r="AY11" s="73">
        <v>1626</v>
      </c>
      <c r="AZ11" s="73">
        <v>813</v>
      </c>
      <c r="BA11" s="73">
        <v>275</v>
      </c>
      <c r="BB11" s="73">
        <v>1351</v>
      </c>
      <c r="BC11" s="73">
        <v>1</v>
      </c>
      <c r="BD11" s="73">
        <v>6</v>
      </c>
      <c r="BE11" s="73">
        <v>163.96</v>
      </c>
      <c r="BF11" s="73" t="s">
        <v>735</v>
      </c>
      <c r="BG11" s="76">
        <v>3084</v>
      </c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  <row r="12" spans="1:78" s="72" customFormat="1" ht="15.2" customHeight="1" x14ac:dyDescent="0.25">
      <c r="A12" s="79"/>
      <c r="B12" s="73">
        <v>71614</v>
      </c>
      <c r="C12" s="73">
        <v>50</v>
      </c>
      <c r="D12" s="74">
        <v>43701</v>
      </c>
      <c r="E12" s="73">
        <v>23</v>
      </c>
      <c r="F12" s="73" t="s">
        <v>724</v>
      </c>
      <c r="G12" s="73">
        <v>32</v>
      </c>
      <c r="H12" s="73" t="s">
        <v>736</v>
      </c>
      <c r="I12" s="73" t="s">
        <v>795</v>
      </c>
      <c r="J12" s="73" t="s">
        <v>796</v>
      </c>
      <c r="K12" s="75" t="s">
        <v>797</v>
      </c>
      <c r="L12" s="73" t="s">
        <v>729</v>
      </c>
      <c r="M12" s="73">
        <v>236881</v>
      </c>
      <c r="N12" s="75" t="s">
        <v>798</v>
      </c>
      <c r="O12" s="76">
        <v>34445096</v>
      </c>
      <c r="P12" s="73">
        <v>1</v>
      </c>
      <c r="Q12" s="73" t="s">
        <v>799</v>
      </c>
      <c r="R12" s="76">
        <v>386</v>
      </c>
      <c r="S12" s="76" t="s">
        <v>800</v>
      </c>
      <c r="T12" s="73" t="s">
        <v>801</v>
      </c>
      <c r="U12" s="76">
        <v>1017</v>
      </c>
      <c r="V12" s="73" t="s">
        <v>99</v>
      </c>
      <c r="W12" s="73" t="s">
        <v>744</v>
      </c>
      <c r="X12" s="73"/>
      <c r="Y12" s="75" t="s">
        <v>802</v>
      </c>
      <c r="Z12" s="77">
        <v>1136108501</v>
      </c>
      <c r="AA12" s="73"/>
      <c r="AB12" s="73"/>
      <c r="AC12" s="73"/>
      <c r="AD12" s="73"/>
      <c r="AE12" s="73"/>
      <c r="AF12" s="73">
        <v>726.73</v>
      </c>
      <c r="AG12" s="73">
        <v>70070</v>
      </c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>
        <v>70070</v>
      </c>
      <c r="AV12" s="73">
        <v>1</v>
      </c>
      <c r="AW12" s="73">
        <v>6</v>
      </c>
      <c r="AX12" s="73">
        <v>121.12</v>
      </c>
      <c r="AY12" s="73">
        <v>2002</v>
      </c>
      <c r="AZ12" s="73">
        <v>1401.4</v>
      </c>
      <c r="BA12" s="73">
        <v>275</v>
      </c>
      <c r="BB12" s="73">
        <v>1727</v>
      </c>
      <c r="BC12" s="73">
        <v>1</v>
      </c>
      <c r="BD12" s="73">
        <v>6</v>
      </c>
      <c r="BE12" s="73">
        <v>121.12</v>
      </c>
      <c r="BF12" s="73" t="s">
        <v>735</v>
      </c>
      <c r="BG12" s="76">
        <v>3085</v>
      </c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</row>
    <row r="13" spans="1:78" s="72" customFormat="1" ht="15.2" customHeight="1" x14ac:dyDescent="0.25">
      <c r="A13" s="79"/>
      <c r="B13" s="73">
        <v>71615</v>
      </c>
      <c r="C13" s="73">
        <v>50</v>
      </c>
      <c r="D13" s="74">
        <v>43701</v>
      </c>
      <c r="E13" s="73">
        <v>23</v>
      </c>
      <c r="F13" s="73" t="s">
        <v>724</v>
      </c>
      <c r="G13" s="73">
        <v>31</v>
      </c>
      <c r="H13" s="73" t="s">
        <v>56</v>
      </c>
      <c r="I13" s="73" t="s">
        <v>803</v>
      </c>
      <c r="J13" s="73" t="s">
        <v>804</v>
      </c>
      <c r="K13" s="75" t="s">
        <v>805</v>
      </c>
      <c r="L13" s="73" t="s">
        <v>729</v>
      </c>
      <c r="M13" s="73">
        <v>84718</v>
      </c>
      <c r="N13" s="75" t="s">
        <v>806</v>
      </c>
      <c r="O13" s="76">
        <v>37686798</v>
      </c>
      <c r="P13" s="73">
        <v>1</v>
      </c>
      <c r="Q13" s="73" t="s">
        <v>807</v>
      </c>
      <c r="R13" s="76">
        <v>2868</v>
      </c>
      <c r="S13" s="73"/>
      <c r="T13" s="73"/>
      <c r="U13" s="76">
        <v>1651</v>
      </c>
      <c r="V13" s="73" t="s">
        <v>808</v>
      </c>
      <c r="W13" s="73" t="s">
        <v>733</v>
      </c>
      <c r="X13" s="73"/>
      <c r="Y13" s="75" t="s">
        <v>809</v>
      </c>
      <c r="Z13" s="77">
        <v>1158812211</v>
      </c>
      <c r="AA13" s="73"/>
      <c r="AB13" s="73"/>
      <c r="AC13" s="73"/>
      <c r="AD13" s="73"/>
      <c r="AE13" s="73"/>
      <c r="AF13" s="73">
        <v>945.62</v>
      </c>
      <c r="AG13" s="73">
        <v>39075</v>
      </c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>
        <v>39075</v>
      </c>
      <c r="AV13" s="73">
        <v>1</v>
      </c>
      <c r="AW13" s="73">
        <v>6</v>
      </c>
      <c r="AX13" s="73">
        <v>157.6</v>
      </c>
      <c r="AY13" s="73">
        <v>1563</v>
      </c>
      <c r="AZ13" s="73">
        <v>781.5</v>
      </c>
      <c r="BA13" s="73">
        <v>275</v>
      </c>
      <c r="BB13" s="73">
        <v>1288</v>
      </c>
      <c r="BC13" s="73">
        <v>1</v>
      </c>
      <c r="BD13" s="73">
        <v>6</v>
      </c>
      <c r="BE13" s="73">
        <v>157.6</v>
      </c>
      <c r="BF13" s="73" t="s">
        <v>735</v>
      </c>
      <c r="BG13" s="76">
        <v>3086</v>
      </c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</row>
    <row r="14" spans="1:78" s="72" customFormat="1" ht="15.2" customHeight="1" x14ac:dyDescent="0.25">
      <c r="A14" s="79"/>
      <c r="B14" s="73">
        <v>71625</v>
      </c>
      <c r="C14" s="73">
        <v>50</v>
      </c>
      <c r="D14" s="74">
        <v>43701</v>
      </c>
      <c r="E14" s="73">
        <v>23</v>
      </c>
      <c r="F14" s="73" t="s">
        <v>724</v>
      </c>
      <c r="G14" s="73">
        <v>31</v>
      </c>
      <c r="H14" s="73" t="s">
        <v>56</v>
      </c>
      <c r="I14" s="73" t="s">
        <v>810</v>
      </c>
      <c r="J14" s="73" t="s">
        <v>811</v>
      </c>
      <c r="K14" s="75" t="s">
        <v>812</v>
      </c>
      <c r="L14" s="73" t="s">
        <v>729</v>
      </c>
      <c r="M14" s="73">
        <v>281443</v>
      </c>
      <c r="N14" s="75" t="s">
        <v>813</v>
      </c>
      <c r="O14" s="76">
        <v>22041232</v>
      </c>
      <c r="P14" s="73">
        <v>1</v>
      </c>
      <c r="Q14" s="73" t="s">
        <v>814</v>
      </c>
      <c r="R14" s="76">
        <v>820</v>
      </c>
      <c r="S14" s="73"/>
      <c r="T14" s="73"/>
      <c r="U14" s="76">
        <v>1646</v>
      </c>
      <c r="V14" s="73" t="s">
        <v>815</v>
      </c>
      <c r="W14" s="73" t="s">
        <v>733</v>
      </c>
      <c r="X14" s="73"/>
      <c r="Y14" s="75" t="s">
        <v>816</v>
      </c>
      <c r="Z14" s="77">
        <v>1136410717</v>
      </c>
      <c r="AA14" s="73"/>
      <c r="AB14" s="73"/>
      <c r="AC14" s="73"/>
      <c r="AD14" s="73"/>
      <c r="AE14" s="73"/>
      <c r="AF14" s="73">
        <v>1028.02</v>
      </c>
      <c r="AG14" s="73">
        <v>99120</v>
      </c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>
        <v>99120</v>
      </c>
      <c r="AV14" s="73">
        <v>1</v>
      </c>
      <c r="AW14" s="73">
        <v>6</v>
      </c>
      <c r="AX14" s="73">
        <v>171.34</v>
      </c>
      <c r="AY14" s="73">
        <v>2832</v>
      </c>
      <c r="AZ14" s="73">
        <v>1982.4</v>
      </c>
      <c r="BA14" s="73">
        <v>275</v>
      </c>
      <c r="BB14" s="73">
        <v>2557</v>
      </c>
      <c r="BC14" s="73">
        <v>1</v>
      </c>
      <c r="BD14" s="73">
        <v>6</v>
      </c>
      <c r="BE14" s="73">
        <v>171.34</v>
      </c>
      <c r="BF14" s="73" t="s">
        <v>735</v>
      </c>
      <c r="BG14" s="76">
        <v>3087</v>
      </c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</row>
    <row r="15" spans="1:78" s="72" customFormat="1" ht="15.2" customHeight="1" x14ac:dyDescent="0.25">
      <c r="A15" s="79"/>
      <c r="B15" s="73">
        <v>71626</v>
      </c>
      <c r="C15" s="73">
        <v>50</v>
      </c>
      <c r="D15" s="74">
        <v>43701</v>
      </c>
      <c r="E15" s="73">
        <v>23</v>
      </c>
      <c r="F15" s="73" t="s">
        <v>724</v>
      </c>
      <c r="G15" s="73">
        <v>32</v>
      </c>
      <c r="H15" s="73" t="s">
        <v>736</v>
      </c>
      <c r="I15" s="73" t="s">
        <v>817</v>
      </c>
      <c r="J15" s="73" t="s">
        <v>818</v>
      </c>
      <c r="K15" s="75" t="s">
        <v>819</v>
      </c>
      <c r="L15" s="73" t="s">
        <v>729</v>
      </c>
      <c r="M15" s="73">
        <v>253149</v>
      </c>
      <c r="N15" s="75" t="s">
        <v>820</v>
      </c>
      <c r="O15" s="76">
        <v>27217267</v>
      </c>
      <c r="P15" s="73">
        <v>1</v>
      </c>
      <c r="Q15" s="73" t="s">
        <v>821</v>
      </c>
      <c r="R15" s="76">
        <v>1592</v>
      </c>
      <c r="S15" s="76" t="s">
        <v>822</v>
      </c>
      <c r="T15" s="73"/>
      <c r="U15" s="76">
        <v>1005</v>
      </c>
      <c r="V15" s="73" t="s">
        <v>99</v>
      </c>
      <c r="W15" s="73" t="s">
        <v>744</v>
      </c>
      <c r="X15" s="73"/>
      <c r="Y15" s="75" t="s">
        <v>823</v>
      </c>
      <c r="Z15" s="77">
        <v>1166823868</v>
      </c>
      <c r="AA15" s="73"/>
      <c r="AB15" s="73"/>
      <c r="AC15" s="73"/>
      <c r="AD15" s="73"/>
      <c r="AE15" s="73"/>
      <c r="AF15" s="73">
        <v>405.83</v>
      </c>
      <c r="AG15" s="73">
        <v>39130</v>
      </c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>
        <v>39130</v>
      </c>
      <c r="AV15" s="73">
        <v>1</v>
      </c>
      <c r="AW15" s="73">
        <v>6</v>
      </c>
      <c r="AX15" s="73">
        <v>67.64</v>
      </c>
      <c r="AY15" s="73">
        <v>1118</v>
      </c>
      <c r="AZ15" s="73">
        <v>782.6</v>
      </c>
      <c r="BA15" s="73">
        <v>275</v>
      </c>
      <c r="BB15" s="73">
        <v>843</v>
      </c>
      <c r="BC15" s="73">
        <v>1</v>
      </c>
      <c r="BD15" s="73">
        <v>6</v>
      </c>
      <c r="BE15" s="73">
        <v>67.64</v>
      </c>
      <c r="BF15" s="73" t="s">
        <v>735</v>
      </c>
      <c r="BG15" s="76">
        <v>3089</v>
      </c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</row>
    <row r="16" spans="1:78" s="72" customFormat="1" ht="15.2" customHeight="1" x14ac:dyDescent="0.25">
      <c r="A16" s="79"/>
      <c r="B16" s="73">
        <v>71633</v>
      </c>
      <c r="C16" s="73">
        <v>50</v>
      </c>
      <c r="D16" s="74">
        <v>43702</v>
      </c>
      <c r="E16" s="73">
        <v>23</v>
      </c>
      <c r="F16" s="73" t="s">
        <v>724</v>
      </c>
      <c r="G16" s="73">
        <v>32</v>
      </c>
      <c r="H16" s="73" t="s">
        <v>736</v>
      </c>
      <c r="I16" s="73" t="s">
        <v>824</v>
      </c>
      <c r="J16" s="73" t="s">
        <v>825</v>
      </c>
      <c r="K16" s="75" t="s">
        <v>826</v>
      </c>
      <c r="L16" s="73" t="s">
        <v>729</v>
      </c>
      <c r="M16" s="73">
        <v>239072</v>
      </c>
      <c r="N16" s="75" t="s">
        <v>827</v>
      </c>
      <c r="O16" s="76">
        <v>9990583</v>
      </c>
      <c r="P16" s="73">
        <v>1</v>
      </c>
      <c r="Q16" s="73" t="s">
        <v>828</v>
      </c>
      <c r="R16" s="76">
        <v>2459</v>
      </c>
      <c r="S16" s="73" t="s">
        <v>829</v>
      </c>
      <c r="T16" s="76">
        <v>1</v>
      </c>
      <c r="U16" s="76">
        <v>1417</v>
      </c>
      <c r="V16" s="73" t="s">
        <v>99</v>
      </c>
      <c r="W16" s="73" t="s">
        <v>744</v>
      </c>
      <c r="X16" s="73"/>
      <c r="Y16" s="75" t="s">
        <v>830</v>
      </c>
      <c r="Z16" s="77">
        <v>45020369</v>
      </c>
      <c r="AA16" s="73"/>
      <c r="AB16" s="73"/>
      <c r="AC16" s="73"/>
      <c r="AD16" s="73"/>
      <c r="AE16" s="73"/>
      <c r="AF16" s="73">
        <v>236.68</v>
      </c>
      <c r="AG16" s="73">
        <v>22820</v>
      </c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>
        <v>22820</v>
      </c>
      <c r="AV16" s="73">
        <v>1</v>
      </c>
      <c r="AW16" s="73">
        <v>6</v>
      </c>
      <c r="AX16" s="73">
        <v>39.450000000000003</v>
      </c>
      <c r="AY16" s="73">
        <v>652</v>
      </c>
      <c r="AZ16" s="73">
        <v>456.4</v>
      </c>
      <c r="BA16" s="73">
        <v>235</v>
      </c>
      <c r="BB16" s="73">
        <v>417</v>
      </c>
      <c r="BC16" s="73">
        <v>1</v>
      </c>
      <c r="BD16" s="73">
        <v>6</v>
      </c>
      <c r="BE16" s="73">
        <v>39.450000000000003</v>
      </c>
      <c r="BF16" s="73" t="s">
        <v>735</v>
      </c>
      <c r="BG16" s="76">
        <v>3090</v>
      </c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s="72" customFormat="1" ht="15.2" customHeight="1" x14ac:dyDescent="0.25">
      <c r="A17" s="79"/>
      <c r="B17" s="73">
        <v>71639</v>
      </c>
      <c r="C17" s="73">
        <v>50</v>
      </c>
      <c r="D17" s="74">
        <v>43702</v>
      </c>
      <c r="E17" s="73">
        <v>23</v>
      </c>
      <c r="F17" s="73" t="s">
        <v>724</v>
      </c>
      <c r="G17" s="73">
        <v>32</v>
      </c>
      <c r="H17" s="73" t="s">
        <v>736</v>
      </c>
      <c r="I17" s="73" t="s">
        <v>831</v>
      </c>
      <c r="J17" s="73" t="s">
        <v>832</v>
      </c>
      <c r="K17" s="75" t="s">
        <v>833</v>
      </c>
      <c r="L17" s="73" t="s">
        <v>729</v>
      </c>
      <c r="M17" s="73">
        <v>107824</v>
      </c>
      <c r="N17" s="75" t="s">
        <v>834</v>
      </c>
      <c r="O17" s="76">
        <v>16708416</v>
      </c>
      <c r="P17" s="73">
        <v>1</v>
      </c>
      <c r="Q17" s="73" t="s">
        <v>835</v>
      </c>
      <c r="R17" s="76">
        <v>920</v>
      </c>
      <c r="S17" s="73"/>
      <c r="T17" s="73"/>
      <c r="U17" s="76">
        <v>1884</v>
      </c>
      <c r="V17" s="73" t="s">
        <v>836</v>
      </c>
      <c r="W17" s="73" t="s">
        <v>733</v>
      </c>
      <c r="X17" s="73"/>
      <c r="Y17" s="75" t="s">
        <v>837</v>
      </c>
      <c r="Z17" s="77">
        <v>1569499114</v>
      </c>
      <c r="AA17" s="73"/>
      <c r="AB17" s="73"/>
      <c r="AC17" s="73"/>
      <c r="AD17" s="73"/>
      <c r="AE17" s="73"/>
      <c r="AF17" s="73">
        <v>358.28</v>
      </c>
      <c r="AG17" s="73">
        <v>34545</v>
      </c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>
        <v>34545</v>
      </c>
      <c r="AV17" s="73">
        <v>1</v>
      </c>
      <c r="AW17" s="73">
        <v>6</v>
      </c>
      <c r="AX17" s="73">
        <v>59.71</v>
      </c>
      <c r="AY17" s="73">
        <v>987</v>
      </c>
      <c r="AZ17" s="73">
        <v>690.9</v>
      </c>
      <c r="BA17" s="73">
        <v>275</v>
      </c>
      <c r="BB17" s="73">
        <v>712</v>
      </c>
      <c r="BC17" s="73">
        <v>1</v>
      </c>
      <c r="BD17" s="73">
        <v>6</v>
      </c>
      <c r="BE17" s="73">
        <v>59.71</v>
      </c>
      <c r="BF17" s="73" t="s">
        <v>735</v>
      </c>
      <c r="BG17" s="76">
        <v>3091</v>
      </c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</row>
    <row r="18" spans="1:78" s="72" customFormat="1" ht="15.2" customHeight="1" x14ac:dyDescent="0.25">
      <c r="A18" s="79"/>
      <c r="B18" s="73">
        <v>71657</v>
      </c>
      <c r="C18" s="73">
        <v>50</v>
      </c>
      <c r="D18" s="74">
        <v>43702</v>
      </c>
      <c r="E18" s="73">
        <v>23</v>
      </c>
      <c r="F18" s="73" t="s">
        <v>724</v>
      </c>
      <c r="G18" s="73">
        <v>36</v>
      </c>
      <c r="H18" s="73" t="s">
        <v>725</v>
      </c>
      <c r="I18" s="73" t="s">
        <v>838</v>
      </c>
      <c r="J18" s="73" t="s">
        <v>839</v>
      </c>
      <c r="K18" s="75" t="s">
        <v>840</v>
      </c>
      <c r="L18" s="73" t="s">
        <v>729</v>
      </c>
      <c r="M18" s="73">
        <v>128306</v>
      </c>
      <c r="N18" s="75" t="s">
        <v>841</v>
      </c>
      <c r="O18" s="76">
        <v>26110867</v>
      </c>
      <c r="P18" s="73">
        <v>1</v>
      </c>
      <c r="Q18" s="73" t="s">
        <v>842</v>
      </c>
      <c r="R18" s="76">
        <v>2209</v>
      </c>
      <c r="S18" s="73"/>
      <c r="T18" s="73"/>
      <c r="U18" s="76">
        <v>1440</v>
      </c>
      <c r="V18" s="73" t="s">
        <v>843</v>
      </c>
      <c r="W18" s="73" t="s">
        <v>744</v>
      </c>
      <c r="X18" s="73"/>
      <c r="Y18" s="75" t="s">
        <v>844</v>
      </c>
      <c r="Z18" s="77">
        <v>1135755719</v>
      </c>
      <c r="AA18" s="73"/>
      <c r="AB18" s="73"/>
      <c r="AC18" s="73"/>
      <c r="AD18" s="73"/>
      <c r="AE18" s="73"/>
      <c r="AF18" s="73">
        <v>559.63</v>
      </c>
      <c r="AG18" s="73">
        <v>23125</v>
      </c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>
        <v>23125</v>
      </c>
      <c r="AV18" s="73">
        <v>1</v>
      </c>
      <c r="AW18" s="73">
        <v>6</v>
      </c>
      <c r="AX18" s="73">
        <v>93.27</v>
      </c>
      <c r="AY18" s="73">
        <v>925</v>
      </c>
      <c r="AZ18" s="73">
        <v>462.5</v>
      </c>
      <c r="BA18" s="73">
        <v>275</v>
      </c>
      <c r="BB18" s="73">
        <v>650</v>
      </c>
      <c r="BC18" s="73">
        <v>1</v>
      </c>
      <c r="BD18" s="73">
        <v>6</v>
      </c>
      <c r="BE18" s="73">
        <v>93.27</v>
      </c>
      <c r="BF18" s="73" t="s">
        <v>735</v>
      </c>
      <c r="BG18" s="76">
        <v>3096</v>
      </c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</row>
    <row r="19" spans="1:78" s="72" customFormat="1" ht="15.2" customHeight="1" x14ac:dyDescent="0.25">
      <c r="A19" s="79"/>
      <c r="B19" s="73">
        <v>71661</v>
      </c>
      <c r="C19" s="73">
        <v>50</v>
      </c>
      <c r="D19" s="74">
        <v>43703</v>
      </c>
      <c r="E19" s="73">
        <v>23</v>
      </c>
      <c r="F19" s="73" t="s">
        <v>724</v>
      </c>
      <c r="G19" s="73">
        <v>31</v>
      </c>
      <c r="H19" s="73" t="s">
        <v>56</v>
      </c>
      <c r="I19" s="73" t="s">
        <v>845</v>
      </c>
      <c r="J19" s="73" t="s">
        <v>846</v>
      </c>
      <c r="K19" s="75" t="s">
        <v>847</v>
      </c>
      <c r="L19" s="73" t="s">
        <v>729</v>
      </c>
      <c r="M19" s="73">
        <v>169255</v>
      </c>
      <c r="N19" s="75" t="s">
        <v>848</v>
      </c>
      <c r="O19" s="76">
        <v>14495160</v>
      </c>
      <c r="P19" s="73">
        <v>1</v>
      </c>
      <c r="Q19" s="73" t="s">
        <v>849</v>
      </c>
      <c r="R19" s="76">
        <v>722</v>
      </c>
      <c r="S19" s="76" t="s">
        <v>850</v>
      </c>
      <c r="T19" s="73"/>
      <c r="U19" s="76">
        <v>1072</v>
      </c>
      <c r="V19" s="73" t="s">
        <v>99</v>
      </c>
      <c r="W19" s="73" t="s">
        <v>744</v>
      </c>
      <c r="X19" s="73"/>
      <c r="Y19" s="75" t="s">
        <v>851</v>
      </c>
      <c r="Z19" s="77">
        <v>1558127601</v>
      </c>
      <c r="AA19" s="73"/>
      <c r="AB19" s="73"/>
      <c r="AC19" s="73"/>
      <c r="AD19" s="73"/>
      <c r="AE19" s="73"/>
      <c r="AF19" s="80">
        <v>1229.97</v>
      </c>
      <c r="AG19" s="73">
        <v>50825</v>
      </c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>
        <v>50825</v>
      </c>
      <c r="AV19" s="73">
        <v>1</v>
      </c>
      <c r="AW19" s="73">
        <v>6</v>
      </c>
      <c r="AX19" s="73">
        <v>205</v>
      </c>
      <c r="AY19" s="73">
        <v>2033</v>
      </c>
      <c r="AZ19" s="73">
        <v>1016.5</v>
      </c>
      <c r="BA19" s="73">
        <v>275</v>
      </c>
      <c r="BB19" s="73">
        <v>1758</v>
      </c>
      <c r="BC19" s="73">
        <v>1</v>
      </c>
      <c r="BD19" s="73">
        <v>6</v>
      </c>
      <c r="BE19" s="73">
        <v>205</v>
      </c>
      <c r="BF19" s="73" t="s">
        <v>735</v>
      </c>
      <c r="BG19" s="76">
        <v>3098</v>
      </c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</row>
    <row r="20" spans="1:78" s="72" customFormat="1" ht="15.2" customHeight="1" x14ac:dyDescent="0.25">
      <c r="A20" s="79"/>
      <c r="B20" s="81">
        <v>71691</v>
      </c>
      <c r="C20" s="73">
        <v>50</v>
      </c>
      <c r="D20" s="74">
        <v>43703</v>
      </c>
      <c r="E20" s="73">
        <v>23</v>
      </c>
      <c r="F20" s="73" t="s">
        <v>724</v>
      </c>
      <c r="G20" s="73">
        <v>32</v>
      </c>
      <c r="H20" s="73" t="s">
        <v>736</v>
      </c>
      <c r="I20" s="73" t="s">
        <v>768</v>
      </c>
      <c r="J20" s="73" t="s">
        <v>769</v>
      </c>
      <c r="K20" s="75" t="s">
        <v>770</v>
      </c>
      <c r="L20" s="73" t="s">
        <v>729</v>
      </c>
      <c r="M20" s="73">
        <v>112938</v>
      </c>
      <c r="N20" s="75" t="s">
        <v>852</v>
      </c>
      <c r="O20" s="76">
        <v>23473811</v>
      </c>
      <c r="P20" s="73">
        <v>1</v>
      </c>
      <c r="Q20" s="73" t="s">
        <v>108</v>
      </c>
      <c r="R20" s="76">
        <v>545</v>
      </c>
      <c r="S20" s="76" t="s">
        <v>853</v>
      </c>
      <c r="T20" s="73" t="s">
        <v>854</v>
      </c>
      <c r="U20" s="76">
        <v>1043</v>
      </c>
      <c r="V20" s="73" t="s">
        <v>53</v>
      </c>
      <c r="W20" s="73" t="s">
        <v>744</v>
      </c>
      <c r="X20" s="73" t="s">
        <v>855</v>
      </c>
      <c r="Y20" s="75" t="s">
        <v>856</v>
      </c>
      <c r="Z20" s="77">
        <v>1158107733</v>
      </c>
      <c r="AA20" s="73"/>
      <c r="AB20" s="73"/>
      <c r="AC20" s="73"/>
      <c r="AD20" s="73"/>
      <c r="AE20" s="73"/>
      <c r="AF20" s="80">
        <v>436.33</v>
      </c>
      <c r="AG20" s="73">
        <v>42070</v>
      </c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>
        <v>42070</v>
      </c>
      <c r="AV20" s="73">
        <v>1</v>
      </c>
      <c r="AW20" s="73">
        <v>6</v>
      </c>
      <c r="AX20" s="73">
        <v>72.72</v>
      </c>
      <c r="AY20" s="73">
        <v>1202</v>
      </c>
      <c r="AZ20" s="73">
        <v>841.4</v>
      </c>
      <c r="BA20" s="73">
        <v>275</v>
      </c>
      <c r="BB20" s="73">
        <v>927</v>
      </c>
      <c r="BC20" s="73">
        <v>1</v>
      </c>
      <c r="BD20" s="73">
        <v>6</v>
      </c>
      <c r="BE20" s="73">
        <v>72.72</v>
      </c>
      <c r="BF20" s="73" t="s">
        <v>735</v>
      </c>
      <c r="BG20" s="76">
        <v>3099</v>
      </c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</row>
    <row r="21" spans="1:78" s="72" customFormat="1" ht="15.2" customHeight="1" x14ac:dyDescent="0.25">
      <c r="A21" s="79"/>
      <c r="B21" s="73">
        <v>71697</v>
      </c>
      <c r="C21" s="73">
        <v>50</v>
      </c>
      <c r="D21" s="74">
        <v>43703</v>
      </c>
      <c r="E21" s="73">
        <v>23</v>
      </c>
      <c r="F21" s="73" t="s">
        <v>724</v>
      </c>
      <c r="G21" s="73">
        <v>31</v>
      </c>
      <c r="H21" s="73" t="s">
        <v>56</v>
      </c>
      <c r="I21" s="73" t="s">
        <v>857</v>
      </c>
      <c r="J21" s="73" t="s">
        <v>858</v>
      </c>
      <c r="K21" s="75" t="s">
        <v>859</v>
      </c>
      <c r="L21" s="73" t="s">
        <v>729</v>
      </c>
      <c r="M21" s="73">
        <v>104181</v>
      </c>
      <c r="N21" s="75" t="s">
        <v>860</v>
      </c>
      <c r="O21" s="76">
        <v>17717931</v>
      </c>
      <c r="P21" s="73">
        <v>1</v>
      </c>
      <c r="Q21" s="73" t="s">
        <v>861</v>
      </c>
      <c r="R21" s="76">
        <v>7352</v>
      </c>
      <c r="S21" s="73"/>
      <c r="T21" s="73"/>
      <c r="U21" s="76">
        <v>1657</v>
      </c>
      <c r="V21" s="73" t="s">
        <v>862</v>
      </c>
      <c r="W21" s="73" t="s">
        <v>733</v>
      </c>
      <c r="X21" s="73"/>
      <c r="Y21" s="75" t="s">
        <v>863</v>
      </c>
      <c r="Z21" s="77">
        <v>48480047</v>
      </c>
      <c r="AA21" s="73"/>
      <c r="AB21" s="73"/>
      <c r="AC21" s="73"/>
      <c r="AD21" s="73"/>
      <c r="AE21" s="73"/>
      <c r="AF21" s="80">
        <v>1081.1400000000001</v>
      </c>
      <c r="AG21" s="73">
        <v>44675</v>
      </c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>
        <v>44675</v>
      </c>
      <c r="AV21" s="73">
        <v>1</v>
      </c>
      <c r="AW21" s="73">
        <v>6</v>
      </c>
      <c r="AX21" s="73">
        <v>180.19</v>
      </c>
      <c r="AY21" s="73">
        <v>1787</v>
      </c>
      <c r="AZ21" s="73">
        <v>893.5</v>
      </c>
      <c r="BA21" s="73">
        <v>275</v>
      </c>
      <c r="BB21" s="73">
        <v>1512</v>
      </c>
      <c r="BC21" s="73">
        <v>1</v>
      </c>
      <c r="BD21" s="73">
        <v>6</v>
      </c>
      <c r="BE21" s="73">
        <v>180.19</v>
      </c>
      <c r="BF21" s="73" t="s">
        <v>735</v>
      </c>
      <c r="BG21" s="76">
        <v>3101</v>
      </c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</row>
    <row r="22" spans="1:78" s="72" customFormat="1" ht="15.2" customHeight="1" x14ac:dyDescent="0.25">
      <c r="A22" s="79"/>
      <c r="B22" s="73">
        <v>71700</v>
      </c>
      <c r="C22" s="73">
        <v>50</v>
      </c>
      <c r="D22" s="74">
        <v>43703</v>
      </c>
      <c r="E22" s="73">
        <v>23</v>
      </c>
      <c r="F22" s="73" t="s">
        <v>724</v>
      </c>
      <c r="G22" s="73">
        <v>32</v>
      </c>
      <c r="H22" s="73" t="s">
        <v>736</v>
      </c>
      <c r="I22" s="73" t="s">
        <v>864</v>
      </c>
      <c r="J22" s="73" t="s">
        <v>865</v>
      </c>
      <c r="K22" s="75" t="s">
        <v>866</v>
      </c>
      <c r="L22" s="73" t="s">
        <v>729</v>
      </c>
      <c r="M22" s="73">
        <v>241037</v>
      </c>
      <c r="N22" s="75" t="s">
        <v>867</v>
      </c>
      <c r="O22" s="76">
        <v>16995498</v>
      </c>
      <c r="P22" s="73">
        <v>1</v>
      </c>
      <c r="Q22" s="73" t="s">
        <v>868</v>
      </c>
      <c r="R22" s="76">
        <v>388</v>
      </c>
      <c r="S22" s="73"/>
      <c r="T22" s="73"/>
      <c r="U22" s="76">
        <v>4000</v>
      </c>
      <c r="V22" s="73" t="s">
        <v>869</v>
      </c>
      <c r="W22" s="73" t="s">
        <v>128</v>
      </c>
      <c r="X22" s="73"/>
      <c r="Y22" s="75" t="s">
        <v>870</v>
      </c>
      <c r="Z22" s="77">
        <v>3814433596</v>
      </c>
      <c r="AA22" s="73"/>
      <c r="AB22" s="73"/>
      <c r="AC22" s="73"/>
      <c r="AD22" s="73"/>
      <c r="AE22" s="73"/>
      <c r="AF22" s="80">
        <v>2920.94</v>
      </c>
      <c r="AG22" s="73">
        <v>120700</v>
      </c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>
        <v>120700</v>
      </c>
      <c r="AV22" s="73">
        <v>1</v>
      </c>
      <c r="AW22" s="73">
        <v>6</v>
      </c>
      <c r="AX22" s="73">
        <v>486.82</v>
      </c>
      <c r="AY22" s="73">
        <v>4828</v>
      </c>
      <c r="AZ22" s="73">
        <v>2414</v>
      </c>
      <c r="BA22" s="73">
        <v>510</v>
      </c>
      <c r="BB22" s="73">
        <v>4318</v>
      </c>
      <c r="BC22" s="73">
        <v>1</v>
      </c>
      <c r="BD22" s="73">
        <v>6</v>
      </c>
      <c r="BE22" s="73">
        <v>486.82</v>
      </c>
      <c r="BF22" s="73" t="s">
        <v>735</v>
      </c>
      <c r="BG22" s="76">
        <v>3102</v>
      </c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</row>
    <row r="23" spans="1:78" s="72" customFormat="1" ht="15.2" customHeight="1" x14ac:dyDescent="0.25">
      <c r="A23" s="79"/>
      <c r="B23" s="73">
        <v>71727</v>
      </c>
      <c r="C23" s="73">
        <v>50</v>
      </c>
      <c r="D23" s="74">
        <v>43704</v>
      </c>
      <c r="E23" s="73">
        <v>23</v>
      </c>
      <c r="F23" s="73" t="s">
        <v>724</v>
      </c>
      <c r="G23" s="73">
        <v>32</v>
      </c>
      <c r="H23" s="73" t="s">
        <v>736</v>
      </c>
      <c r="I23" s="73" t="s">
        <v>871</v>
      </c>
      <c r="J23" s="73" t="s">
        <v>872</v>
      </c>
      <c r="K23" s="75" t="s">
        <v>873</v>
      </c>
      <c r="L23" s="73" t="s">
        <v>729</v>
      </c>
      <c r="M23" s="73">
        <v>98238</v>
      </c>
      <c r="N23" s="75" t="s">
        <v>874</v>
      </c>
      <c r="O23" s="76">
        <v>37242580</v>
      </c>
      <c r="P23" s="73">
        <v>1</v>
      </c>
      <c r="Q23" s="73" t="s">
        <v>875</v>
      </c>
      <c r="R23" s="76">
        <v>990</v>
      </c>
      <c r="S23" s="73"/>
      <c r="T23" s="73"/>
      <c r="U23" s="76">
        <v>1846</v>
      </c>
      <c r="V23" s="73" t="s">
        <v>876</v>
      </c>
      <c r="W23" s="73" t="s">
        <v>733</v>
      </c>
      <c r="X23" s="73"/>
      <c r="Y23" s="75" t="s">
        <v>877</v>
      </c>
      <c r="Z23" s="77">
        <v>1533921027</v>
      </c>
      <c r="AA23" s="73"/>
      <c r="AB23" s="73"/>
      <c r="AC23" s="73"/>
      <c r="AD23" s="73"/>
      <c r="AE23" s="73"/>
      <c r="AF23" s="68">
        <v>1821.05</v>
      </c>
      <c r="AG23" s="73">
        <v>75250</v>
      </c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>
        <v>75250</v>
      </c>
      <c r="AV23" s="73">
        <v>1</v>
      </c>
      <c r="AW23" s="73">
        <v>6</v>
      </c>
      <c r="AX23" s="73">
        <v>303.51</v>
      </c>
      <c r="AY23" s="73">
        <v>3010</v>
      </c>
      <c r="AZ23" s="73">
        <v>1505</v>
      </c>
      <c r="BA23" s="73">
        <v>510</v>
      </c>
      <c r="BB23" s="73">
        <v>2500</v>
      </c>
      <c r="BC23" s="73">
        <v>1</v>
      </c>
      <c r="BD23" s="73">
        <v>6</v>
      </c>
      <c r="BE23" s="73">
        <v>303.51</v>
      </c>
      <c r="BF23" s="73" t="s">
        <v>735</v>
      </c>
      <c r="BG23" s="76">
        <v>3107</v>
      </c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</row>
    <row r="24" spans="1:78" s="72" customFormat="1" ht="15.2" customHeight="1" x14ac:dyDescent="0.25">
      <c r="A24" s="79"/>
      <c r="B24" s="73">
        <v>71735</v>
      </c>
      <c r="C24" s="73">
        <v>50</v>
      </c>
      <c r="D24" s="74">
        <v>43704</v>
      </c>
      <c r="E24" s="73">
        <v>23</v>
      </c>
      <c r="F24" s="73" t="s">
        <v>724</v>
      </c>
      <c r="G24" s="73">
        <v>32</v>
      </c>
      <c r="H24" s="73" t="s">
        <v>736</v>
      </c>
      <c r="I24" s="73" t="s">
        <v>817</v>
      </c>
      <c r="J24" s="73" t="s">
        <v>818</v>
      </c>
      <c r="K24" s="75" t="s">
        <v>819</v>
      </c>
      <c r="L24" s="73" t="s">
        <v>729</v>
      </c>
      <c r="M24" s="73">
        <v>12978</v>
      </c>
      <c r="N24" s="75" t="s">
        <v>878</v>
      </c>
      <c r="O24" s="76">
        <v>21532637</v>
      </c>
      <c r="P24" s="73">
        <v>1</v>
      </c>
      <c r="Q24" s="73" t="s">
        <v>879</v>
      </c>
      <c r="R24" s="76">
        <v>585</v>
      </c>
      <c r="S24" s="76" t="s">
        <v>880</v>
      </c>
      <c r="T24" s="73" t="s">
        <v>783</v>
      </c>
      <c r="U24" s="76">
        <v>1078</v>
      </c>
      <c r="V24" s="73" t="s">
        <v>881</v>
      </c>
      <c r="W24" s="73" t="s">
        <v>744</v>
      </c>
      <c r="X24" s="73"/>
      <c r="Y24" s="75" t="s">
        <v>882</v>
      </c>
      <c r="Z24" s="77">
        <v>1131392600</v>
      </c>
      <c r="AA24" s="73"/>
      <c r="AB24" s="73"/>
      <c r="AC24" s="73"/>
      <c r="AD24" s="73"/>
      <c r="AE24" s="73"/>
      <c r="AF24" s="68">
        <v>405.83</v>
      </c>
      <c r="AG24" s="73">
        <v>39130</v>
      </c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>
        <v>39130</v>
      </c>
      <c r="AV24" s="73">
        <v>1</v>
      </c>
      <c r="AW24" s="73">
        <v>6</v>
      </c>
      <c r="AX24" s="73">
        <v>67.64</v>
      </c>
      <c r="AY24" s="73">
        <v>1118</v>
      </c>
      <c r="AZ24" s="73">
        <v>782.6</v>
      </c>
      <c r="BA24" s="73">
        <v>275</v>
      </c>
      <c r="BB24" s="73">
        <v>843</v>
      </c>
      <c r="BC24" s="73">
        <v>1</v>
      </c>
      <c r="BD24" s="73">
        <v>6</v>
      </c>
      <c r="BE24" s="73">
        <v>67.64</v>
      </c>
      <c r="BF24" s="73" t="s">
        <v>735</v>
      </c>
      <c r="BG24" s="76">
        <v>3108</v>
      </c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</row>
    <row r="25" spans="1:78" s="72" customFormat="1" ht="15.2" customHeight="1" x14ac:dyDescent="0.25">
      <c r="A25" s="79"/>
      <c r="B25" s="73">
        <v>71738</v>
      </c>
      <c r="C25" s="73">
        <v>50</v>
      </c>
      <c r="D25" s="74">
        <v>43704</v>
      </c>
      <c r="E25" s="73">
        <v>23</v>
      </c>
      <c r="F25" s="73" t="s">
        <v>724</v>
      </c>
      <c r="G25" s="73">
        <v>35</v>
      </c>
      <c r="H25" s="73" t="s">
        <v>883</v>
      </c>
      <c r="I25" s="73" t="s">
        <v>884</v>
      </c>
      <c r="J25" s="73" t="s">
        <v>885</v>
      </c>
      <c r="K25" s="75" t="s">
        <v>886</v>
      </c>
      <c r="L25" s="73" t="s">
        <v>729</v>
      </c>
      <c r="M25" s="73">
        <v>83642</v>
      </c>
      <c r="N25" s="75" t="s">
        <v>887</v>
      </c>
      <c r="O25" s="76">
        <v>17030290</v>
      </c>
      <c r="P25" s="73">
        <v>1</v>
      </c>
      <c r="Q25" s="73" t="s">
        <v>888</v>
      </c>
      <c r="R25" s="76">
        <v>833</v>
      </c>
      <c r="S25" s="73"/>
      <c r="T25" s="73" t="s">
        <v>889</v>
      </c>
      <c r="U25" s="76">
        <v>1275</v>
      </c>
      <c r="V25" s="73" t="s">
        <v>890</v>
      </c>
      <c r="W25" s="73" t="s">
        <v>744</v>
      </c>
      <c r="X25" s="73"/>
      <c r="Y25" s="75" t="s">
        <v>891</v>
      </c>
      <c r="Z25" s="77">
        <v>1163243272</v>
      </c>
      <c r="AA25" s="73"/>
      <c r="AB25" s="73"/>
      <c r="AC25" s="73"/>
      <c r="AD25" s="73"/>
      <c r="AE25" s="73"/>
      <c r="AF25" s="68">
        <v>553.58000000000004</v>
      </c>
      <c r="AG25" s="73">
        <v>53375</v>
      </c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>
        <v>53375</v>
      </c>
      <c r="AV25" s="73">
        <v>1</v>
      </c>
      <c r="AW25" s="73">
        <v>6</v>
      </c>
      <c r="AX25" s="73">
        <v>92.26</v>
      </c>
      <c r="AY25" s="73">
        <v>1525</v>
      </c>
      <c r="AZ25" s="73">
        <v>1067.5</v>
      </c>
      <c r="BA25" s="73">
        <v>275</v>
      </c>
      <c r="BB25" s="73">
        <v>1250</v>
      </c>
      <c r="BC25" s="73">
        <v>1</v>
      </c>
      <c r="BD25" s="73">
        <v>6</v>
      </c>
      <c r="BE25" s="73">
        <v>92.26</v>
      </c>
      <c r="BF25" s="73" t="s">
        <v>735</v>
      </c>
      <c r="BG25" s="76">
        <v>3109</v>
      </c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</row>
    <row r="26" spans="1:78" s="72" customFormat="1" ht="15.2" customHeight="1" x14ac:dyDescent="0.25">
      <c r="B26" s="73">
        <v>71781</v>
      </c>
      <c r="C26" s="73">
        <v>50</v>
      </c>
      <c r="D26" s="74">
        <v>43705</v>
      </c>
      <c r="E26" s="73">
        <v>23</v>
      </c>
      <c r="F26" s="73" t="s">
        <v>724</v>
      </c>
      <c r="G26" s="73">
        <v>32</v>
      </c>
      <c r="H26" s="73" t="s">
        <v>736</v>
      </c>
      <c r="I26" s="73" t="s">
        <v>892</v>
      </c>
      <c r="J26" s="73" t="s">
        <v>893</v>
      </c>
      <c r="K26" s="75" t="s">
        <v>894</v>
      </c>
      <c r="L26" s="73" t="s">
        <v>729</v>
      </c>
      <c r="M26" s="73">
        <v>213708</v>
      </c>
      <c r="N26" s="75" t="s">
        <v>895</v>
      </c>
      <c r="O26" s="76">
        <v>35760940</v>
      </c>
      <c r="P26" s="73">
        <v>1</v>
      </c>
      <c r="Q26" s="73" t="s">
        <v>896</v>
      </c>
      <c r="R26" s="76">
        <v>2599</v>
      </c>
      <c r="S26" s="76"/>
      <c r="T26" s="76">
        <v>0</v>
      </c>
      <c r="U26" s="76">
        <v>1824</v>
      </c>
      <c r="V26" s="73" t="s">
        <v>897</v>
      </c>
      <c r="W26" s="73" t="s">
        <v>733</v>
      </c>
      <c r="X26" s="73"/>
      <c r="Y26" s="75" t="s">
        <v>898</v>
      </c>
      <c r="Z26" s="77">
        <v>1154001803</v>
      </c>
      <c r="AA26" s="73"/>
      <c r="AB26" s="73"/>
      <c r="AC26" s="73"/>
      <c r="AD26" s="73"/>
      <c r="AE26" s="73"/>
      <c r="AF26" s="68">
        <v>1603.25</v>
      </c>
      <c r="AG26" s="73">
        <v>66250</v>
      </c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>
        <v>66250</v>
      </c>
      <c r="AV26" s="73">
        <v>1</v>
      </c>
      <c r="AW26" s="73">
        <v>6</v>
      </c>
      <c r="AX26" s="73">
        <v>267.20999999999998</v>
      </c>
      <c r="AY26" s="73">
        <v>2650</v>
      </c>
      <c r="AZ26" s="73">
        <v>1325</v>
      </c>
      <c r="BA26" s="73">
        <v>275</v>
      </c>
      <c r="BB26" s="73">
        <v>2375</v>
      </c>
      <c r="BC26" s="73">
        <v>1</v>
      </c>
      <c r="BD26" s="73">
        <v>6</v>
      </c>
      <c r="BE26" s="73">
        <v>267.20999999999998</v>
      </c>
      <c r="BF26" s="73" t="s">
        <v>735</v>
      </c>
      <c r="BG26" s="76">
        <v>3113</v>
      </c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</row>
    <row r="27" spans="1:78" s="72" customFormat="1" ht="15.2" customHeight="1" x14ac:dyDescent="0.25">
      <c r="B27" s="73">
        <v>71786</v>
      </c>
      <c r="C27" s="73">
        <v>50</v>
      </c>
      <c r="D27" s="74">
        <v>43705</v>
      </c>
      <c r="E27" s="73">
        <v>23</v>
      </c>
      <c r="F27" s="73" t="s">
        <v>724</v>
      </c>
      <c r="G27" s="73">
        <v>32</v>
      </c>
      <c r="H27" s="73" t="s">
        <v>736</v>
      </c>
      <c r="I27" s="73" t="s">
        <v>817</v>
      </c>
      <c r="J27" s="73" t="s">
        <v>818</v>
      </c>
      <c r="K27" s="75" t="s">
        <v>819</v>
      </c>
      <c r="L27" s="73" t="s">
        <v>729</v>
      </c>
      <c r="M27" s="73">
        <v>25923</v>
      </c>
      <c r="N27" s="75" t="s">
        <v>899</v>
      </c>
      <c r="O27" s="76">
        <v>93169507</v>
      </c>
      <c r="P27" s="73">
        <v>1</v>
      </c>
      <c r="Q27" s="73" t="s">
        <v>900</v>
      </c>
      <c r="R27" s="76">
        <v>350</v>
      </c>
      <c r="S27" s="73"/>
      <c r="T27" s="73" t="s">
        <v>889</v>
      </c>
      <c r="U27" s="76">
        <v>1704</v>
      </c>
      <c r="V27" s="73" t="s">
        <v>493</v>
      </c>
      <c r="W27" s="73" t="s">
        <v>733</v>
      </c>
      <c r="X27" s="73"/>
      <c r="Y27" s="75" t="s">
        <v>901</v>
      </c>
      <c r="Z27" s="77">
        <v>1565745594</v>
      </c>
      <c r="AA27" s="73"/>
      <c r="AB27" s="73"/>
      <c r="AC27" s="73"/>
      <c r="AD27" s="73"/>
      <c r="AE27" s="73"/>
      <c r="AF27" s="68">
        <v>676.39</v>
      </c>
      <c r="AG27" s="73">
        <v>27950</v>
      </c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>
        <v>27950</v>
      </c>
      <c r="AV27" s="73">
        <v>1</v>
      </c>
      <c r="AW27" s="73">
        <v>6</v>
      </c>
      <c r="AX27" s="73">
        <v>112.73</v>
      </c>
      <c r="AY27" s="73">
        <v>1118</v>
      </c>
      <c r="AZ27" s="73">
        <v>559</v>
      </c>
      <c r="BA27" s="73">
        <v>275</v>
      </c>
      <c r="BB27" s="73">
        <v>843</v>
      </c>
      <c r="BC27" s="73">
        <v>1</v>
      </c>
      <c r="BD27" s="73">
        <v>6</v>
      </c>
      <c r="BE27" s="73">
        <v>112.73</v>
      </c>
      <c r="BF27" s="73" t="s">
        <v>735</v>
      </c>
      <c r="BG27" s="76">
        <v>3114</v>
      </c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</row>
    <row r="28" spans="1:78" s="72" customFormat="1" ht="15.2" customHeight="1" x14ac:dyDescent="0.25">
      <c r="B28" s="73">
        <v>71787</v>
      </c>
      <c r="C28" s="73">
        <v>50</v>
      </c>
      <c r="D28" s="74">
        <v>43705</v>
      </c>
      <c r="E28" s="73">
        <v>23</v>
      </c>
      <c r="F28" s="73" t="s">
        <v>724</v>
      </c>
      <c r="G28" s="73">
        <v>32</v>
      </c>
      <c r="H28" s="73" t="s">
        <v>736</v>
      </c>
      <c r="I28" s="73" t="s">
        <v>753</v>
      </c>
      <c r="J28" s="73" t="s">
        <v>754</v>
      </c>
      <c r="K28" s="75" t="s">
        <v>755</v>
      </c>
      <c r="L28" s="73" t="s">
        <v>729</v>
      </c>
      <c r="M28" s="73">
        <v>25923</v>
      </c>
      <c r="N28" s="75" t="s">
        <v>899</v>
      </c>
      <c r="O28" s="76">
        <v>93169507</v>
      </c>
      <c r="P28" s="73">
        <v>1</v>
      </c>
      <c r="Q28" s="73" t="s">
        <v>900</v>
      </c>
      <c r="R28" s="76">
        <v>350</v>
      </c>
      <c r="S28" s="73"/>
      <c r="T28" s="73" t="s">
        <v>889</v>
      </c>
      <c r="U28" s="76">
        <v>1704</v>
      </c>
      <c r="V28" s="73" t="s">
        <v>493</v>
      </c>
      <c r="W28" s="73" t="s">
        <v>733</v>
      </c>
      <c r="X28" s="73"/>
      <c r="Y28" s="75" t="s">
        <v>901</v>
      </c>
      <c r="Z28" s="77">
        <v>1565745594</v>
      </c>
      <c r="AA28" s="73"/>
      <c r="AB28" s="73"/>
      <c r="AC28" s="73"/>
      <c r="AD28" s="73"/>
      <c r="AE28" s="73"/>
      <c r="AF28" s="68">
        <v>673.37</v>
      </c>
      <c r="AG28" s="73">
        <v>27825</v>
      </c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>
        <v>27825</v>
      </c>
      <c r="AV28" s="73">
        <v>1</v>
      </c>
      <c r="AW28" s="73">
        <v>6</v>
      </c>
      <c r="AX28" s="73">
        <v>112.23</v>
      </c>
      <c r="AY28" s="73">
        <v>1113</v>
      </c>
      <c r="AZ28" s="73">
        <v>556.5</v>
      </c>
      <c r="BA28" s="73">
        <v>275</v>
      </c>
      <c r="BB28" s="73">
        <v>838</v>
      </c>
      <c r="BC28" s="73">
        <v>1</v>
      </c>
      <c r="BD28" s="73">
        <v>6</v>
      </c>
      <c r="BE28" s="73">
        <v>112.23</v>
      </c>
      <c r="BF28" s="73" t="s">
        <v>735</v>
      </c>
      <c r="BG28" s="76">
        <v>3114</v>
      </c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</row>
    <row r="29" spans="1:78" s="72" customFormat="1" ht="15.2" customHeight="1" x14ac:dyDescent="0.25">
      <c r="B29" s="73">
        <v>71788</v>
      </c>
      <c r="C29" s="73">
        <v>50</v>
      </c>
      <c r="D29" s="74">
        <v>43705</v>
      </c>
      <c r="E29" s="73">
        <v>23</v>
      </c>
      <c r="F29" s="73" t="s">
        <v>724</v>
      </c>
      <c r="G29" s="73">
        <v>36</v>
      </c>
      <c r="H29" s="73" t="s">
        <v>725</v>
      </c>
      <c r="I29" s="73" t="s">
        <v>746</v>
      </c>
      <c r="J29" s="73" t="s">
        <v>747</v>
      </c>
      <c r="K29" s="75" t="s">
        <v>748</v>
      </c>
      <c r="L29" s="73" t="s">
        <v>729</v>
      </c>
      <c r="M29" s="73">
        <v>147177</v>
      </c>
      <c r="N29" s="75" t="s">
        <v>902</v>
      </c>
      <c r="O29" s="76">
        <v>28736924</v>
      </c>
      <c r="P29" s="73">
        <v>1</v>
      </c>
      <c r="Q29" s="73" t="s">
        <v>903</v>
      </c>
      <c r="R29" s="76">
        <v>1737</v>
      </c>
      <c r="S29" s="73"/>
      <c r="T29" s="73"/>
      <c r="U29" s="76">
        <v>1286</v>
      </c>
      <c r="V29" s="73" t="s">
        <v>298</v>
      </c>
      <c r="W29" s="73" t="s">
        <v>904</v>
      </c>
      <c r="X29" s="73"/>
      <c r="Y29" s="75" t="s">
        <v>905</v>
      </c>
      <c r="Z29" s="77">
        <v>1135704232</v>
      </c>
      <c r="AA29" s="73"/>
      <c r="AB29" s="73"/>
      <c r="AC29" s="73"/>
      <c r="AD29" s="73"/>
      <c r="AE29" s="73"/>
      <c r="AF29" s="68">
        <v>514.73</v>
      </c>
      <c r="AG29" s="73">
        <v>49630</v>
      </c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>
        <v>49630</v>
      </c>
      <c r="AV29" s="73">
        <v>1</v>
      </c>
      <c r="AW29" s="73">
        <v>6</v>
      </c>
      <c r="AX29" s="73">
        <v>85.79</v>
      </c>
      <c r="AY29" s="73">
        <v>1418</v>
      </c>
      <c r="AZ29" s="73">
        <v>992.6</v>
      </c>
      <c r="BA29" s="73">
        <v>275</v>
      </c>
      <c r="BB29" s="73">
        <v>1143</v>
      </c>
      <c r="BC29" s="73">
        <v>1</v>
      </c>
      <c r="BD29" s="73">
        <v>6</v>
      </c>
      <c r="BE29" s="73">
        <v>85.79</v>
      </c>
      <c r="BF29" s="73" t="s">
        <v>735</v>
      </c>
      <c r="BG29" s="76">
        <v>3115</v>
      </c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</row>
    <row r="30" spans="1:78" s="72" customFormat="1" ht="15.2" customHeight="1" x14ac:dyDescent="0.25">
      <c r="B30" s="73">
        <v>71793</v>
      </c>
      <c r="C30" s="73">
        <v>50</v>
      </c>
      <c r="D30" s="74">
        <v>43705</v>
      </c>
      <c r="E30" s="73">
        <v>23</v>
      </c>
      <c r="F30" s="73" t="s">
        <v>724</v>
      </c>
      <c r="G30" s="73">
        <v>32</v>
      </c>
      <c r="H30" s="73" t="s">
        <v>736</v>
      </c>
      <c r="I30" s="73" t="s">
        <v>906</v>
      </c>
      <c r="J30" s="73" t="s">
        <v>907</v>
      </c>
      <c r="K30" s="75" t="s">
        <v>908</v>
      </c>
      <c r="L30" s="73" t="s">
        <v>729</v>
      </c>
      <c r="M30" s="73">
        <v>29781</v>
      </c>
      <c r="N30" s="75" t="s">
        <v>909</v>
      </c>
      <c r="O30" s="76">
        <v>31000118</v>
      </c>
      <c r="P30" s="73">
        <v>1</v>
      </c>
      <c r="Q30" s="73" t="s">
        <v>910</v>
      </c>
      <c r="R30" s="76">
        <v>528</v>
      </c>
      <c r="S30" s="73"/>
      <c r="T30" s="73"/>
      <c r="U30" s="76">
        <v>1704</v>
      </c>
      <c r="V30" s="73" t="s">
        <v>911</v>
      </c>
      <c r="W30" s="73" t="s">
        <v>733</v>
      </c>
      <c r="X30" s="73"/>
      <c r="Y30" s="75" t="s">
        <v>912</v>
      </c>
      <c r="Z30" s="77">
        <v>1156142667</v>
      </c>
      <c r="AA30" s="73"/>
      <c r="AB30" s="73"/>
      <c r="AC30" s="73"/>
      <c r="AD30" s="73"/>
      <c r="AE30" s="73"/>
      <c r="AF30" s="68">
        <v>219.62</v>
      </c>
      <c r="AG30" s="73">
        <v>21175</v>
      </c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>
        <v>21175</v>
      </c>
      <c r="AV30" s="73">
        <v>1</v>
      </c>
      <c r="AW30" s="73">
        <v>6</v>
      </c>
      <c r="AX30" s="73">
        <v>36.6</v>
      </c>
      <c r="AY30" s="73">
        <v>605</v>
      </c>
      <c r="AZ30" s="73">
        <v>423.5</v>
      </c>
      <c r="BA30" s="73">
        <v>235</v>
      </c>
      <c r="BB30" s="73">
        <v>370</v>
      </c>
      <c r="BC30" s="73">
        <v>1</v>
      </c>
      <c r="BD30" s="73">
        <v>6</v>
      </c>
      <c r="BE30" s="73">
        <v>36.6</v>
      </c>
      <c r="BF30" s="73" t="s">
        <v>735</v>
      </c>
      <c r="BG30" s="76">
        <v>3116</v>
      </c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</row>
    <row r="31" spans="1:78" s="72" customFormat="1" ht="15.2" customHeight="1" x14ac:dyDescent="0.25">
      <c r="B31" s="73">
        <v>71811</v>
      </c>
      <c r="C31" s="73">
        <v>50</v>
      </c>
      <c r="D31" s="74">
        <v>43705</v>
      </c>
      <c r="E31" s="73">
        <v>23</v>
      </c>
      <c r="F31" s="73" t="s">
        <v>724</v>
      </c>
      <c r="G31" s="73">
        <v>32</v>
      </c>
      <c r="H31" s="73" t="s">
        <v>736</v>
      </c>
      <c r="I31" s="73" t="s">
        <v>913</v>
      </c>
      <c r="J31" s="73" t="s">
        <v>914</v>
      </c>
      <c r="K31" s="75" t="s">
        <v>915</v>
      </c>
      <c r="L31" s="73" t="s">
        <v>729</v>
      </c>
      <c r="M31" s="73">
        <v>253303</v>
      </c>
      <c r="N31" s="75" t="s">
        <v>916</v>
      </c>
      <c r="O31" s="76">
        <v>11427971</v>
      </c>
      <c r="P31" s="73">
        <v>1</v>
      </c>
      <c r="Q31" s="73" t="s">
        <v>917</v>
      </c>
      <c r="R31" s="76">
        <v>4632</v>
      </c>
      <c r="S31" s="73"/>
      <c r="T31" s="73"/>
      <c r="U31" s="76">
        <v>1688</v>
      </c>
      <c r="V31" s="73" t="s">
        <v>918</v>
      </c>
      <c r="W31" s="73" t="s">
        <v>733</v>
      </c>
      <c r="X31" s="73"/>
      <c r="Y31" s="75" t="s">
        <v>919</v>
      </c>
      <c r="Z31" s="77">
        <v>54352145</v>
      </c>
      <c r="AA31" s="73"/>
      <c r="AB31" s="73"/>
      <c r="AC31" s="73"/>
      <c r="AD31" s="73"/>
      <c r="AE31" s="73"/>
      <c r="AF31" s="68">
        <v>388.77</v>
      </c>
      <c r="AG31" s="73">
        <v>37485</v>
      </c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>
        <v>37485</v>
      </c>
      <c r="AV31" s="73">
        <v>1</v>
      </c>
      <c r="AW31" s="73">
        <v>6</v>
      </c>
      <c r="AX31" s="73">
        <v>64.8</v>
      </c>
      <c r="AY31" s="73">
        <v>1071</v>
      </c>
      <c r="AZ31" s="73">
        <v>749.7</v>
      </c>
      <c r="BA31" s="73">
        <v>275</v>
      </c>
      <c r="BB31" s="73">
        <v>796</v>
      </c>
      <c r="BC31" s="73">
        <v>1</v>
      </c>
      <c r="BD31" s="73">
        <v>6</v>
      </c>
      <c r="BE31" s="73">
        <v>64.8</v>
      </c>
      <c r="BF31" s="73" t="s">
        <v>735</v>
      </c>
      <c r="BG31" s="76">
        <v>3117</v>
      </c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</row>
    <row r="32" spans="1:78" s="72" customFormat="1" ht="15.2" customHeight="1" x14ac:dyDescent="0.25">
      <c r="B32" s="73">
        <v>71820</v>
      </c>
      <c r="C32" s="73">
        <v>50</v>
      </c>
      <c r="D32" s="74">
        <v>43706</v>
      </c>
      <c r="E32" s="73">
        <v>23</v>
      </c>
      <c r="F32" s="73" t="s">
        <v>724</v>
      </c>
      <c r="G32" s="73">
        <v>35</v>
      </c>
      <c r="H32" s="73" t="s">
        <v>883</v>
      </c>
      <c r="I32" s="73" t="s">
        <v>920</v>
      </c>
      <c r="J32" s="73" t="s">
        <v>921</v>
      </c>
      <c r="K32" s="75" t="s">
        <v>922</v>
      </c>
      <c r="L32" s="73" t="s">
        <v>729</v>
      </c>
      <c r="M32" s="73">
        <v>217302</v>
      </c>
      <c r="N32" s="75" t="s">
        <v>923</v>
      </c>
      <c r="O32" s="76">
        <v>36755560</v>
      </c>
      <c r="P32" s="73">
        <v>1</v>
      </c>
      <c r="Q32" s="73" t="s">
        <v>924</v>
      </c>
      <c r="R32" s="76">
        <v>1050</v>
      </c>
      <c r="S32" s="73"/>
      <c r="T32" s="73"/>
      <c r="U32" s="76">
        <v>1635</v>
      </c>
      <c r="V32" s="73" t="s">
        <v>925</v>
      </c>
      <c r="W32" s="73" t="s">
        <v>904</v>
      </c>
      <c r="X32" s="73"/>
      <c r="Y32" s="75" t="s">
        <v>926</v>
      </c>
      <c r="Z32" s="77">
        <v>1131099616</v>
      </c>
      <c r="AA32" s="73"/>
      <c r="AB32" s="73"/>
      <c r="AC32" s="73"/>
      <c r="AD32" s="73"/>
      <c r="AE32" s="73"/>
      <c r="AF32" s="68">
        <v>380.42</v>
      </c>
      <c r="AG32" s="73">
        <v>36680</v>
      </c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>
        <v>36680</v>
      </c>
      <c r="AV32" s="73">
        <v>1</v>
      </c>
      <c r="AW32" s="73">
        <v>6</v>
      </c>
      <c r="AX32" s="73">
        <v>63.4</v>
      </c>
      <c r="AY32" s="73">
        <v>1048</v>
      </c>
      <c r="AZ32" s="73">
        <v>733.6</v>
      </c>
      <c r="BA32" s="73">
        <v>275</v>
      </c>
      <c r="BB32" s="73">
        <v>773</v>
      </c>
      <c r="BC32" s="73">
        <v>1</v>
      </c>
      <c r="BD32" s="73">
        <v>6</v>
      </c>
      <c r="BE32" s="73">
        <v>63.4</v>
      </c>
      <c r="BF32" s="73" t="s">
        <v>735</v>
      </c>
      <c r="BG32" s="76">
        <v>3118</v>
      </c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spans="2:78" s="72" customFormat="1" ht="15.2" customHeight="1" x14ac:dyDescent="0.25">
      <c r="B33" s="73">
        <v>71821</v>
      </c>
      <c r="C33" s="73">
        <v>50</v>
      </c>
      <c r="D33" s="74">
        <v>43706</v>
      </c>
      <c r="E33" s="73">
        <v>23</v>
      </c>
      <c r="F33" s="73" t="s">
        <v>724</v>
      </c>
      <c r="G33" s="73">
        <v>30</v>
      </c>
      <c r="H33" s="73" t="s">
        <v>927</v>
      </c>
      <c r="I33" s="73" t="s">
        <v>928</v>
      </c>
      <c r="J33" s="73" t="s">
        <v>929</v>
      </c>
      <c r="K33" s="75" t="s">
        <v>930</v>
      </c>
      <c r="L33" s="73" t="s">
        <v>729</v>
      </c>
      <c r="M33" s="73">
        <v>217302</v>
      </c>
      <c r="N33" s="75" t="s">
        <v>923</v>
      </c>
      <c r="O33" s="76">
        <v>36755560</v>
      </c>
      <c r="P33" s="73">
        <v>1</v>
      </c>
      <c r="Q33" s="73" t="s">
        <v>924</v>
      </c>
      <c r="R33" s="76">
        <v>1050</v>
      </c>
      <c r="S33" s="73"/>
      <c r="T33" s="73"/>
      <c r="U33" s="76">
        <v>1635</v>
      </c>
      <c r="V33" s="73" t="s">
        <v>925</v>
      </c>
      <c r="W33" s="73" t="s">
        <v>904</v>
      </c>
      <c r="X33" s="73"/>
      <c r="Y33" s="75" t="s">
        <v>926</v>
      </c>
      <c r="Z33" s="77">
        <v>1131099616</v>
      </c>
      <c r="AA33" s="73"/>
      <c r="AB33" s="73"/>
      <c r="AC33" s="73"/>
      <c r="AD33" s="73"/>
      <c r="AE33" s="73"/>
      <c r="AF33" s="68">
        <v>285.32</v>
      </c>
      <c r="AG33" s="73">
        <v>27510</v>
      </c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>
        <v>27510</v>
      </c>
      <c r="AV33" s="73">
        <v>1</v>
      </c>
      <c r="AW33" s="73">
        <v>6</v>
      </c>
      <c r="AX33" s="73">
        <v>47.55</v>
      </c>
      <c r="AY33" s="73">
        <v>786</v>
      </c>
      <c r="AZ33" s="73">
        <v>550.20000000000005</v>
      </c>
      <c r="BA33" s="73">
        <v>235</v>
      </c>
      <c r="BB33" s="73">
        <v>551</v>
      </c>
      <c r="BC33" s="73">
        <v>1</v>
      </c>
      <c r="BD33" s="73">
        <v>6</v>
      </c>
      <c r="BE33" s="73">
        <v>47.55</v>
      </c>
      <c r="BF33" s="73" t="s">
        <v>735</v>
      </c>
      <c r="BG33" s="76">
        <v>3118</v>
      </c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</row>
    <row r="34" spans="2:78" s="72" customFormat="1" ht="15.2" customHeight="1" x14ac:dyDescent="0.25">
      <c r="B34" s="73">
        <v>71832</v>
      </c>
      <c r="C34" s="73">
        <v>50</v>
      </c>
      <c r="D34" s="74">
        <v>43706</v>
      </c>
      <c r="E34" s="73">
        <v>23</v>
      </c>
      <c r="F34" s="73" t="s">
        <v>724</v>
      </c>
      <c r="G34" s="73">
        <v>32</v>
      </c>
      <c r="H34" s="73" t="s">
        <v>736</v>
      </c>
      <c r="I34" s="73" t="s">
        <v>817</v>
      </c>
      <c r="J34" s="73" t="s">
        <v>818</v>
      </c>
      <c r="K34" s="75" t="s">
        <v>819</v>
      </c>
      <c r="L34" s="73" t="s">
        <v>729</v>
      </c>
      <c r="M34" s="73">
        <v>214588</v>
      </c>
      <c r="N34" s="75" t="s">
        <v>931</v>
      </c>
      <c r="O34" s="76">
        <v>29486282</v>
      </c>
      <c r="P34" s="73">
        <v>1</v>
      </c>
      <c r="Q34" s="73" t="s">
        <v>932</v>
      </c>
      <c r="R34" s="76">
        <v>1751</v>
      </c>
      <c r="S34" s="76" t="s">
        <v>933</v>
      </c>
      <c r="T34" s="73" t="s">
        <v>783</v>
      </c>
      <c r="U34" s="76">
        <v>1876</v>
      </c>
      <c r="V34" s="73" t="s">
        <v>934</v>
      </c>
      <c r="W34" s="73" t="s">
        <v>733</v>
      </c>
      <c r="X34" s="73" t="s">
        <v>935</v>
      </c>
      <c r="Y34" s="75" t="s">
        <v>936</v>
      </c>
      <c r="Z34" s="77">
        <v>1120262383</v>
      </c>
      <c r="AA34" s="73"/>
      <c r="AB34" s="73"/>
      <c r="AC34" s="73"/>
      <c r="AD34" s="73"/>
      <c r="AE34" s="73"/>
      <c r="AF34" s="68">
        <v>405.83</v>
      </c>
      <c r="AG34" s="73">
        <v>39130</v>
      </c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>
        <v>39130</v>
      </c>
      <c r="AV34" s="73">
        <v>1</v>
      </c>
      <c r="AW34" s="73">
        <v>6</v>
      </c>
      <c r="AX34" s="73">
        <v>67.64</v>
      </c>
      <c r="AY34" s="73">
        <v>1118</v>
      </c>
      <c r="AZ34" s="73">
        <v>782.6</v>
      </c>
      <c r="BA34" s="73">
        <v>275</v>
      </c>
      <c r="BB34" s="73">
        <v>843</v>
      </c>
      <c r="BC34" s="73">
        <v>1</v>
      </c>
      <c r="BD34" s="73">
        <v>6</v>
      </c>
      <c r="BE34" s="73">
        <v>67.64</v>
      </c>
      <c r="BF34" s="73" t="s">
        <v>735</v>
      </c>
      <c r="BG34" s="76">
        <v>3119</v>
      </c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</row>
    <row r="35" spans="2:78" s="72" customFormat="1" ht="15.2" customHeight="1" x14ac:dyDescent="0.25">
      <c r="B35" s="73">
        <v>71847</v>
      </c>
      <c r="C35" s="73">
        <v>50</v>
      </c>
      <c r="D35" s="74">
        <v>43706</v>
      </c>
      <c r="E35" s="73">
        <v>23</v>
      </c>
      <c r="F35" s="73" t="s">
        <v>724</v>
      </c>
      <c r="G35" s="73">
        <v>35</v>
      </c>
      <c r="H35" s="73" t="s">
        <v>883</v>
      </c>
      <c r="I35" s="73" t="s">
        <v>937</v>
      </c>
      <c r="J35" s="73" t="s">
        <v>938</v>
      </c>
      <c r="K35" s="75" t="s">
        <v>939</v>
      </c>
      <c r="L35" s="73" t="s">
        <v>729</v>
      </c>
      <c r="M35" s="73">
        <v>119931</v>
      </c>
      <c r="N35" s="75" t="s">
        <v>940</v>
      </c>
      <c r="O35" s="76">
        <v>24735781</v>
      </c>
      <c r="P35" s="73">
        <v>1</v>
      </c>
      <c r="Q35" s="73" t="s">
        <v>941</v>
      </c>
      <c r="R35" s="76">
        <v>2135</v>
      </c>
      <c r="S35" s="76" t="s">
        <v>942</v>
      </c>
      <c r="T35" s="76">
        <v>56</v>
      </c>
      <c r="U35" s="76">
        <v>1428</v>
      </c>
      <c r="V35" s="73" t="s">
        <v>183</v>
      </c>
      <c r="W35" s="73" t="s">
        <v>744</v>
      </c>
      <c r="X35" s="73"/>
      <c r="Y35" s="75" t="s">
        <v>943</v>
      </c>
      <c r="Z35" s="77">
        <v>1555736933</v>
      </c>
      <c r="AA35" s="73"/>
      <c r="AB35" s="73"/>
      <c r="AC35" s="73"/>
      <c r="AD35" s="73"/>
      <c r="AE35" s="73"/>
      <c r="AF35" s="68">
        <v>440.32</v>
      </c>
      <c r="AG35" s="73">
        <v>42455</v>
      </c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>
        <v>42455</v>
      </c>
      <c r="AV35" s="73">
        <v>1</v>
      </c>
      <c r="AW35" s="73">
        <v>6</v>
      </c>
      <c r="AX35" s="73">
        <v>73.39</v>
      </c>
      <c r="AY35" s="73">
        <v>1213</v>
      </c>
      <c r="AZ35" s="73">
        <v>849.1</v>
      </c>
      <c r="BA35" s="73">
        <v>275</v>
      </c>
      <c r="BB35" s="73">
        <v>938</v>
      </c>
      <c r="BC35" s="73">
        <v>1</v>
      </c>
      <c r="BD35" s="73">
        <v>6</v>
      </c>
      <c r="BE35" s="73">
        <v>73.39</v>
      </c>
      <c r="BF35" s="73" t="s">
        <v>735</v>
      </c>
      <c r="BG35" s="76">
        <v>3120</v>
      </c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</row>
    <row r="36" spans="2:78" s="72" customFormat="1" ht="15.2" customHeight="1" x14ac:dyDescent="0.25">
      <c r="B36" s="73">
        <v>71859</v>
      </c>
      <c r="C36" s="73">
        <v>50</v>
      </c>
      <c r="D36" s="74">
        <v>43706</v>
      </c>
      <c r="E36" s="73">
        <v>23</v>
      </c>
      <c r="F36" s="73" t="s">
        <v>724</v>
      </c>
      <c r="G36" s="73">
        <v>32</v>
      </c>
      <c r="H36" s="73" t="s">
        <v>736</v>
      </c>
      <c r="I36" s="73" t="s">
        <v>768</v>
      </c>
      <c r="J36" s="73" t="s">
        <v>769</v>
      </c>
      <c r="K36" s="75" t="s">
        <v>770</v>
      </c>
      <c r="L36" s="73" t="s">
        <v>729</v>
      </c>
      <c r="M36" s="73">
        <v>143670</v>
      </c>
      <c r="N36" s="75" t="s">
        <v>944</v>
      </c>
      <c r="O36" s="76">
        <v>29945675</v>
      </c>
      <c r="P36" s="73">
        <v>1</v>
      </c>
      <c r="Q36" s="73" t="s">
        <v>945</v>
      </c>
      <c r="R36" s="76">
        <v>4855</v>
      </c>
      <c r="S36" s="73"/>
      <c r="T36" s="73"/>
      <c r="U36" s="76">
        <v>1874</v>
      </c>
      <c r="V36" s="73" t="s">
        <v>946</v>
      </c>
      <c r="W36" s="73" t="s">
        <v>733</v>
      </c>
      <c r="X36" s="73"/>
      <c r="Y36" s="75" t="s">
        <v>947</v>
      </c>
      <c r="Z36" s="77">
        <v>1168153198</v>
      </c>
      <c r="AA36" s="73"/>
      <c r="AB36" s="73"/>
      <c r="AC36" s="73"/>
      <c r="AD36" s="73"/>
      <c r="AE36" s="73"/>
      <c r="AF36" s="68">
        <v>727.21</v>
      </c>
      <c r="AG36" s="73">
        <v>30050</v>
      </c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>
        <v>30050</v>
      </c>
      <c r="AV36" s="73">
        <v>1</v>
      </c>
      <c r="AW36" s="73">
        <v>6</v>
      </c>
      <c r="AX36" s="73">
        <v>121.2</v>
      </c>
      <c r="AY36" s="73">
        <v>1202</v>
      </c>
      <c r="AZ36" s="73">
        <v>601</v>
      </c>
      <c r="BA36" s="73">
        <v>275</v>
      </c>
      <c r="BB36" s="73">
        <v>927</v>
      </c>
      <c r="BC36" s="73">
        <v>1</v>
      </c>
      <c r="BD36" s="73">
        <v>6</v>
      </c>
      <c r="BE36" s="73">
        <v>121.2</v>
      </c>
      <c r="BF36" s="73" t="s">
        <v>735</v>
      </c>
      <c r="BG36" s="76">
        <v>3121</v>
      </c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</row>
    <row r="37" spans="2:78" s="72" customFormat="1" ht="15.2" customHeight="1" x14ac:dyDescent="0.25">
      <c r="B37" s="73">
        <v>71862</v>
      </c>
      <c r="C37" s="73">
        <v>50</v>
      </c>
      <c r="D37" s="74">
        <v>43706</v>
      </c>
      <c r="E37" s="73">
        <v>23</v>
      </c>
      <c r="F37" s="73" t="s">
        <v>724</v>
      </c>
      <c r="G37" s="73">
        <v>32</v>
      </c>
      <c r="H37" s="73" t="s">
        <v>736</v>
      </c>
      <c r="I37" s="73" t="s">
        <v>948</v>
      </c>
      <c r="J37" s="73" t="s">
        <v>949</v>
      </c>
      <c r="K37" s="75" t="s">
        <v>950</v>
      </c>
      <c r="L37" s="73" t="s">
        <v>729</v>
      </c>
      <c r="M37" s="73">
        <v>84355</v>
      </c>
      <c r="N37" s="75" t="s">
        <v>951</v>
      </c>
      <c r="O37" s="76">
        <v>10360996</v>
      </c>
      <c r="P37" s="73">
        <v>1</v>
      </c>
      <c r="Q37" s="73" t="s">
        <v>952</v>
      </c>
      <c r="R37" s="76">
        <v>976</v>
      </c>
      <c r="S37" s="73"/>
      <c r="T37" s="73"/>
      <c r="U37" s="76">
        <v>1712</v>
      </c>
      <c r="V37" s="73" t="s">
        <v>953</v>
      </c>
      <c r="W37" s="73" t="s">
        <v>733</v>
      </c>
      <c r="X37" s="73"/>
      <c r="Y37" s="75" t="s">
        <v>954</v>
      </c>
      <c r="Z37" s="77">
        <v>46277632</v>
      </c>
      <c r="AA37" s="73"/>
      <c r="AB37" s="73"/>
      <c r="AC37" s="73"/>
      <c r="AD37" s="73"/>
      <c r="AE37" s="73"/>
      <c r="AF37" s="68">
        <v>917.18</v>
      </c>
      <c r="AG37" s="73">
        <v>37900</v>
      </c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>
        <v>37900</v>
      </c>
      <c r="AV37" s="73">
        <v>1</v>
      </c>
      <c r="AW37" s="73">
        <v>6</v>
      </c>
      <c r="AX37" s="73">
        <v>152.86000000000001</v>
      </c>
      <c r="AY37" s="73">
        <v>1516</v>
      </c>
      <c r="AZ37" s="73">
        <v>758</v>
      </c>
      <c r="BA37" s="73">
        <v>275</v>
      </c>
      <c r="BB37" s="73">
        <v>1241</v>
      </c>
      <c r="BC37" s="73">
        <v>1</v>
      </c>
      <c r="BD37" s="73">
        <v>6</v>
      </c>
      <c r="BE37" s="73">
        <v>152.86000000000001</v>
      </c>
      <c r="BF37" s="73" t="s">
        <v>735</v>
      </c>
      <c r="BG37" s="76">
        <v>3122</v>
      </c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</row>
    <row r="38" spans="2:78" s="72" customFormat="1" ht="15.2" customHeight="1" x14ac:dyDescent="0.25">
      <c r="B38" s="73">
        <v>71870</v>
      </c>
      <c r="C38" s="73">
        <v>50</v>
      </c>
      <c r="D38" s="74">
        <v>43706</v>
      </c>
      <c r="E38" s="73">
        <v>23</v>
      </c>
      <c r="F38" s="73" t="s">
        <v>724</v>
      </c>
      <c r="G38" s="73">
        <v>31</v>
      </c>
      <c r="H38" s="73" t="s">
        <v>56</v>
      </c>
      <c r="I38" s="73" t="s">
        <v>955</v>
      </c>
      <c r="J38" s="73" t="s">
        <v>956</v>
      </c>
      <c r="K38" s="75" t="s">
        <v>957</v>
      </c>
      <c r="L38" s="73" t="s">
        <v>729</v>
      </c>
      <c r="M38" s="73">
        <v>210897</v>
      </c>
      <c r="N38" s="75" t="s">
        <v>958</v>
      </c>
      <c r="O38" s="76">
        <v>24754719</v>
      </c>
      <c r="P38" s="73">
        <v>1</v>
      </c>
      <c r="Q38" s="73" t="s">
        <v>959</v>
      </c>
      <c r="R38" s="76">
        <v>774</v>
      </c>
      <c r="S38" s="73"/>
      <c r="T38" s="73"/>
      <c r="U38" s="76">
        <v>1714</v>
      </c>
      <c r="V38" s="73" t="s">
        <v>960</v>
      </c>
      <c r="W38" s="73" t="s">
        <v>733</v>
      </c>
      <c r="X38" s="73"/>
      <c r="Y38" s="75" t="s">
        <v>961</v>
      </c>
      <c r="Z38" s="77">
        <v>1133397305</v>
      </c>
      <c r="AA38" s="73"/>
      <c r="AB38" s="73"/>
      <c r="AC38" s="73"/>
      <c r="AD38" s="73"/>
      <c r="AE38" s="73"/>
      <c r="AF38" s="68">
        <v>306.37</v>
      </c>
      <c r="AG38" s="73">
        <v>29540</v>
      </c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>
        <v>29540</v>
      </c>
      <c r="AV38" s="73">
        <v>1</v>
      </c>
      <c r="AW38" s="73">
        <v>6</v>
      </c>
      <c r="AX38" s="73">
        <v>51.06</v>
      </c>
      <c r="AY38" s="73">
        <v>844</v>
      </c>
      <c r="AZ38" s="73">
        <v>590.79999999999995</v>
      </c>
      <c r="BA38" s="73">
        <v>235</v>
      </c>
      <c r="BB38" s="73">
        <v>609</v>
      </c>
      <c r="BC38" s="73">
        <v>1</v>
      </c>
      <c r="BD38" s="73">
        <v>6</v>
      </c>
      <c r="BE38" s="73">
        <v>51.06</v>
      </c>
      <c r="BF38" s="73" t="s">
        <v>735</v>
      </c>
      <c r="BG38" s="76">
        <v>3123</v>
      </c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</row>
    <row r="39" spans="2:78" s="72" customFormat="1" ht="15.2" customHeight="1" x14ac:dyDescent="0.25">
      <c r="B39" s="73">
        <v>71876</v>
      </c>
      <c r="C39" s="73">
        <v>50</v>
      </c>
      <c r="D39" s="74">
        <v>43706</v>
      </c>
      <c r="E39" s="73">
        <v>23</v>
      </c>
      <c r="F39" s="73" t="s">
        <v>724</v>
      </c>
      <c r="G39" s="73">
        <v>32</v>
      </c>
      <c r="H39" s="73" t="s">
        <v>736</v>
      </c>
      <c r="I39" s="73" t="s">
        <v>871</v>
      </c>
      <c r="J39" s="73" t="s">
        <v>872</v>
      </c>
      <c r="K39" s="75" t="s">
        <v>873</v>
      </c>
      <c r="L39" s="73" t="s">
        <v>729</v>
      </c>
      <c r="M39" s="73">
        <v>220173</v>
      </c>
      <c r="N39" s="75" t="s">
        <v>962</v>
      </c>
      <c r="O39" s="76">
        <v>4597457</v>
      </c>
      <c r="P39" s="73">
        <v>1</v>
      </c>
      <c r="Q39" s="73" t="s">
        <v>963</v>
      </c>
      <c r="R39" s="76">
        <v>3802</v>
      </c>
      <c r="S39" s="76" t="s">
        <v>822</v>
      </c>
      <c r="T39" s="73"/>
      <c r="U39" s="76">
        <v>1636</v>
      </c>
      <c r="V39" s="73" t="s">
        <v>964</v>
      </c>
      <c r="W39" s="73" t="s">
        <v>733</v>
      </c>
      <c r="X39" s="73"/>
      <c r="Y39" s="75" t="s">
        <v>965</v>
      </c>
      <c r="Z39" s="77">
        <v>1555647782</v>
      </c>
      <c r="AA39" s="73"/>
      <c r="AB39" s="73"/>
      <c r="AC39" s="73"/>
      <c r="AD39" s="73"/>
      <c r="AE39" s="73"/>
      <c r="AF39" s="68">
        <v>1092.6300000000001</v>
      </c>
      <c r="AG39" s="73">
        <v>105350</v>
      </c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>
        <v>105350</v>
      </c>
      <c r="AV39" s="73">
        <v>1</v>
      </c>
      <c r="AW39" s="73">
        <v>6</v>
      </c>
      <c r="AX39" s="73">
        <v>182.11</v>
      </c>
      <c r="AY39" s="73">
        <v>3010</v>
      </c>
      <c r="AZ39" s="73">
        <v>2107</v>
      </c>
      <c r="BA39" s="73">
        <v>510</v>
      </c>
      <c r="BB39" s="73">
        <v>2500</v>
      </c>
      <c r="BC39" s="73">
        <v>1</v>
      </c>
      <c r="BD39" s="73">
        <v>6</v>
      </c>
      <c r="BE39" s="73">
        <v>182.11</v>
      </c>
      <c r="BF39" s="73" t="s">
        <v>735</v>
      </c>
      <c r="BG39" s="76">
        <v>3124</v>
      </c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</row>
    <row r="40" spans="2:78" s="72" customFormat="1" ht="15.2" customHeight="1" x14ac:dyDescent="0.25">
      <c r="B40" s="73">
        <v>71883</v>
      </c>
      <c r="C40" s="73">
        <v>50</v>
      </c>
      <c r="D40" s="74">
        <v>43706</v>
      </c>
      <c r="E40" s="73">
        <v>23</v>
      </c>
      <c r="F40" s="73" t="s">
        <v>724</v>
      </c>
      <c r="G40" s="73">
        <v>36</v>
      </c>
      <c r="H40" s="73" t="s">
        <v>725</v>
      </c>
      <c r="I40" s="73" t="s">
        <v>966</v>
      </c>
      <c r="J40" s="73" t="s">
        <v>967</v>
      </c>
      <c r="K40" s="75" t="s">
        <v>968</v>
      </c>
      <c r="L40" s="73" t="s">
        <v>729</v>
      </c>
      <c r="M40" s="73">
        <v>283559</v>
      </c>
      <c r="N40" s="75" t="s">
        <v>969</v>
      </c>
      <c r="O40" s="76">
        <v>18553003</v>
      </c>
      <c r="P40" s="73">
        <v>1</v>
      </c>
      <c r="Q40" s="73" t="s">
        <v>970</v>
      </c>
      <c r="R40" s="76">
        <v>1348</v>
      </c>
      <c r="S40" s="73"/>
      <c r="T40" s="73"/>
      <c r="U40" s="76">
        <v>1661</v>
      </c>
      <c r="V40" s="73" t="s">
        <v>971</v>
      </c>
      <c r="W40" s="73" t="s">
        <v>904</v>
      </c>
      <c r="X40" s="73"/>
      <c r="Y40" s="75" t="s">
        <v>972</v>
      </c>
      <c r="Z40" s="77">
        <v>1530345649</v>
      </c>
      <c r="AA40" s="73"/>
      <c r="AB40" s="73"/>
      <c r="AC40" s="73"/>
      <c r="AD40" s="73"/>
      <c r="AE40" s="73"/>
      <c r="AF40" s="68">
        <v>221.07</v>
      </c>
      <c r="AG40" s="73">
        <v>21315</v>
      </c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>
        <v>21315</v>
      </c>
      <c r="AV40" s="73">
        <v>1</v>
      </c>
      <c r="AW40" s="73">
        <v>6</v>
      </c>
      <c r="AX40" s="73">
        <v>36.85</v>
      </c>
      <c r="AY40" s="73">
        <v>609</v>
      </c>
      <c r="AZ40" s="73">
        <v>426.3</v>
      </c>
      <c r="BA40" s="73">
        <v>235</v>
      </c>
      <c r="BB40" s="73">
        <v>374</v>
      </c>
      <c r="BC40" s="73">
        <v>1</v>
      </c>
      <c r="BD40" s="73">
        <v>6</v>
      </c>
      <c r="BE40" s="73">
        <v>36.85</v>
      </c>
      <c r="BF40" s="73" t="s">
        <v>735</v>
      </c>
      <c r="BG40" s="76">
        <v>3125</v>
      </c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</row>
    <row r="41" spans="2:78" s="72" customFormat="1" ht="15.2" customHeight="1" x14ac:dyDescent="0.25">
      <c r="B41" s="73">
        <v>71889</v>
      </c>
      <c r="C41" s="73">
        <v>50</v>
      </c>
      <c r="D41" s="74">
        <v>43706</v>
      </c>
      <c r="E41" s="73">
        <v>23</v>
      </c>
      <c r="F41" s="73" t="s">
        <v>724</v>
      </c>
      <c r="G41" s="73">
        <v>32</v>
      </c>
      <c r="H41" s="73" t="s">
        <v>736</v>
      </c>
      <c r="I41" s="73" t="s">
        <v>871</v>
      </c>
      <c r="J41" s="73" t="s">
        <v>872</v>
      </c>
      <c r="K41" s="75" t="s">
        <v>873</v>
      </c>
      <c r="L41" s="73" t="s">
        <v>729</v>
      </c>
      <c r="M41" s="73">
        <v>235931</v>
      </c>
      <c r="N41" s="75" t="s">
        <v>973</v>
      </c>
      <c r="O41" s="76">
        <v>16763787</v>
      </c>
      <c r="P41" s="73">
        <v>1</v>
      </c>
      <c r="Q41" s="73" t="s">
        <v>128</v>
      </c>
      <c r="R41" s="76">
        <v>3208</v>
      </c>
      <c r="S41" s="73"/>
      <c r="T41" s="73"/>
      <c r="U41" s="76">
        <v>1636</v>
      </c>
      <c r="V41" s="73" t="s">
        <v>964</v>
      </c>
      <c r="W41" s="73" t="s">
        <v>733</v>
      </c>
      <c r="X41" s="73"/>
      <c r="Y41" s="75" t="s">
        <v>974</v>
      </c>
      <c r="Z41" s="77">
        <v>1544401586</v>
      </c>
      <c r="AA41" s="73"/>
      <c r="AB41" s="73"/>
      <c r="AC41" s="73"/>
      <c r="AD41" s="73"/>
      <c r="AE41" s="73"/>
      <c r="AF41" s="68">
        <v>1821.05</v>
      </c>
      <c r="AG41" s="73">
        <v>75250</v>
      </c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>
        <v>75250</v>
      </c>
      <c r="AV41" s="73">
        <v>1</v>
      </c>
      <c r="AW41" s="73">
        <v>6</v>
      </c>
      <c r="AX41" s="73">
        <v>303.51</v>
      </c>
      <c r="AY41" s="73">
        <v>3010</v>
      </c>
      <c r="AZ41" s="73">
        <v>1505</v>
      </c>
      <c r="BA41" s="73">
        <v>510</v>
      </c>
      <c r="BB41" s="73">
        <v>2500</v>
      </c>
      <c r="BC41" s="73">
        <v>1</v>
      </c>
      <c r="BD41" s="73">
        <v>6</v>
      </c>
      <c r="BE41" s="73">
        <v>303.51</v>
      </c>
      <c r="BF41" s="73" t="s">
        <v>735</v>
      </c>
      <c r="BG41" s="76">
        <v>3127</v>
      </c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</row>
    <row r="42" spans="2:78" s="72" customFormat="1" ht="15.2" customHeight="1" x14ac:dyDescent="0.25">
      <c r="B42" s="73">
        <v>71912</v>
      </c>
      <c r="C42" s="73">
        <v>50</v>
      </c>
      <c r="D42" s="74">
        <v>43707</v>
      </c>
      <c r="E42" s="73">
        <v>23</v>
      </c>
      <c r="F42" s="73" t="s">
        <v>724</v>
      </c>
      <c r="G42" s="73">
        <v>36</v>
      </c>
      <c r="H42" s="73" t="s">
        <v>725</v>
      </c>
      <c r="I42" s="73" t="s">
        <v>975</v>
      </c>
      <c r="J42" s="73" t="s">
        <v>976</v>
      </c>
      <c r="K42" s="75" t="s">
        <v>977</v>
      </c>
      <c r="L42" s="73" t="s">
        <v>729</v>
      </c>
      <c r="M42" s="73">
        <v>54240</v>
      </c>
      <c r="N42" s="75" t="s">
        <v>978</v>
      </c>
      <c r="O42" s="76">
        <v>92310974</v>
      </c>
      <c r="P42" s="73">
        <v>1</v>
      </c>
      <c r="Q42" s="73" t="s">
        <v>979</v>
      </c>
      <c r="R42" s="76">
        <v>1285</v>
      </c>
      <c r="S42" s="73" t="s">
        <v>980</v>
      </c>
      <c r="T42" s="76">
        <v>2</v>
      </c>
      <c r="U42" s="76">
        <v>1273</v>
      </c>
      <c r="V42" s="73" t="s">
        <v>183</v>
      </c>
      <c r="W42" s="73" t="s">
        <v>744</v>
      </c>
      <c r="X42" s="73"/>
      <c r="Y42" s="75" t="s">
        <v>981</v>
      </c>
      <c r="Z42" s="77">
        <v>43029112</v>
      </c>
      <c r="AA42" s="73"/>
      <c r="AB42" s="73"/>
      <c r="AC42" s="73"/>
      <c r="AD42" s="73"/>
      <c r="AE42" s="73"/>
      <c r="AF42" s="82">
        <v>335.78</v>
      </c>
      <c r="AG42" s="73">
        <v>32375</v>
      </c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>
        <v>32375</v>
      </c>
      <c r="AV42" s="73">
        <v>1</v>
      </c>
      <c r="AW42" s="73">
        <v>6</v>
      </c>
      <c r="AX42" s="73">
        <v>55.96</v>
      </c>
      <c r="AY42" s="73">
        <v>925</v>
      </c>
      <c r="AZ42" s="73">
        <v>647.5</v>
      </c>
      <c r="BA42" s="73">
        <v>275</v>
      </c>
      <c r="BB42" s="73">
        <v>650</v>
      </c>
      <c r="BC42" s="73">
        <v>1</v>
      </c>
      <c r="BD42" s="73">
        <v>6</v>
      </c>
      <c r="BE42" s="73">
        <v>55.96</v>
      </c>
      <c r="BF42" s="73" t="s">
        <v>735</v>
      </c>
      <c r="BG42" s="76">
        <v>3128</v>
      </c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</row>
    <row r="43" spans="2:78" s="72" customFormat="1" ht="15.2" customHeight="1" x14ac:dyDescent="0.25">
      <c r="B43" s="73">
        <v>71927</v>
      </c>
      <c r="C43" s="73">
        <v>50</v>
      </c>
      <c r="D43" s="74">
        <v>43707</v>
      </c>
      <c r="E43" s="73">
        <v>23</v>
      </c>
      <c r="F43" s="73" t="s">
        <v>724</v>
      </c>
      <c r="G43" s="73">
        <v>32</v>
      </c>
      <c r="H43" s="73" t="s">
        <v>736</v>
      </c>
      <c r="I43" s="73" t="s">
        <v>817</v>
      </c>
      <c r="J43" s="73" t="s">
        <v>818</v>
      </c>
      <c r="K43" s="75" t="s">
        <v>819</v>
      </c>
      <c r="L43" s="73" t="s">
        <v>729</v>
      </c>
      <c r="M43" s="73">
        <v>230175</v>
      </c>
      <c r="N43" s="75" t="s">
        <v>982</v>
      </c>
      <c r="O43" s="76">
        <v>22157860</v>
      </c>
      <c r="P43" s="73">
        <v>1</v>
      </c>
      <c r="Q43" s="73" t="s">
        <v>983</v>
      </c>
      <c r="R43" s="76">
        <v>1749</v>
      </c>
      <c r="S43" s="76" t="s">
        <v>984</v>
      </c>
      <c r="T43" s="73" t="s">
        <v>985</v>
      </c>
      <c r="U43" s="76">
        <v>1425</v>
      </c>
      <c r="V43" s="73" t="s">
        <v>183</v>
      </c>
      <c r="W43" s="73" t="s">
        <v>744</v>
      </c>
      <c r="X43" s="73"/>
      <c r="Y43" s="75" t="s">
        <v>986</v>
      </c>
      <c r="Z43" s="77">
        <v>1141414542</v>
      </c>
      <c r="AA43" s="73"/>
      <c r="AB43" s="73"/>
      <c r="AC43" s="73"/>
      <c r="AD43" s="73"/>
      <c r="AE43" s="73"/>
      <c r="AF43" s="82">
        <v>676.39</v>
      </c>
      <c r="AG43" s="73">
        <v>27950</v>
      </c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>
        <v>27950</v>
      </c>
      <c r="AV43" s="73">
        <v>1</v>
      </c>
      <c r="AW43" s="73">
        <v>6</v>
      </c>
      <c r="AX43" s="73">
        <v>112.73</v>
      </c>
      <c r="AY43" s="73">
        <v>1118</v>
      </c>
      <c r="AZ43" s="73">
        <v>559</v>
      </c>
      <c r="BA43" s="73">
        <v>275</v>
      </c>
      <c r="BB43" s="73">
        <v>843</v>
      </c>
      <c r="BC43" s="73">
        <v>1</v>
      </c>
      <c r="BD43" s="73">
        <v>6</v>
      </c>
      <c r="BE43" s="73">
        <v>112.73</v>
      </c>
      <c r="BF43" s="73" t="s">
        <v>735</v>
      </c>
      <c r="BG43" s="76">
        <v>3129</v>
      </c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</row>
    <row r="44" spans="2:78" s="72" customFormat="1" ht="15.2" customHeight="1" x14ac:dyDescent="0.25">
      <c r="B44" s="73">
        <v>71948</v>
      </c>
      <c r="C44" s="73">
        <v>50</v>
      </c>
      <c r="D44" s="74">
        <v>43708</v>
      </c>
      <c r="E44" s="73">
        <v>23</v>
      </c>
      <c r="F44" s="73" t="s">
        <v>724</v>
      </c>
      <c r="G44" s="73">
        <v>32</v>
      </c>
      <c r="H44" s="73" t="s">
        <v>736</v>
      </c>
      <c r="I44" s="73" t="s">
        <v>948</v>
      </c>
      <c r="J44" s="73" t="s">
        <v>949</v>
      </c>
      <c r="K44" s="75" t="s">
        <v>950</v>
      </c>
      <c r="L44" s="73" t="s">
        <v>729</v>
      </c>
      <c r="M44" s="73">
        <v>127018</v>
      </c>
      <c r="N44" s="75" t="s">
        <v>987</v>
      </c>
      <c r="O44" s="76">
        <v>14872564</v>
      </c>
      <c r="P44" s="73">
        <v>1</v>
      </c>
      <c r="Q44" s="73" t="s">
        <v>988</v>
      </c>
      <c r="R44" s="76">
        <v>3236</v>
      </c>
      <c r="S44" s="73"/>
      <c r="T44" s="73"/>
      <c r="U44" s="76">
        <v>1646</v>
      </c>
      <c r="V44" s="73" t="s">
        <v>989</v>
      </c>
      <c r="W44" s="73" t="s">
        <v>733</v>
      </c>
      <c r="X44" s="73"/>
      <c r="Y44" s="75" t="s">
        <v>990</v>
      </c>
      <c r="Z44" s="77">
        <v>1169753574</v>
      </c>
      <c r="AA44" s="73"/>
      <c r="AB44" s="73"/>
      <c r="AC44" s="73"/>
      <c r="AD44" s="73"/>
      <c r="AE44" s="73"/>
      <c r="AF44" s="82">
        <v>917.18</v>
      </c>
      <c r="AG44" s="73">
        <v>37900</v>
      </c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>
        <v>37900</v>
      </c>
      <c r="AV44" s="73">
        <v>1</v>
      </c>
      <c r="AW44" s="73">
        <v>6</v>
      </c>
      <c r="AX44" s="73">
        <v>152.86000000000001</v>
      </c>
      <c r="AY44" s="73">
        <v>1516</v>
      </c>
      <c r="AZ44" s="73">
        <v>758</v>
      </c>
      <c r="BA44" s="73">
        <v>275</v>
      </c>
      <c r="BB44" s="73">
        <v>1241</v>
      </c>
      <c r="BC44" s="73">
        <v>1</v>
      </c>
      <c r="BD44" s="73">
        <v>6</v>
      </c>
      <c r="BE44" s="73">
        <v>152.86000000000001</v>
      </c>
      <c r="BF44" s="73" t="s">
        <v>735</v>
      </c>
      <c r="BG44" s="76">
        <v>3132</v>
      </c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</row>
    <row r="45" spans="2:78" s="72" customFormat="1" ht="15.2" customHeight="1" x14ac:dyDescent="0.25">
      <c r="B45" s="73">
        <v>71964</v>
      </c>
      <c r="C45" s="73">
        <v>50</v>
      </c>
      <c r="D45" s="74">
        <v>43708</v>
      </c>
      <c r="E45" s="73">
        <v>23</v>
      </c>
      <c r="F45" s="73" t="s">
        <v>724</v>
      </c>
      <c r="G45" s="73">
        <v>35</v>
      </c>
      <c r="H45" s="73" t="s">
        <v>883</v>
      </c>
      <c r="I45" s="73" t="s">
        <v>991</v>
      </c>
      <c r="J45" s="73" t="s">
        <v>992</v>
      </c>
      <c r="K45" s="75" t="s">
        <v>993</v>
      </c>
      <c r="L45" s="73" t="s">
        <v>729</v>
      </c>
      <c r="M45" s="73">
        <v>183661</v>
      </c>
      <c r="N45" s="75" t="s">
        <v>994</v>
      </c>
      <c r="O45" s="76">
        <v>21633187</v>
      </c>
      <c r="P45" s="73">
        <v>1</v>
      </c>
      <c r="Q45" s="73" t="s">
        <v>995</v>
      </c>
      <c r="R45" s="76">
        <v>652</v>
      </c>
      <c r="S45" s="73"/>
      <c r="T45" s="73"/>
      <c r="U45" s="76">
        <v>4000</v>
      </c>
      <c r="V45" s="73" t="s">
        <v>996</v>
      </c>
      <c r="W45" s="73" t="s">
        <v>128</v>
      </c>
      <c r="X45" s="73"/>
      <c r="Y45" s="75" t="s">
        <v>997</v>
      </c>
      <c r="Z45" s="77">
        <v>3816009177</v>
      </c>
      <c r="AA45" s="73"/>
      <c r="AB45" s="73"/>
      <c r="AC45" s="73"/>
      <c r="AD45" s="73"/>
      <c r="AE45" s="73"/>
      <c r="AF45" s="82">
        <v>240.67</v>
      </c>
      <c r="AG45" s="73">
        <v>23205</v>
      </c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>
        <v>23205</v>
      </c>
      <c r="AV45" s="73">
        <v>1</v>
      </c>
      <c r="AW45" s="73">
        <v>6</v>
      </c>
      <c r="AX45" s="73">
        <v>40.11</v>
      </c>
      <c r="AY45" s="73">
        <v>663</v>
      </c>
      <c r="AZ45" s="73">
        <v>464.1</v>
      </c>
      <c r="BA45" s="73">
        <v>235</v>
      </c>
      <c r="BB45" s="73">
        <v>428</v>
      </c>
      <c r="BC45" s="73">
        <v>1</v>
      </c>
      <c r="BD45" s="73">
        <v>6</v>
      </c>
      <c r="BE45" s="73">
        <v>40.11</v>
      </c>
      <c r="BF45" s="73" t="s">
        <v>735</v>
      </c>
      <c r="BG45" s="76">
        <v>3133</v>
      </c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</row>
    <row r="46" spans="2:78" s="72" customFormat="1" ht="15.2" customHeight="1" x14ac:dyDescent="0.25">
      <c r="B46" s="73">
        <v>71965</v>
      </c>
      <c r="C46" s="73">
        <v>50</v>
      </c>
      <c r="D46" s="74">
        <v>43708</v>
      </c>
      <c r="E46" s="73">
        <v>23</v>
      </c>
      <c r="F46" s="73" t="s">
        <v>724</v>
      </c>
      <c r="G46" s="73">
        <v>36</v>
      </c>
      <c r="H46" s="73" t="s">
        <v>725</v>
      </c>
      <c r="I46" s="73" t="s">
        <v>998</v>
      </c>
      <c r="J46" s="73" t="s">
        <v>999</v>
      </c>
      <c r="K46" s="75" t="s">
        <v>1000</v>
      </c>
      <c r="L46" s="73" t="s">
        <v>729</v>
      </c>
      <c r="M46" s="73">
        <v>183661</v>
      </c>
      <c r="N46" s="75" t="s">
        <v>994</v>
      </c>
      <c r="O46" s="76">
        <v>21633187</v>
      </c>
      <c r="P46" s="73">
        <v>1</v>
      </c>
      <c r="Q46" s="73" t="s">
        <v>995</v>
      </c>
      <c r="R46" s="76">
        <v>652</v>
      </c>
      <c r="S46" s="73"/>
      <c r="T46" s="73"/>
      <c r="U46" s="76">
        <v>4000</v>
      </c>
      <c r="V46" s="73" t="s">
        <v>996</v>
      </c>
      <c r="W46" s="73" t="s">
        <v>128</v>
      </c>
      <c r="X46" s="73"/>
      <c r="Y46" s="75" t="s">
        <v>997</v>
      </c>
      <c r="Z46" s="77">
        <v>3816009177</v>
      </c>
      <c r="AA46" s="73"/>
      <c r="AB46" s="73"/>
      <c r="AC46" s="73"/>
      <c r="AD46" s="73"/>
      <c r="AE46" s="73"/>
      <c r="AF46" s="82">
        <v>217.8</v>
      </c>
      <c r="AG46" s="73">
        <v>21000</v>
      </c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>
        <v>21000</v>
      </c>
      <c r="AV46" s="73">
        <v>1</v>
      </c>
      <c r="AW46" s="73">
        <v>6</v>
      </c>
      <c r="AX46" s="73">
        <v>36.299999999999997</v>
      </c>
      <c r="AY46" s="73">
        <v>600</v>
      </c>
      <c r="AZ46" s="73">
        <v>420</v>
      </c>
      <c r="BA46" s="73">
        <v>235</v>
      </c>
      <c r="BB46" s="73">
        <v>365</v>
      </c>
      <c r="BC46" s="73">
        <v>1</v>
      </c>
      <c r="BD46" s="73">
        <v>6</v>
      </c>
      <c r="BE46" s="73">
        <v>36.299999999999997</v>
      </c>
      <c r="BF46" s="73" t="s">
        <v>735</v>
      </c>
      <c r="BG46" s="76">
        <v>3133</v>
      </c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</row>
    <row r="47" spans="2:78" s="72" customFormat="1" ht="15.2" customHeight="1" x14ac:dyDescent="0.25">
      <c r="B47" s="73">
        <v>71971</v>
      </c>
      <c r="C47" s="73">
        <v>50</v>
      </c>
      <c r="D47" s="74">
        <v>43708</v>
      </c>
      <c r="E47" s="73">
        <v>23</v>
      </c>
      <c r="F47" s="73" t="s">
        <v>724</v>
      </c>
      <c r="G47" s="73">
        <v>32</v>
      </c>
      <c r="H47" s="73" t="s">
        <v>736</v>
      </c>
      <c r="I47" s="73" t="s">
        <v>1001</v>
      </c>
      <c r="J47" s="73" t="s">
        <v>1002</v>
      </c>
      <c r="K47" s="75" t="s">
        <v>1003</v>
      </c>
      <c r="L47" s="73" t="s">
        <v>729</v>
      </c>
      <c r="M47" s="73">
        <v>31811</v>
      </c>
      <c r="N47" s="75" t="s">
        <v>1004</v>
      </c>
      <c r="O47" s="76">
        <v>11954335</v>
      </c>
      <c r="P47" s="73">
        <v>1</v>
      </c>
      <c r="Q47" s="73" t="s">
        <v>983</v>
      </c>
      <c r="R47" s="76">
        <v>1749</v>
      </c>
      <c r="S47" s="76" t="s">
        <v>984</v>
      </c>
      <c r="T47" s="73" t="s">
        <v>985</v>
      </c>
      <c r="U47" s="76">
        <v>1425</v>
      </c>
      <c r="V47" s="73" t="s">
        <v>843</v>
      </c>
      <c r="W47" s="73" t="s">
        <v>744</v>
      </c>
      <c r="X47" s="73"/>
      <c r="Y47" s="75" t="s">
        <v>1005</v>
      </c>
      <c r="Z47" s="77">
        <v>1144924942</v>
      </c>
      <c r="AA47" s="73"/>
      <c r="AB47" s="73"/>
      <c r="AC47" s="73"/>
      <c r="AD47" s="73"/>
      <c r="AE47" s="73"/>
      <c r="AF47" s="82">
        <v>785.29</v>
      </c>
      <c r="AG47" s="73">
        <v>32450</v>
      </c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>
        <v>32450</v>
      </c>
      <c r="AV47" s="73">
        <v>1</v>
      </c>
      <c r="AW47" s="73">
        <v>6</v>
      </c>
      <c r="AX47" s="73">
        <v>130.88</v>
      </c>
      <c r="AY47" s="73">
        <v>1298</v>
      </c>
      <c r="AZ47" s="73">
        <v>649</v>
      </c>
      <c r="BA47" s="73">
        <v>275</v>
      </c>
      <c r="BB47" s="73">
        <v>1023</v>
      </c>
      <c r="BC47" s="73">
        <v>1</v>
      </c>
      <c r="BD47" s="73">
        <v>6</v>
      </c>
      <c r="BE47" s="73">
        <v>130.88</v>
      </c>
      <c r="BF47" s="73" t="s">
        <v>735</v>
      </c>
      <c r="BG47" s="76">
        <v>3134</v>
      </c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</row>
    <row r="48" spans="2:78" s="72" customFormat="1" ht="15.2" customHeight="1" x14ac:dyDescent="0.25">
      <c r="B48" s="73">
        <v>71972</v>
      </c>
      <c r="C48" s="73">
        <v>50</v>
      </c>
      <c r="D48" s="74">
        <v>43708</v>
      </c>
      <c r="E48" s="73">
        <v>23</v>
      </c>
      <c r="F48" s="73" t="s">
        <v>724</v>
      </c>
      <c r="G48" s="73">
        <v>35</v>
      </c>
      <c r="H48" s="73" t="s">
        <v>883</v>
      </c>
      <c r="I48" s="73" t="s">
        <v>1006</v>
      </c>
      <c r="J48" s="73" t="s">
        <v>1007</v>
      </c>
      <c r="K48" s="75" t="s">
        <v>1008</v>
      </c>
      <c r="L48" s="73" t="s">
        <v>729</v>
      </c>
      <c r="M48" s="73">
        <v>244114</v>
      </c>
      <c r="N48" s="75" t="s">
        <v>1009</v>
      </c>
      <c r="O48" s="76">
        <v>21887342</v>
      </c>
      <c r="P48" s="73">
        <v>1</v>
      </c>
      <c r="Q48" s="73" t="s">
        <v>1010</v>
      </c>
      <c r="R48" s="76">
        <v>2050</v>
      </c>
      <c r="S48" s="76" t="s">
        <v>1011</v>
      </c>
      <c r="T48" s="76">
        <v>9</v>
      </c>
      <c r="U48" s="76">
        <v>1406</v>
      </c>
      <c r="V48" s="73" t="s">
        <v>744</v>
      </c>
      <c r="W48" s="73" t="s">
        <v>744</v>
      </c>
      <c r="X48" s="73"/>
      <c r="Y48" s="75" t="s">
        <v>1012</v>
      </c>
      <c r="Z48" s="77">
        <v>1160489444</v>
      </c>
      <c r="AA48" s="73"/>
      <c r="AB48" s="73"/>
      <c r="AC48" s="73"/>
      <c r="AD48" s="73"/>
      <c r="AE48" s="73"/>
      <c r="AF48" s="82">
        <v>582.62</v>
      </c>
      <c r="AG48" s="73">
        <v>24075</v>
      </c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>
        <v>24075</v>
      </c>
      <c r="AV48" s="73">
        <v>1</v>
      </c>
      <c r="AW48" s="73">
        <v>6</v>
      </c>
      <c r="AX48" s="73">
        <v>97.1</v>
      </c>
      <c r="AY48" s="73">
        <v>963</v>
      </c>
      <c r="AZ48" s="73">
        <v>481.5</v>
      </c>
      <c r="BA48" s="73">
        <v>275</v>
      </c>
      <c r="BB48" s="73">
        <v>688</v>
      </c>
      <c r="BC48" s="73">
        <v>1</v>
      </c>
      <c r="BD48" s="73">
        <v>6</v>
      </c>
      <c r="BE48" s="73">
        <v>97.1</v>
      </c>
      <c r="BF48" s="73" t="s">
        <v>735</v>
      </c>
      <c r="BG48" s="76">
        <v>3135</v>
      </c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</row>
    <row r="49" spans="1:78" s="72" customFormat="1" ht="15.2" customHeight="1" x14ac:dyDescent="0.25">
      <c r="B49" s="73">
        <v>71985</v>
      </c>
      <c r="C49" s="73">
        <v>50</v>
      </c>
      <c r="D49" s="74">
        <v>43708</v>
      </c>
      <c r="E49" s="73">
        <v>23</v>
      </c>
      <c r="F49" s="73" t="s">
        <v>724</v>
      </c>
      <c r="G49" s="73">
        <v>32</v>
      </c>
      <c r="H49" s="73" t="s">
        <v>736</v>
      </c>
      <c r="I49" s="73" t="s">
        <v>1013</v>
      </c>
      <c r="J49" s="73" t="s">
        <v>1014</v>
      </c>
      <c r="K49" s="75" t="s">
        <v>1015</v>
      </c>
      <c r="L49" s="73" t="s">
        <v>729</v>
      </c>
      <c r="M49" s="73">
        <v>279646</v>
      </c>
      <c r="N49" s="75" t="s">
        <v>1016</v>
      </c>
      <c r="O49" s="76">
        <v>12712174</v>
      </c>
      <c r="P49" s="73">
        <v>1</v>
      </c>
      <c r="Q49" s="73" t="s">
        <v>1017</v>
      </c>
      <c r="R49" s="76">
        <v>8</v>
      </c>
      <c r="S49" s="73"/>
      <c r="T49" s="73"/>
      <c r="U49" s="76">
        <v>4400</v>
      </c>
      <c r="V49" s="73" t="s">
        <v>1018</v>
      </c>
      <c r="W49" s="73" t="s">
        <v>118</v>
      </c>
      <c r="X49" s="73"/>
      <c r="Y49" s="75" t="s">
        <v>1019</v>
      </c>
      <c r="Z49" s="77">
        <v>3874154903</v>
      </c>
      <c r="AA49" s="73"/>
      <c r="AB49" s="73"/>
      <c r="AC49" s="73"/>
      <c r="AD49" s="73"/>
      <c r="AE49" s="73"/>
      <c r="AF49" s="82">
        <v>546.32000000000005</v>
      </c>
      <c r="AG49" s="73">
        <v>22575</v>
      </c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>
        <v>22575</v>
      </c>
      <c r="AV49" s="73">
        <v>1</v>
      </c>
      <c r="AW49" s="73">
        <v>6</v>
      </c>
      <c r="AX49" s="73">
        <v>91.05</v>
      </c>
      <c r="AY49" s="73">
        <v>903</v>
      </c>
      <c r="AZ49" s="73">
        <v>451.5</v>
      </c>
      <c r="BA49" s="73">
        <v>235</v>
      </c>
      <c r="BB49" s="73">
        <v>668</v>
      </c>
      <c r="BC49" s="73">
        <v>1</v>
      </c>
      <c r="BD49" s="73">
        <v>6</v>
      </c>
      <c r="BE49" s="73">
        <v>91.05</v>
      </c>
      <c r="BF49" s="73" t="s">
        <v>735</v>
      </c>
      <c r="BG49" s="76">
        <v>3136</v>
      </c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</row>
    <row r="50" spans="1:78" s="72" customFormat="1" ht="15.2" customHeight="1" x14ac:dyDescent="0.25">
      <c r="B50" s="73">
        <v>71987</v>
      </c>
      <c r="C50" s="73">
        <v>50</v>
      </c>
      <c r="D50" s="74">
        <v>43708</v>
      </c>
      <c r="E50" s="73">
        <v>23</v>
      </c>
      <c r="F50" s="73" t="s">
        <v>724</v>
      </c>
      <c r="G50" s="73">
        <v>31</v>
      </c>
      <c r="H50" s="73" t="s">
        <v>56</v>
      </c>
      <c r="I50" s="73" t="s">
        <v>1020</v>
      </c>
      <c r="J50" s="73" t="s">
        <v>1021</v>
      </c>
      <c r="K50" s="75" t="s">
        <v>1022</v>
      </c>
      <c r="L50" s="73" t="s">
        <v>729</v>
      </c>
      <c r="M50" s="73">
        <v>273862</v>
      </c>
      <c r="N50" s="75" t="s">
        <v>1023</v>
      </c>
      <c r="O50" s="76">
        <v>29331587</v>
      </c>
      <c r="P50" s="73">
        <v>1</v>
      </c>
      <c r="Q50" s="73" t="s">
        <v>1024</v>
      </c>
      <c r="R50" s="76">
        <v>842</v>
      </c>
      <c r="S50" s="73"/>
      <c r="T50" s="73"/>
      <c r="U50" s="76">
        <v>1708</v>
      </c>
      <c r="V50" s="73" t="s">
        <v>1025</v>
      </c>
      <c r="W50" s="73" t="s">
        <v>733</v>
      </c>
      <c r="X50" s="73"/>
      <c r="Y50" s="75" t="s">
        <v>1026</v>
      </c>
      <c r="Z50" s="77">
        <v>1536263355</v>
      </c>
      <c r="AA50" s="73"/>
      <c r="AB50" s="73"/>
      <c r="AC50" s="73"/>
      <c r="AD50" s="73"/>
      <c r="AE50" s="73"/>
      <c r="AF50" s="82">
        <v>883.91</v>
      </c>
      <c r="AG50" s="73">
        <v>85225</v>
      </c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>
        <v>85225</v>
      </c>
      <c r="AV50" s="73">
        <v>1</v>
      </c>
      <c r="AW50" s="73">
        <v>6</v>
      </c>
      <c r="AX50" s="73">
        <v>147.32</v>
      </c>
      <c r="AY50" s="73">
        <v>2435</v>
      </c>
      <c r="AZ50" s="73">
        <v>1704.5</v>
      </c>
      <c r="BA50" s="73">
        <v>275</v>
      </c>
      <c r="BB50" s="73">
        <v>2160</v>
      </c>
      <c r="BC50" s="73">
        <v>1</v>
      </c>
      <c r="BD50" s="73">
        <v>6</v>
      </c>
      <c r="BE50" s="73">
        <v>147.32</v>
      </c>
      <c r="BF50" s="73" t="s">
        <v>735</v>
      </c>
      <c r="BG50" s="76">
        <v>3137</v>
      </c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</row>
    <row r="51" spans="1:78" s="72" customFormat="1" ht="15.2" customHeight="1" x14ac:dyDescent="0.25">
      <c r="B51" s="73">
        <v>72016</v>
      </c>
      <c r="C51" s="73">
        <v>50</v>
      </c>
      <c r="D51" s="74">
        <v>43709</v>
      </c>
      <c r="E51" s="73">
        <v>23</v>
      </c>
      <c r="F51" s="73" t="s">
        <v>724</v>
      </c>
      <c r="G51" s="73">
        <v>32</v>
      </c>
      <c r="H51" s="73" t="s">
        <v>736</v>
      </c>
      <c r="I51" s="73" t="s">
        <v>871</v>
      </c>
      <c r="J51" s="73" t="s">
        <v>872</v>
      </c>
      <c r="K51" s="75" t="s">
        <v>873</v>
      </c>
      <c r="L51" s="73" t="s">
        <v>729</v>
      </c>
      <c r="M51" s="73">
        <v>238120</v>
      </c>
      <c r="N51" s="75" t="s">
        <v>1027</v>
      </c>
      <c r="O51" s="76">
        <v>21338336</v>
      </c>
      <c r="P51" s="73">
        <v>1</v>
      </c>
      <c r="Q51" s="73" t="s">
        <v>1028</v>
      </c>
      <c r="R51" s="76">
        <v>600</v>
      </c>
      <c r="S51" s="73" t="s">
        <v>1029</v>
      </c>
      <c r="T51" s="73"/>
      <c r="U51" s="76">
        <v>4103</v>
      </c>
      <c r="V51" s="73" t="s">
        <v>1030</v>
      </c>
      <c r="W51" s="73" t="s">
        <v>128</v>
      </c>
      <c r="X51" s="73"/>
      <c r="Y51" s="75" t="s">
        <v>1031</v>
      </c>
      <c r="Z51" s="77">
        <v>381154762634</v>
      </c>
      <c r="AA51" s="73"/>
      <c r="AB51" s="73"/>
      <c r="AC51" s="73"/>
      <c r="AD51" s="73"/>
      <c r="AE51" s="73"/>
      <c r="AF51" s="82">
        <v>1821.05</v>
      </c>
      <c r="AG51" s="73">
        <v>75250</v>
      </c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>
        <v>75250</v>
      </c>
      <c r="AV51" s="73">
        <v>1</v>
      </c>
      <c r="AW51" s="73">
        <v>6</v>
      </c>
      <c r="AX51" s="73">
        <v>303.51</v>
      </c>
      <c r="AY51" s="73">
        <v>3010</v>
      </c>
      <c r="AZ51" s="73">
        <v>1505</v>
      </c>
      <c r="BA51" s="73">
        <v>510</v>
      </c>
      <c r="BB51" s="73">
        <v>2500</v>
      </c>
      <c r="BC51" s="73">
        <v>1</v>
      </c>
      <c r="BD51" s="73">
        <v>6</v>
      </c>
      <c r="BE51" s="73">
        <v>303.51</v>
      </c>
      <c r="BF51" s="73" t="s">
        <v>735</v>
      </c>
      <c r="BG51" s="76">
        <v>3139</v>
      </c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</row>
    <row r="52" spans="1:78" s="72" customFormat="1" ht="15.2" customHeight="1" x14ac:dyDescent="0.25">
      <c r="A52" s="79"/>
      <c r="B52" s="73">
        <v>72033</v>
      </c>
      <c r="C52" s="73">
        <v>50</v>
      </c>
      <c r="D52" s="74">
        <v>43710</v>
      </c>
      <c r="E52" s="73">
        <v>23</v>
      </c>
      <c r="F52" s="73" t="s">
        <v>724</v>
      </c>
      <c r="G52" s="73">
        <v>31</v>
      </c>
      <c r="H52" s="73" t="s">
        <v>56</v>
      </c>
      <c r="I52" s="73" t="s">
        <v>788</v>
      </c>
      <c r="J52" s="73" t="s">
        <v>789</v>
      </c>
      <c r="K52" s="75" t="s">
        <v>790</v>
      </c>
      <c r="L52" s="73" t="s">
        <v>729</v>
      </c>
      <c r="M52" s="73">
        <v>243323</v>
      </c>
      <c r="N52" s="75" t="s">
        <v>1032</v>
      </c>
      <c r="O52" s="76">
        <v>16581905</v>
      </c>
      <c r="P52" s="73">
        <v>1</v>
      </c>
      <c r="Q52" s="73" t="s">
        <v>1033</v>
      </c>
      <c r="R52" s="76">
        <v>111</v>
      </c>
      <c r="S52" s="73"/>
      <c r="T52" s="73"/>
      <c r="U52" s="73">
        <v>1407</v>
      </c>
      <c r="V52" s="73" t="s">
        <v>1034</v>
      </c>
      <c r="W52" s="73" t="s">
        <v>1034</v>
      </c>
      <c r="X52" s="73"/>
      <c r="Y52" s="75" t="s">
        <v>1035</v>
      </c>
      <c r="Z52" s="77">
        <v>1155640606</v>
      </c>
      <c r="AA52" s="73"/>
      <c r="AB52" s="73"/>
      <c r="AC52" s="73"/>
      <c r="AD52" s="73"/>
      <c r="AE52" s="73"/>
      <c r="AF52" s="82">
        <v>590.24</v>
      </c>
      <c r="AG52" s="73">
        <v>56910</v>
      </c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>
        <v>56910</v>
      </c>
      <c r="AV52" s="73">
        <v>1</v>
      </c>
      <c r="AW52" s="73">
        <v>6</v>
      </c>
      <c r="AX52" s="73">
        <v>98.37</v>
      </c>
      <c r="AY52" s="73">
        <v>1626</v>
      </c>
      <c r="AZ52" s="73">
        <v>1138.2</v>
      </c>
      <c r="BA52" s="73">
        <v>275</v>
      </c>
      <c r="BB52" s="73">
        <v>1351</v>
      </c>
      <c r="BC52" s="73">
        <v>1</v>
      </c>
      <c r="BD52" s="73">
        <v>6</v>
      </c>
      <c r="BE52" s="73">
        <v>98.37</v>
      </c>
      <c r="BF52" s="73" t="s">
        <v>735</v>
      </c>
      <c r="BG52" s="76">
        <v>3140</v>
      </c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</row>
    <row r="53" spans="1:78" s="72" customFormat="1" ht="15.2" customHeight="1" x14ac:dyDescent="0.25">
      <c r="A53" s="79"/>
      <c r="B53" s="73">
        <v>72037</v>
      </c>
      <c r="C53" s="73">
        <v>50</v>
      </c>
      <c r="D53" s="74">
        <v>43710</v>
      </c>
      <c r="E53" s="73">
        <v>23</v>
      </c>
      <c r="F53" s="73" t="s">
        <v>724</v>
      </c>
      <c r="G53" s="73">
        <v>31</v>
      </c>
      <c r="H53" s="73" t="s">
        <v>56</v>
      </c>
      <c r="I53" s="73" t="s">
        <v>788</v>
      </c>
      <c r="J53" s="73" t="s">
        <v>789</v>
      </c>
      <c r="K53" s="75" t="s">
        <v>790</v>
      </c>
      <c r="L53" s="73" t="s">
        <v>729</v>
      </c>
      <c r="M53" s="73">
        <v>198273</v>
      </c>
      <c r="N53" s="75" t="s">
        <v>1036</v>
      </c>
      <c r="O53" s="76">
        <v>31892231</v>
      </c>
      <c r="P53" s="73">
        <v>1</v>
      </c>
      <c r="Q53" s="73" t="s">
        <v>151</v>
      </c>
      <c r="R53" s="76">
        <v>89</v>
      </c>
      <c r="S53" s="73"/>
      <c r="T53" s="73"/>
      <c r="U53" s="76">
        <v>8300</v>
      </c>
      <c r="V53" s="73" t="s">
        <v>138</v>
      </c>
      <c r="W53" s="73" t="s">
        <v>138</v>
      </c>
      <c r="X53" s="73"/>
      <c r="Y53" s="75" t="s">
        <v>1037</v>
      </c>
      <c r="Z53" s="77">
        <v>2995234332</v>
      </c>
      <c r="AA53" s="73"/>
      <c r="AB53" s="73"/>
      <c r="AC53" s="73"/>
      <c r="AD53" s="73"/>
      <c r="AE53" s="73"/>
      <c r="AF53" s="82">
        <v>590.24</v>
      </c>
      <c r="AG53" s="73">
        <v>56910</v>
      </c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>
        <v>56910</v>
      </c>
      <c r="AV53" s="73">
        <v>1</v>
      </c>
      <c r="AW53" s="73">
        <v>6</v>
      </c>
      <c r="AX53" s="73">
        <v>98.37</v>
      </c>
      <c r="AY53" s="73">
        <v>1626</v>
      </c>
      <c r="AZ53" s="73">
        <v>1138.2</v>
      </c>
      <c r="BA53" s="73">
        <v>275</v>
      </c>
      <c r="BB53" s="73">
        <v>1351</v>
      </c>
      <c r="BC53" s="73">
        <v>1</v>
      </c>
      <c r="BD53" s="73">
        <v>6</v>
      </c>
      <c r="BE53" s="73">
        <v>98.37</v>
      </c>
      <c r="BF53" s="73" t="s">
        <v>735</v>
      </c>
      <c r="BG53" s="76">
        <v>3141</v>
      </c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</row>
    <row r="54" spans="1:78" s="72" customFormat="1" ht="15.2" customHeight="1" x14ac:dyDescent="0.25">
      <c r="A54" s="79"/>
      <c r="B54" s="73">
        <v>72056</v>
      </c>
      <c r="C54" s="73">
        <v>50</v>
      </c>
      <c r="D54" s="74">
        <v>43710</v>
      </c>
      <c r="E54" s="73">
        <v>23</v>
      </c>
      <c r="F54" s="73" t="s">
        <v>724</v>
      </c>
      <c r="G54" s="73">
        <v>35</v>
      </c>
      <c r="H54" s="73" t="s">
        <v>883</v>
      </c>
      <c r="I54" s="73" t="s">
        <v>920</v>
      </c>
      <c r="J54" s="73" t="s">
        <v>921</v>
      </c>
      <c r="K54" s="75" t="s">
        <v>922</v>
      </c>
      <c r="L54" s="73" t="s">
        <v>729</v>
      </c>
      <c r="M54" s="73">
        <v>16174</v>
      </c>
      <c r="N54" s="75" t="s">
        <v>1038</v>
      </c>
      <c r="O54" s="76">
        <v>32993498</v>
      </c>
      <c r="P54" s="73">
        <v>1</v>
      </c>
      <c r="Q54" s="73" t="s">
        <v>1039</v>
      </c>
      <c r="R54" s="76">
        <v>1945</v>
      </c>
      <c r="S54" s="73"/>
      <c r="T54" s="73"/>
      <c r="U54" s="76">
        <v>1722</v>
      </c>
      <c r="V54" s="73" t="s">
        <v>150</v>
      </c>
      <c r="W54" s="73" t="s">
        <v>733</v>
      </c>
      <c r="X54" s="73"/>
      <c r="Y54" s="75" t="s">
        <v>1040</v>
      </c>
      <c r="Z54" s="77">
        <v>1140933691</v>
      </c>
      <c r="AA54" s="73"/>
      <c r="AB54" s="73"/>
      <c r="AC54" s="73"/>
      <c r="AD54" s="73"/>
      <c r="AE54" s="73"/>
      <c r="AF54" s="82">
        <v>380.42</v>
      </c>
      <c r="AG54" s="73">
        <v>36680</v>
      </c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>
        <v>36680</v>
      </c>
      <c r="AV54" s="73">
        <v>1</v>
      </c>
      <c r="AW54" s="73">
        <v>6</v>
      </c>
      <c r="AX54" s="73">
        <v>63.4</v>
      </c>
      <c r="AY54" s="73">
        <v>1048</v>
      </c>
      <c r="AZ54" s="73">
        <v>733.6</v>
      </c>
      <c r="BA54" s="73">
        <v>275</v>
      </c>
      <c r="BB54" s="73">
        <v>773</v>
      </c>
      <c r="BC54" s="73">
        <v>1</v>
      </c>
      <c r="BD54" s="73">
        <v>6</v>
      </c>
      <c r="BE54" s="73">
        <v>63.4</v>
      </c>
      <c r="BF54" s="73" t="s">
        <v>735</v>
      </c>
      <c r="BG54" s="76">
        <v>3142</v>
      </c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</row>
    <row r="55" spans="1:78" s="72" customFormat="1" ht="15.2" customHeight="1" x14ac:dyDescent="0.25">
      <c r="A55" s="79"/>
      <c r="B55" s="73">
        <v>72063</v>
      </c>
      <c r="C55" s="73">
        <v>50</v>
      </c>
      <c r="D55" s="74">
        <v>43710</v>
      </c>
      <c r="E55" s="73">
        <v>23</v>
      </c>
      <c r="F55" s="73" t="s">
        <v>724</v>
      </c>
      <c r="G55" s="73">
        <v>36</v>
      </c>
      <c r="H55" s="73" t="s">
        <v>725</v>
      </c>
      <c r="I55" s="73" t="s">
        <v>1041</v>
      </c>
      <c r="J55" s="73" t="s">
        <v>1042</v>
      </c>
      <c r="K55" s="75" t="s">
        <v>1043</v>
      </c>
      <c r="L55" s="73" t="s">
        <v>729</v>
      </c>
      <c r="M55" s="73">
        <v>228626</v>
      </c>
      <c r="N55" s="75" t="s">
        <v>1044</v>
      </c>
      <c r="O55" s="76">
        <v>14861997</v>
      </c>
      <c r="P55" s="73">
        <v>1</v>
      </c>
      <c r="Q55" s="73" t="s">
        <v>1045</v>
      </c>
      <c r="R55" s="76">
        <v>745</v>
      </c>
      <c r="S55" s="73" t="s">
        <v>1046</v>
      </c>
      <c r="T55" s="73"/>
      <c r="U55" s="76">
        <v>1023</v>
      </c>
      <c r="V55" s="73" t="s">
        <v>1034</v>
      </c>
      <c r="W55" s="73" t="s">
        <v>744</v>
      </c>
      <c r="X55" s="73"/>
      <c r="Y55" s="75" t="s">
        <v>1047</v>
      </c>
      <c r="Z55" s="77">
        <v>1164771901</v>
      </c>
      <c r="AA55" s="73"/>
      <c r="AB55" s="73"/>
      <c r="AC55" s="73"/>
      <c r="AD55" s="73"/>
      <c r="AE55" s="73"/>
      <c r="AF55" s="82">
        <v>298.75</v>
      </c>
      <c r="AG55" s="73">
        <v>28805</v>
      </c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>
        <v>28805</v>
      </c>
      <c r="AV55" s="73">
        <v>1</v>
      </c>
      <c r="AW55" s="73">
        <v>6</v>
      </c>
      <c r="AX55" s="73">
        <v>49.79</v>
      </c>
      <c r="AY55" s="73">
        <v>823</v>
      </c>
      <c r="AZ55" s="73">
        <v>576.1</v>
      </c>
      <c r="BA55" s="73">
        <v>235</v>
      </c>
      <c r="BB55" s="73">
        <v>588</v>
      </c>
      <c r="BC55" s="73">
        <v>1</v>
      </c>
      <c r="BD55" s="73">
        <v>6</v>
      </c>
      <c r="BE55" s="73">
        <v>49.79</v>
      </c>
      <c r="BF55" s="73" t="s">
        <v>735</v>
      </c>
      <c r="BG55" s="76">
        <v>3143</v>
      </c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</row>
    <row r="56" spans="1:78" s="72" customFormat="1" ht="15.2" customHeight="1" x14ac:dyDescent="0.25">
      <c r="B56" s="73">
        <v>72075</v>
      </c>
      <c r="C56" s="73">
        <v>50</v>
      </c>
      <c r="D56" s="74">
        <v>43711</v>
      </c>
      <c r="E56" s="73">
        <v>23</v>
      </c>
      <c r="F56" s="73" t="s">
        <v>724</v>
      </c>
      <c r="G56" s="73">
        <v>32</v>
      </c>
      <c r="H56" s="73" t="s">
        <v>736</v>
      </c>
      <c r="I56" s="73" t="s">
        <v>913</v>
      </c>
      <c r="J56" s="73" t="s">
        <v>914</v>
      </c>
      <c r="K56" s="75" t="s">
        <v>915</v>
      </c>
      <c r="L56" s="73" t="s">
        <v>729</v>
      </c>
      <c r="M56" s="73">
        <v>96990</v>
      </c>
      <c r="N56" s="75" t="s">
        <v>1048</v>
      </c>
      <c r="O56" s="76">
        <v>21462032</v>
      </c>
      <c r="P56" s="73">
        <v>1</v>
      </c>
      <c r="Q56" s="73" t="s">
        <v>1049</v>
      </c>
      <c r="R56" s="76">
        <v>2164</v>
      </c>
      <c r="S56" s="73"/>
      <c r="T56" s="73"/>
      <c r="U56" s="76">
        <v>1833</v>
      </c>
      <c r="V56" s="73" t="s">
        <v>1050</v>
      </c>
      <c r="W56" s="73" t="s">
        <v>733</v>
      </c>
      <c r="X56" s="73"/>
      <c r="Y56" s="75" t="s">
        <v>1051</v>
      </c>
      <c r="Z56" s="77">
        <v>1553851044</v>
      </c>
      <c r="AA56" s="73"/>
      <c r="AB56" s="73"/>
      <c r="AC56" s="73"/>
      <c r="AD56" s="73"/>
      <c r="AE56" s="73"/>
      <c r="AF56" s="83">
        <v>647.96</v>
      </c>
      <c r="AG56" s="73">
        <v>26775</v>
      </c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>
        <v>26775</v>
      </c>
      <c r="AV56" s="73">
        <v>1</v>
      </c>
      <c r="AW56" s="73">
        <v>6</v>
      </c>
      <c r="AX56" s="73">
        <v>107.99</v>
      </c>
      <c r="AY56" s="73">
        <v>1071</v>
      </c>
      <c r="AZ56" s="73">
        <v>535.5</v>
      </c>
      <c r="BA56" s="73">
        <v>275</v>
      </c>
      <c r="BB56" s="73">
        <v>796</v>
      </c>
      <c r="BC56" s="73">
        <v>1</v>
      </c>
      <c r="BD56" s="73">
        <v>6</v>
      </c>
      <c r="BE56" s="73">
        <v>107.99</v>
      </c>
      <c r="BF56" s="73" t="s">
        <v>735</v>
      </c>
      <c r="BG56" s="76">
        <v>3144</v>
      </c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</row>
    <row r="57" spans="1:78" s="72" customFormat="1" ht="15.2" customHeight="1" x14ac:dyDescent="0.25">
      <c r="B57" s="73">
        <v>72084</v>
      </c>
      <c r="C57" s="73">
        <v>50</v>
      </c>
      <c r="D57" s="74">
        <v>43711</v>
      </c>
      <c r="E57" s="73">
        <v>23</v>
      </c>
      <c r="F57" s="73" t="s">
        <v>724</v>
      </c>
      <c r="G57" s="73">
        <v>31</v>
      </c>
      <c r="H57" s="73" t="s">
        <v>56</v>
      </c>
      <c r="I57" s="73" t="s">
        <v>1052</v>
      </c>
      <c r="J57" s="73" t="s">
        <v>1053</v>
      </c>
      <c r="K57" s="75" t="s">
        <v>1054</v>
      </c>
      <c r="L57" s="73" t="s">
        <v>729</v>
      </c>
      <c r="M57" s="73">
        <v>107989</v>
      </c>
      <c r="N57" s="75" t="s">
        <v>1055</v>
      </c>
      <c r="O57" s="76">
        <v>13259975</v>
      </c>
      <c r="P57" s="73">
        <v>1</v>
      </c>
      <c r="Q57" s="73" t="s">
        <v>1056</v>
      </c>
      <c r="R57" s="76">
        <v>5840</v>
      </c>
      <c r="S57" s="76" t="s">
        <v>1057</v>
      </c>
      <c r="T57" s="73"/>
      <c r="U57" s="76">
        <v>1428</v>
      </c>
      <c r="V57" s="73" t="s">
        <v>99</v>
      </c>
      <c r="W57" s="73" t="s">
        <v>744</v>
      </c>
      <c r="X57" s="73"/>
      <c r="Y57" s="75" t="s">
        <v>1058</v>
      </c>
      <c r="Z57" s="77">
        <v>1554276138</v>
      </c>
      <c r="AA57" s="73"/>
      <c r="AB57" s="73"/>
      <c r="AC57" s="73"/>
      <c r="AD57" s="73"/>
      <c r="AE57" s="73"/>
      <c r="AF57" s="83">
        <v>897.22</v>
      </c>
      <c r="AG57" s="73">
        <v>37075</v>
      </c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>
        <v>37075</v>
      </c>
      <c r="AV57" s="73">
        <v>1</v>
      </c>
      <c r="AW57" s="73">
        <v>6</v>
      </c>
      <c r="AX57" s="73">
        <v>149.54</v>
      </c>
      <c r="AY57" s="73">
        <v>1483</v>
      </c>
      <c r="AZ57" s="73">
        <v>741.5</v>
      </c>
      <c r="BA57" s="73">
        <v>275</v>
      </c>
      <c r="BB57" s="73">
        <v>1208</v>
      </c>
      <c r="BC57" s="73">
        <v>1</v>
      </c>
      <c r="BD57" s="73">
        <v>6</v>
      </c>
      <c r="BE57" s="73">
        <v>149.54</v>
      </c>
      <c r="BF57" s="73" t="s">
        <v>735</v>
      </c>
      <c r="BG57" s="76">
        <v>3145</v>
      </c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</row>
    <row r="58" spans="1:78" s="72" customFormat="1" ht="15.2" customHeight="1" x14ac:dyDescent="0.25">
      <c r="B58" s="73">
        <v>72094</v>
      </c>
      <c r="C58" s="73">
        <v>50</v>
      </c>
      <c r="D58" s="74">
        <v>43711</v>
      </c>
      <c r="E58" s="73">
        <v>23</v>
      </c>
      <c r="F58" s="73" t="s">
        <v>724</v>
      </c>
      <c r="G58" s="73">
        <v>30</v>
      </c>
      <c r="H58" s="73" t="s">
        <v>927</v>
      </c>
      <c r="I58" s="73" t="s">
        <v>1059</v>
      </c>
      <c r="J58" s="73" t="s">
        <v>1060</v>
      </c>
      <c r="K58" s="75" t="s">
        <v>1061</v>
      </c>
      <c r="L58" s="73" t="s">
        <v>729</v>
      </c>
      <c r="M58" s="73">
        <v>34241</v>
      </c>
      <c r="N58" s="75" t="s">
        <v>1062</v>
      </c>
      <c r="O58" s="76">
        <v>16575828</v>
      </c>
      <c r="P58" s="73">
        <v>1</v>
      </c>
      <c r="Q58" s="73" t="s">
        <v>1063</v>
      </c>
      <c r="R58" s="76">
        <v>1750</v>
      </c>
      <c r="S58" s="73"/>
      <c r="T58" s="73"/>
      <c r="U58" s="76">
        <v>1657</v>
      </c>
      <c r="V58" s="73" t="s">
        <v>1064</v>
      </c>
      <c r="W58" s="73" t="s">
        <v>733</v>
      </c>
      <c r="X58" s="73"/>
      <c r="Y58" s="75" t="s">
        <v>1065</v>
      </c>
      <c r="Z58" s="77">
        <v>1151122298</v>
      </c>
      <c r="AA58" s="73"/>
      <c r="AB58" s="73"/>
      <c r="AC58" s="73"/>
      <c r="AD58" s="73"/>
      <c r="AE58" s="73"/>
      <c r="AF58" s="83">
        <v>268.26</v>
      </c>
      <c r="AG58" s="73">
        <v>25865</v>
      </c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>
        <v>25865</v>
      </c>
      <c r="AV58" s="73">
        <v>1</v>
      </c>
      <c r="AW58" s="73">
        <v>6</v>
      </c>
      <c r="AX58" s="73">
        <v>44.71</v>
      </c>
      <c r="AY58" s="73">
        <v>739</v>
      </c>
      <c r="AZ58" s="73">
        <v>517.29999999999995</v>
      </c>
      <c r="BA58" s="73">
        <v>235</v>
      </c>
      <c r="BB58" s="73">
        <v>504</v>
      </c>
      <c r="BC58" s="73">
        <v>1</v>
      </c>
      <c r="BD58" s="73">
        <v>6</v>
      </c>
      <c r="BE58" s="73">
        <v>44.71</v>
      </c>
      <c r="BF58" s="73" t="s">
        <v>735</v>
      </c>
      <c r="BG58" s="76">
        <v>3146</v>
      </c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</row>
    <row r="59" spans="1:78" s="72" customFormat="1" ht="15.2" customHeight="1" x14ac:dyDescent="0.25">
      <c r="B59" s="73">
        <v>72112</v>
      </c>
      <c r="C59" s="73">
        <v>50</v>
      </c>
      <c r="D59" s="74">
        <v>43711</v>
      </c>
      <c r="E59" s="73">
        <v>23</v>
      </c>
      <c r="F59" s="73" t="s">
        <v>724</v>
      </c>
      <c r="G59" s="73">
        <v>31</v>
      </c>
      <c r="H59" s="73" t="s">
        <v>56</v>
      </c>
      <c r="I59" s="73" t="s">
        <v>810</v>
      </c>
      <c r="J59" s="73" t="s">
        <v>811</v>
      </c>
      <c r="K59" s="75" t="s">
        <v>812</v>
      </c>
      <c r="L59" s="73" t="s">
        <v>729</v>
      </c>
      <c r="M59" s="73">
        <v>253572</v>
      </c>
      <c r="N59" s="75" t="s">
        <v>1066</v>
      </c>
      <c r="O59" s="76">
        <v>6522819</v>
      </c>
      <c r="P59" s="73">
        <v>1</v>
      </c>
      <c r="Q59" s="73" t="s">
        <v>1067</v>
      </c>
      <c r="R59" s="76">
        <v>1525</v>
      </c>
      <c r="S59" s="73"/>
      <c r="T59" s="73"/>
      <c r="U59" s="76">
        <v>1888</v>
      </c>
      <c r="V59" s="73" t="s">
        <v>482</v>
      </c>
      <c r="W59" s="73" t="s">
        <v>904</v>
      </c>
      <c r="X59" s="73"/>
      <c r="Y59" s="75" t="s">
        <v>1068</v>
      </c>
      <c r="Z59" s="77">
        <v>1559326974</v>
      </c>
      <c r="AA59" s="73"/>
      <c r="AB59" s="73"/>
      <c r="AC59" s="73"/>
      <c r="AD59" s="73"/>
      <c r="AE59" s="73"/>
      <c r="AF59" s="83">
        <v>1713.36</v>
      </c>
      <c r="AG59" s="73">
        <v>70800</v>
      </c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>
        <v>70800</v>
      </c>
      <c r="AV59" s="73">
        <v>1</v>
      </c>
      <c r="AW59" s="73">
        <v>6</v>
      </c>
      <c r="AX59" s="73">
        <v>285.56</v>
      </c>
      <c r="AY59" s="73">
        <v>2832</v>
      </c>
      <c r="AZ59" s="73">
        <v>1416</v>
      </c>
      <c r="BA59" s="73">
        <v>275</v>
      </c>
      <c r="BB59" s="73">
        <v>2557</v>
      </c>
      <c r="BC59" s="73">
        <v>1</v>
      </c>
      <c r="BD59" s="73">
        <v>6</v>
      </c>
      <c r="BE59" s="73">
        <v>285.56</v>
      </c>
      <c r="BF59" s="73" t="s">
        <v>735</v>
      </c>
      <c r="BG59" s="76">
        <v>3147</v>
      </c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</row>
    <row r="60" spans="1:78" s="72" customFormat="1" ht="15.2" customHeight="1" x14ac:dyDescent="0.25">
      <c r="B60" s="73">
        <v>72118</v>
      </c>
      <c r="C60" s="73">
        <v>50</v>
      </c>
      <c r="D60" s="74">
        <v>43711</v>
      </c>
      <c r="E60" s="73">
        <v>23</v>
      </c>
      <c r="F60" s="73" t="s">
        <v>724</v>
      </c>
      <c r="G60" s="73">
        <v>32</v>
      </c>
      <c r="H60" s="73" t="s">
        <v>736</v>
      </c>
      <c r="I60" s="73" t="s">
        <v>1069</v>
      </c>
      <c r="J60" s="73" t="s">
        <v>1070</v>
      </c>
      <c r="K60" s="75" t="s">
        <v>1071</v>
      </c>
      <c r="L60" s="73" t="s">
        <v>729</v>
      </c>
      <c r="M60" s="73">
        <v>123067</v>
      </c>
      <c r="N60" s="75" t="s">
        <v>1072</v>
      </c>
      <c r="O60" s="76">
        <v>4628743</v>
      </c>
      <c r="P60" s="73">
        <v>1</v>
      </c>
      <c r="Q60" s="73" t="s">
        <v>1073</v>
      </c>
      <c r="R60" s="76">
        <v>1346</v>
      </c>
      <c r="S60" s="73"/>
      <c r="T60" s="73"/>
      <c r="U60" s="76">
        <v>1878</v>
      </c>
      <c r="V60" s="73" t="s">
        <v>1074</v>
      </c>
      <c r="W60" s="73" t="s">
        <v>733</v>
      </c>
      <c r="X60" s="73"/>
      <c r="Y60" s="75" t="s">
        <v>1075</v>
      </c>
      <c r="Z60" s="77">
        <v>1555662052</v>
      </c>
      <c r="AA60" s="73"/>
      <c r="AB60" s="73"/>
      <c r="AC60" s="73"/>
      <c r="AD60" s="73"/>
      <c r="AE60" s="73"/>
      <c r="AF60" s="83">
        <v>818.2</v>
      </c>
      <c r="AG60" s="73">
        <v>78890</v>
      </c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>
        <v>78890</v>
      </c>
      <c r="AV60" s="73">
        <v>1</v>
      </c>
      <c r="AW60" s="73">
        <v>6</v>
      </c>
      <c r="AX60" s="73">
        <v>136.37</v>
      </c>
      <c r="AY60" s="73">
        <v>2254</v>
      </c>
      <c r="AZ60" s="73">
        <v>1577.8</v>
      </c>
      <c r="BA60" s="73">
        <v>275</v>
      </c>
      <c r="BB60" s="73">
        <v>1979</v>
      </c>
      <c r="BC60" s="73">
        <v>1</v>
      </c>
      <c r="BD60" s="73">
        <v>6</v>
      </c>
      <c r="BE60" s="73">
        <v>136.37</v>
      </c>
      <c r="BF60" s="73" t="s">
        <v>735</v>
      </c>
      <c r="BG60" s="76">
        <v>3148</v>
      </c>
      <c r="BH60" s="73"/>
      <c r="BI60" s="73"/>
      <c r="BJ60" s="73"/>
      <c r="BK60" s="73"/>
      <c r="BL60" s="73"/>
      <c r="BM60" s="73"/>
      <c r="BN60" s="73"/>
      <c r="BO60" s="73"/>
      <c r="BP60" s="73"/>
      <c r="BQ60" s="73"/>
      <c r="BR60" s="73"/>
      <c r="BS60" s="73"/>
      <c r="BT60" s="73"/>
      <c r="BU60" s="73"/>
      <c r="BV60" s="73"/>
      <c r="BW60" s="73"/>
      <c r="BX60" s="73"/>
      <c r="BY60" s="73"/>
      <c r="BZ60" s="73"/>
    </row>
    <row r="61" spans="1:78" s="72" customFormat="1" ht="15.2" customHeight="1" x14ac:dyDescent="0.25">
      <c r="B61" s="73">
        <v>72126</v>
      </c>
      <c r="C61" s="73">
        <v>50</v>
      </c>
      <c r="D61" s="74">
        <v>43711</v>
      </c>
      <c r="E61" s="73">
        <v>23</v>
      </c>
      <c r="F61" s="73" t="s">
        <v>724</v>
      </c>
      <c r="G61" s="73">
        <v>31</v>
      </c>
      <c r="H61" s="73" t="s">
        <v>56</v>
      </c>
      <c r="I61" s="73" t="s">
        <v>845</v>
      </c>
      <c r="J61" s="73" t="s">
        <v>846</v>
      </c>
      <c r="K61" s="75" t="s">
        <v>847</v>
      </c>
      <c r="L61" s="73" t="s">
        <v>729</v>
      </c>
      <c r="M61" s="73">
        <v>167825</v>
      </c>
      <c r="N61" s="75" t="s">
        <v>1076</v>
      </c>
      <c r="O61" s="76">
        <v>30925814</v>
      </c>
      <c r="P61" s="73">
        <v>1</v>
      </c>
      <c r="Q61" s="73" t="s">
        <v>1077</v>
      </c>
      <c r="R61" s="76">
        <v>1684</v>
      </c>
      <c r="S61" s="76" t="s">
        <v>1078</v>
      </c>
      <c r="T61" s="73" t="s">
        <v>783</v>
      </c>
      <c r="U61" s="76">
        <v>1752</v>
      </c>
      <c r="V61" s="73" t="s">
        <v>53</v>
      </c>
      <c r="W61" s="73" t="s">
        <v>733</v>
      </c>
      <c r="X61" s="73"/>
      <c r="Y61" s="75" t="s">
        <v>1079</v>
      </c>
      <c r="Z61" s="77">
        <v>44549989</v>
      </c>
      <c r="AA61" s="73"/>
      <c r="AB61" s="73"/>
      <c r="AC61" s="73"/>
      <c r="AD61" s="73"/>
      <c r="AE61" s="73"/>
      <c r="AF61" s="83">
        <v>737.98</v>
      </c>
      <c r="AG61" s="73">
        <v>71155</v>
      </c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>
        <v>71155</v>
      </c>
      <c r="AV61" s="73">
        <v>1</v>
      </c>
      <c r="AW61" s="73">
        <v>6</v>
      </c>
      <c r="AX61" s="73">
        <v>123</v>
      </c>
      <c r="AY61" s="73">
        <v>2033</v>
      </c>
      <c r="AZ61" s="73">
        <v>1423.1</v>
      </c>
      <c r="BA61" s="73">
        <v>275</v>
      </c>
      <c r="BB61" s="73">
        <v>1758</v>
      </c>
      <c r="BC61" s="73">
        <v>1</v>
      </c>
      <c r="BD61" s="73">
        <v>6</v>
      </c>
      <c r="BE61" s="73">
        <v>123</v>
      </c>
      <c r="BF61" s="73" t="s">
        <v>735</v>
      </c>
      <c r="BG61" s="76">
        <v>3149</v>
      </c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73"/>
    </row>
    <row r="62" spans="1:78" s="72" customFormat="1" ht="15.2" customHeight="1" x14ac:dyDescent="0.25">
      <c r="A62" s="79"/>
      <c r="B62" s="73">
        <v>72143</v>
      </c>
      <c r="C62" s="73">
        <v>50</v>
      </c>
      <c r="D62" s="74">
        <v>43712</v>
      </c>
      <c r="E62" s="73">
        <v>23</v>
      </c>
      <c r="F62" s="73" t="s">
        <v>724</v>
      </c>
      <c r="G62" s="73">
        <v>32</v>
      </c>
      <c r="H62" s="73" t="s">
        <v>736</v>
      </c>
      <c r="I62" s="73" t="s">
        <v>913</v>
      </c>
      <c r="J62" s="73" t="s">
        <v>914</v>
      </c>
      <c r="K62" s="75" t="s">
        <v>915</v>
      </c>
      <c r="L62" s="73" t="s">
        <v>729</v>
      </c>
      <c r="M62" s="73">
        <v>133906</v>
      </c>
      <c r="N62" s="75" t="s">
        <v>1080</v>
      </c>
      <c r="O62" s="76">
        <v>22357269</v>
      </c>
      <c r="P62" s="73">
        <v>1</v>
      </c>
      <c r="Q62" s="73" t="s">
        <v>1081</v>
      </c>
      <c r="R62" s="76">
        <v>360</v>
      </c>
      <c r="S62" s="76" t="s">
        <v>1082</v>
      </c>
      <c r="T62" s="76">
        <v>8386</v>
      </c>
      <c r="U62" s="76">
        <v>1107</v>
      </c>
      <c r="V62" s="73" t="s">
        <v>376</v>
      </c>
      <c r="W62" s="73" t="s">
        <v>744</v>
      </c>
      <c r="X62" s="73" t="s">
        <v>1083</v>
      </c>
      <c r="Y62" s="75" t="s">
        <v>1084</v>
      </c>
      <c r="Z62" s="77">
        <v>43788400</v>
      </c>
      <c r="AA62" s="73"/>
      <c r="AB62" s="73"/>
      <c r="AC62" s="73"/>
      <c r="AD62" s="73"/>
      <c r="AE62" s="73"/>
      <c r="AF62" s="84">
        <v>388.77</v>
      </c>
      <c r="AG62" s="73">
        <v>37485</v>
      </c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>
        <v>37485</v>
      </c>
      <c r="AV62" s="73">
        <v>1</v>
      </c>
      <c r="AW62" s="73">
        <v>6</v>
      </c>
      <c r="AX62" s="73">
        <v>64.8</v>
      </c>
      <c r="AY62" s="73">
        <v>1071</v>
      </c>
      <c r="AZ62" s="73">
        <v>749.7</v>
      </c>
      <c r="BA62" s="73">
        <v>275</v>
      </c>
      <c r="BB62" s="73">
        <v>796</v>
      </c>
      <c r="BC62" s="73">
        <v>1</v>
      </c>
      <c r="BD62" s="73">
        <v>6</v>
      </c>
      <c r="BE62" s="73">
        <v>64.8</v>
      </c>
      <c r="BF62" s="73" t="s">
        <v>735</v>
      </c>
      <c r="BG62" s="76">
        <v>3150</v>
      </c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</row>
    <row r="63" spans="1:78" s="72" customFormat="1" ht="15.2" customHeight="1" x14ac:dyDescent="0.25">
      <c r="A63" s="79"/>
      <c r="B63" s="73">
        <v>72146</v>
      </c>
      <c r="C63" s="73">
        <v>50</v>
      </c>
      <c r="D63" s="74">
        <v>43712</v>
      </c>
      <c r="E63" s="73">
        <v>23</v>
      </c>
      <c r="F63" s="73" t="s">
        <v>724</v>
      </c>
      <c r="G63" s="73">
        <v>36</v>
      </c>
      <c r="H63" s="73" t="s">
        <v>725</v>
      </c>
      <c r="I63" s="73" t="s">
        <v>1085</v>
      </c>
      <c r="J63" s="73" t="s">
        <v>1086</v>
      </c>
      <c r="K63" s="75" t="s">
        <v>1087</v>
      </c>
      <c r="L63" s="73" t="s">
        <v>729</v>
      </c>
      <c r="M63" s="73">
        <v>173779</v>
      </c>
      <c r="N63" s="75" t="s">
        <v>1088</v>
      </c>
      <c r="O63" s="76">
        <v>10827372</v>
      </c>
      <c r="P63" s="73">
        <v>1</v>
      </c>
      <c r="Q63" s="73" t="s">
        <v>1089</v>
      </c>
      <c r="R63" s="76">
        <v>428</v>
      </c>
      <c r="S63" s="73" t="s">
        <v>1090</v>
      </c>
      <c r="T63" s="76">
        <v>3</v>
      </c>
      <c r="U63" s="76">
        <v>1870</v>
      </c>
      <c r="V63" s="73" t="s">
        <v>1091</v>
      </c>
      <c r="W63" s="73" t="s">
        <v>733</v>
      </c>
      <c r="X63" s="73"/>
      <c r="Y63" s="75" t="s">
        <v>1092</v>
      </c>
      <c r="Z63" s="77">
        <v>1141760248</v>
      </c>
      <c r="AA63" s="73"/>
      <c r="AB63" s="73"/>
      <c r="AC63" s="73"/>
      <c r="AD63" s="73"/>
      <c r="AE63" s="73"/>
      <c r="AF63" s="84">
        <v>1333.42</v>
      </c>
      <c r="AG63" s="73">
        <v>55100</v>
      </c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>
        <v>55100</v>
      </c>
      <c r="AV63" s="73">
        <v>1</v>
      </c>
      <c r="AW63" s="73">
        <v>6</v>
      </c>
      <c r="AX63" s="73">
        <v>222.24</v>
      </c>
      <c r="AY63" s="73">
        <v>2204</v>
      </c>
      <c r="AZ63" s="73">
        <v>1102</v>
      </c>
      <c r="BA63" s="73">
        <v>275</v>
      </c>
      <c r="BB63" s="73">
        <v>1929</v>
      </c>
      <c r="BC63" s="73">
        <v>1</v>
      </c>
      <c r="BD63" s="73">
        <v>6</v>
      </c>
      <c r="BE63" s="73">
        <v>222.24</v>
      </c>
      <c r="BF63" s="73" t="s">
        <v>735</v>
      </c>
      <c r="BG63" s="76">
        <v>3151</v>
      </c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</row>
    <row r="64" spans="1:78" s="72" customFormat="1" ht="15.2" customHeight="1" x14ac:dyDescent="0.25">
      <c r="A64" s="79"/>
      <c r="B64" s="73">
        <v>72147</v>
      </c>
      <c r="C64" s="73">
        <v>50</v>
      </c>
      <c r="D64" s="74">
        <v>43712</v>
      </c>
      <c r="E64" s="73">
        <v>23</v>
      </c>
      <c r="F64" s="73" t="s">
        <v>724</v>
      </c>
      <c r="G64" s="73">
        <v>31</v>
      </c>
      <c r="H64" s="73" t="s">
        <v>56</v>
      </c>
      <c r="I64" s="73" t="s">
        <v>788</v>
      </c>
      <c r="J64" s="73" t="s">
        <v>789</v>
      </c>
      <c r="K64" s="75" t="s">
        <v>790</v>
      </c>
      <c r="L64" s="73" t="s">
        <v>729</v>
      </c>
      <c r="M64" s="73">
        <v>166740</v>
      </c>
      <c r="N64" s="75" t="s">
        <v>1093</v>
      </c>
      <c r="O64" s="76">
        <v>12917568</v>
      </c>
      <c r="P64" s="73">
        <v>1</v>
      </c>
      <c r="Q64" s="73" t="s">
        <v>1094</v>
      </c>
      <c r="R64" s="76">
        <v>24</v>
      </c>
      <c r="S64" s="76" t="s">
        <v>1095</v>
      </c>
      <c r="T64" s="76">
        <v>2</v>
      </c>
      <c r="U64" s="76">
        <v>1808</v>
      </c>
      <c r="V64" s="73" t="s">
        <v>1096</v>
      </c>
      <c r="W64" s="73" t="s">
        <v>904</v>
      </c>
      <c r="X64" s="73" t="s">
        <v>1097</v>
      </c>
      <c r="Y64" s="75" t="s">
        <v>1098</v>
      </c>
      <c r="Z64" s="77">
        <v>1130738103</v>
      </c>
      <c r="AA64" s="73"/>
      <c r="AB64" s="73"/>
      <c r="AC64" s="73"/>
      <c r="AD64" s="73"/>
      <c r="AE64" s="73"/>
      <c r="AF64" s="84">
        <v>590.24</v>
      </c>
      <c r="AG64" s="73">
        <v>56910</v>
      </c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>
        <v>56910</v>
      </c>
      <c r="AV64" s="73">
        <v>1</v>
      </c>
      <c r="AW64" s="73">
        <v>6</v>
      </c>
      <c r="AX64" s="73">
        <v>98.37</v>
      </c>
      <c r="AY64" s="73">
        <v>1626</v>
      </c>
      <c r="AZ64" s="73">
        <v>1138.2</v>
      </c>
      <c r="BA64" s="73">
        <v>275</v>
      </c>
      <c r="BB64" s="73">
        <v>1351</v>
      </c>
      <c r="BC64" s="73">
        <v>1</v>
      </c>
      <c r="BD64" s="73">
        <v>6</v>
      </c>
      <c r="BE64" s="73">
        <v>98.37</v>
      </c>
      <c r="BF64" s="73" t="s">
        <v>735</v>
      </c>
      <c r="BG64" s="76">
        <v>3152</v>
      </c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</row>
    <row r="65" spans="1:78" s="72" customFormat="1" ht="15.2" customHeight="1" x14ac:dyDescent="0.25">
      <c r="A65" s="79"/>
      <c r="B65" s="73">
        <v>72159</v>
      </c>
      <c r="C65" s="73">
        <v>50</v>
      </c>
      <c r="D65" s="74">
        <v>43712</v>
      </c>
      <c r="E65" s="73">
        <v>23</v>
      </c>
      <c r="F65" s="73" t="s">
        <v>724</v>
      </c>
      <c r="G65" s="73">
        <v>32</v>
      </c>
      <c r="H65" s="73" t="s">
        <v>736</v>
      </c>
      <c r="I65" s="73" t="s">
        <v>1099</v>
      </c>
      <c r="J65" s="73" t="s">
        <v>1100</v>
      </c>
      <c r="K65" s="75" t="s">
        <v>1101</v>
      </c>
      <c r="L65" s="73" t="s">
        <v>729</v>
      </c>
      <c r="M65" s="73">
        <v>100367</v>
      </c>
      <c r="N65" s="75" t="s">
        <v>1102</v>
      </c>
      <c r="O65" s="76">
        <v>7681600</v>
      </c>
      <c r="P65" s="73">
        <v>1</v>
      </c>
      <c r="Q65" s="73" t="s">
        <v>1103</v>
      </c>
      <c r="R65" s="76">
        <v>80</v>
      </c>
      <c r="S65" s="73" t="s">
        <v>1104</v>
      </c>
      <c r="T65" s="73" t="s">
        <v>1105</v>
      </c>
      <c r="U65" s="73">
        <v>1030</v>
      </c>
      <c r="V65" s="73" t="s">
        <v>376</v>
      </c>
      <c r="W65" s="73" t="s">
        <v>744</v>
      </c>
      <c r="X65" s="73"/>
      <c r="Y65" s="75" t="s">
        <v>1106</v>
      </c>
      <c r="Z65" s="77">
        <v>1149512124</v>
      </c>
      <c r="AA65" s="73"/>
      <c r="AB65" s="73"/>
      <c r="AC65" s="73"/>
      <c r="AD65" s="73"/>
      <c r="AE65" s="73"/>
      <c r="AF65" s="84">
        <v>489.45</v>
      </c>
      <c r="AG65" s="73">
        <v>20225</v>
      </c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>
        <v>20225</v>
      </c>
      <c r="AV65" s="73">
        <v>1</v>
      </c>
      <c r="AW65" s="73">
        <v>6</v>
      </c>
      <c r="AX65" s="73">
        <v>81.58</v>
      </c>
      <c r="AY65" s="73">
        <v>809</v>
      </c>
      <c r="AZ65" s="73">
        <v>404.5</v>
      </c>
      <c r="BA65" s="73">
        <v>235</v>
      </c>
      <c r="BB65" s="73">
        <v>574</v>
      </c>
      <c r="BC65" s="73">
        <v>1</v>
      </c>
      <c r="BD65" s="73">
        <v>6</v>
      </c>
      <c r="BE65" s="73">
        <v>81.58</v>
      </c>
      <c r="BF65" s="73" t="s">
        <v>735</v>
      </c>
      <c r="BG65" s="76">
        <v>3153</v>
      </c>
      <c r="BH65" s="73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</row>
    <row r="66" spans="1:78" s="72" customFormat="1" ht="15.2" customHeight="1" x14ac:dyDescent="0.25">
      <c r="A66" s="79"/>
      <c r="B66" s="73">
        <v>72169</v>
      </c>
      <c r="C66" s="73">
        <v>50</v>
      </c>
      <c r="D66" s="74">
        <v>43712</v>
      </c>
      <c r="E66" s="73">
        <v>23</v>
      </c>
      <c r="F66" s="73" t="s">
        <v>724</v>
      </c>
      <c r="G66" s="73">
        <v>30</v>
      </c>
      <c r="H66" s="73" t="s">
        <v>927</v>
      </c>
      <c r="I66" s="73" t="s">
        <v>1107</v>
      </c>
      <c r="J66" s="73" t="s">
        <v>1108</v>
      </c>
      <c r="K66" s="75" t="s">
        <v>1109</v>
      </c>
      <c r="L66" s="73" t="s">
        <v>729</v>
      </c>
      <c r="M66" s="73">
        <v>134208</v>
      </c>
      <c r="N66" s="75" t="s">
        <v>1110</v>
      </c>
      <c r="O66" s="76">
        <v>36912604</v>
      </c>
      <c r="P66" s="73">
        <v>1</v>
      </c>
      <c r="Q66" s="73" t="s">
        <v>1111</v>
      </c>
      <c r="R66" s="76">
        <v>288</v>
      </c>
      <c r="S66" s="76"/>
      <c r="T66" s="76">
        <v>0</v>
      </c>
      <c r="U66" s="76">
        <v>4400</v>
      </c>
      <c r="V66" s="73" t="s">
        <v>1112</v>
      </c>
      <c r="W66" s="73" t="s">
        <v>118</v>
      </c>
      <c r="X66" s="73"/>
      <c r="Y66" s="75" t="s">
        <v>1113</v>
      </c>
      <c r="Z66" s="77">
        <v>3874462610</v>
      </c>
      <c r="AA66" s="73"/>
      <c r="AB66" s="73"/>
      <c r="AC66" s="73"/>
      <c r="AD66" s="73"/>
      <c r="AE66" s="73"/>
      <c r="AF66" s="84">
        <v>447.1</v>
      </c>
      <c r="AG66" s="73">
        <v>18475</v>
      </c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>
        <v>18475</v>
      </c>
      <c r="AV66" s="73">
        <v>1</v>
      </c>
      <c r="AW66" s="73">
        <v>6</v>
      </c>
      <c r="AX66" s="73">
        <v>74.52</v>
      </c>
      <c r="AY66" s="73">
        <v>739</v>
      </c>
      <c r="AZ66" s="73">
        <v>369.5</v>
      </c>
      <c r="BA66" s="73">
        <v>235</v>
      </c>
      <c r="BB66" s="73">
        <v>504</v>
      </c>
      <c r="BC66" s="73">
        <v>1</v>
      </c>
      <c r="BD66" s="73">
        <v>6</v>
      </c>
      <c r="BE66" s="73">
        <v>74.52</v>
      </c>
      <c r="BF66" s="73" t="s">
        <v>735</v>
      </c>
      <c r="BG66" s="76">
        <v>3154</v>
      </c>
      <c r="BH66" s="73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</row>
    <row r="67" spans="1:78" s="72" customFormat="1" ht="15.2" customHeight="1" x14ac:dyDescent="0.25">
      <c r="B67" s="73">
        <v>72176</v>
      </c>
      <c r="C67" s="73">
        <v>50</v>
      </c>
      <c r="D67" s="74">
        <v>43713</v>
      </c>
      <c r="E67" s="73">
        <v>23</v>
      </c>
      <c r="F67" s="73" t="s">
        <v>724</v>
      </c>
      <c r="G67" s="73">
        <v>35</v>
      </c>
      <c r="H67" s="73" t="s">
        <v>883</v>
      </c>
      <c r="I67" s="73" t="s">
        <v>920</v>
      </c>
      <c r="J67" s="73" t="s">
        <v>921</v>
      </c>
      <c r="K67" s="75" t="s">
        <v>922</v>
      </c>
      <c r="L67" s="73" t="s">
        <v>729</v>
      </c>
      <c r="M67" s="73">
        <v>297580</v>
      </c>
      <c r="N67" s="75" t="s">
        <v>1114</v>
      </c>
      <c r="O67" s="76">
        <v>31963647</v>
      </c>
      <c r="P67" s="73">
        <v>1</v>
      </c>
      <c r="Q67" s="73" t="s">
        <v>1115</v>
      </c>
      <c r="R67" s="76">
        <v>134</v>
      </c>
      <c r="S67" s="73"/>
      <c r="T67" s="73"/>
      <c r="U67" s="76">
        <v>1856</v>
      </c>
      <c r="V67" s="73" t="s">
        <v>1116</v>
      </c>
      <c r="W67" s="73" t="s">
        <v>733</v>
      </c>
      <c r="X67" s="73"/>
      <c r="Y67" s="75" t="s">
        <v>1117</v>
      </c>
      <c r="Z67" s="77">
        <v>1134870582</v>
      </c>
      <c r="AA67" s="73"/>
      <c r="AB67" s="73"/>
      <c r="AC67" s="73"/>
      <c r="AD67" s="73"/>
      <c r="AE67" s="73"/>
      <c r="AF67" s="68">
        <v>634.04</v>
      </c>
      <c r="AG67" s="73">
        <v>26200</v>
      </c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>
        <v>26200</v>
      </c>
      <c r="AV67" s="73">
        <v>1</v>
      </c>
      <c r="AW67" s="73">
        <v>6</v>
      </c>
      <c r="AX67" s="73">
        <v>105.67</v>
      </c>
      <c r="AY67" s="73">
        <v>1048</v>
      </c>
      <c r="AZ67" s="73">
        <v>524</v>
      </c>
      <c r="BA67" s="73">
        <v>275</v>
      </c>
      <c r="BB67" s="73">
        <v>773</v>
      </c>
      <c r="BC67" s="73">
        <v>1</v>
      </c>
      <c r="BD67" s="73">
        <v>6</v>
      </c>
      <c r="BE67" s="73">
        <v>105.67</v>
      </c>
      <c r="BF67" s="73" t="s">
        <v>735</v>
      </c>
      <c r="BG67" s="76">
        <v>3155</v>
      </c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</row>
    <row r="68" spans="1:78" s="72" customFormat="1" ht="15.2" customHeight="1" x14ac:dyDescent="0.25">
      <c r="B68" s="73">
        <v>72178</v>
      </c>
      <c r="C68" s="73">
        <v>50</v>
      </c>
      <c r="D68" s="74">
        <v>43713</v>
      </c>
      <c r="E68" s="73">
        <v>23</v>
      </c>
      <c r="F68" s="73" t="s">
        <v>724</v>
      </c>
      <c r="G68" s="73">
        <v>32</v>
      </c>
      <c r="H68" s="73" t="s">
        <v>736</v>
      </c>
      <c r="I68" s="73" t="s">
        <v>817</v>
      </c>
      <c r="J68" s="73" t="s">
        <v>818</v>
      </c>
      <c r="K68" s="75" t="s">
        <v>819</v>
      </c>
      <c r="L68" s="73" t="s">
        <v>729</v>
      </c>
      <c r="M68" s="73">
        <v>273172</v>
      </c>
      <c r="N68" s="75" t="s">
        <v>1118</v>
      </c>
      <c r="O68" s="76">
        <v>4885745</v>
      </c>
      <c r="P68" s="73">
        <v>1</v>
      </c>
      <c r="Q68" s="73" t="s">
        <v>1119</v>
      </c>
      <c r="R68" s="76">
        <v>1777</v>
      </c>
      <c r="S68" s="73"/>
      <c r="T68" s="73"/>
      <c r="U68" s="76">
        <v>1714</v>
      </c>
      <c r="V68" s="73" t="s">
        <v>1120</v>
      </c>
      <c r="W68" s="73" t="s">
        <v>733</v>
      </c>
      <c r="X68" s="73"/>
      <c r="Y68" s="75" t="s">
        <v>1121</v>
      </c>
      <c r="Z68" s="77">
        <v>46615855</v>
      </c>
      <c r="AA68" s="73"/>
      <c r="AB68" s="73"/>
      <c r="AC68" s="73"/>
      <c r="AD68" s="73"/>
      <c r="AE68" s="73"/>
      <c r="AF68" s="68">
        <v>405.83</v>
      </c>
      <c r="AG68" s="73">
        <v>39130</v>
      </c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>
        <v>39130</v>
      </c>
      <c r="AV68" s="73">
        <v>1</v>
      </c>
      <c r="AW68" s="73">
        <v>6</v>
      </c>
      <c r="AX68" s="73">
        <v>67.64</v>
      </c>
      <c r="AY68" s="73">
        <v>1118</v>
      </c>
      <c r="AZ68" s="73">
        <v>782.6</v>
      </c>
      <c r="BA68" s="73">
        <v>275</v>
      </c>
      <c r="BB68" s="73">
        <v>843</v>
      </c>
      <c r="BC68" s="73">
        <v>1</v>
      </c>
      <c r="BD68" s="73">
        <v>6</v>
      </c>
      <c r="BE68" s="73">
        <v>67.64</v>
      </c>
      <c r="BF68" s="73" t="s">
        <v>735</v>
      </c>
      <c r="BG68" s="76">
        <v>3157</v>
      </c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</row>
    <row r="69" spans="1:78" s="72" customFormat="1" ht="15.2" customHeight="1" x14ac:dyDescent="0.25">
      <c r="B69" s="73">
        <v>72189</v>
      </c>
      <c r="C69" s="73">
        <v>50</v>
      </c>
      <c r="D69" s="74">
        <v>43713</v>
      </c>
      <c r="E69" s="73">
        <v>23</v>
      </c>
      <c r="F69" s="73" t="s">
        <v>724</v>
      </c>
      <c r="G69" s="73">
        <v>36</v>
      </c>
      <c r="H69" s="73" t="s">
        <v>725</v>
      </c>
      <c r="I69" s="73" t="s">
        <v>1122</v>
      </c>
      <c r="J69" s="73" t="s">
        <v>1123</v>
      </c>
      <c r="K69" s="75" t="s">
        <v>1124</v>
      </c>
      <c r="L69" s="73" t="s">
        <v>729</v>
      </c>
      <c r="M69" s="73">
        <v>61372</v>
      </c>
      <c r="N69" s="75" t="s">
        <v>1125</v>
      </c>
      <c r="O69" s="76">
        <v>16792824</v>
      </c>
      <c r="P69" s="73">
        <v>1</v>
      </c>
      <c r="Q69" s="73" t="s">
        <v>1126</v>
      </c>
      <c r="R69" s="76">
        <v>152</v>
      </c>
      <c r="S69" s="76" t="s">
        <v>1127</v>
      </c>
      <c r="T69" s="73" t="s">
        <v>1128</v>
      </c>
      <c r="U69" s="76">
        <v>1407</v>
      </c>
      <c r="V69" s="73" t="s">
        <v>99</v>
      </c>
      <c r="W69" s="73" t="s">
        <v>744</v>
      </c>
      <c r="X69" s="73"/>
      <c r="Y69" s="75" t="s">
        <v>1129</v>
      </c>
      <c r="Z69" s="77">
        <v>1165019417</v>
      </c>
      <c r="AA69" s="73"/>
      <c r="AB69" s="73"/>
      <c r="AC69" s="73"/>
      <c r="AD69" s="73"/>
      <c r="AE69" s="73"/>
      <c r="AF69" s="68">
        <v>227.6</v>
      </c>
      <c r="AG69" s="73">
        <v>21945</v>
      </c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>
        <v>21945</v>
      </c>
      <c r="AV69" s="73">
        <v>1</v>
      </c>
      <c r="AW69" s="73">
        <v>6</v>
      </c>
      <c r="AX69" s="73">
        <v>37.93</v>
      </c>
      <c r="AY69" s="73">
        <v>627</v>
      </c>
      <c r="AZ69" s="73">
        <v>438.9</v>
      </c>
      <c r="BA69" s="73">
        <v>235</v>
      </c>
      <c r="BB69" s="73">
        <v>392</v>
      </c>
      <c r="BC69" s="73">
        <v>1</v>
      </c>
      <c r="BD69" s="73">
        <v>6</v>
      </c>
      <c r="BE69" s="73">
        <v>37.93</v>
      </c>
      <c r="BF69" s="73" t="s">
        <v>735</v>
      </c>
      <c r="BG69" s="76">
        <v>3158</v>
      </c>
      <c r="BH69" s="73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</row>
    <row r="70" spans="1:78" s="72" customFormat="1" ht="15.2" customHeight="1" x14ac:dyDescent="0.25">
      <c r="B70" s="73">
        <v>72190</v>
      </c>
      <c r="C70" s="73">
        <v>50</v>
      </c>
      <c r="D70" s="74">
        <v>43713</v>
      </c>
      <c r="E70" s="73">
        <v>23</v>
      </c>
      <c r="F70" s="73" t="s">
        <v>724</v>
      </c>
      <c r="G70" s="73">
        <v>32</v>
      </c>
      <c r="H70" s="73" t="s">
        <v>736</v>
      </c>
      <c r="I70" s="73" t="s">
        <v>1130</v>
      </c>
      <c r="J70" s="73" t="s">
        <v>1131</v>
      </c>
      <c r="K70" s="75" t="s">
        <v>1132</v>
      </c>
      <c r="L70" s="73" t="s">
        <v>729</v>
      </c>
      <c r="M70" s="73">
        <v>89632</v>
      </c>
      <c r="N70" s="75" t="s">
        <v>1133</v>
      </c>
      <c r="O70" s="76">
        <v>31987605</v>
      </c>
      <c r="P70" s="73">
        <v>1</v>
      </c>
      <c r="Q70" s="73" t="s">
        <v>1134</v>
      </c>
      <c r="R70" s="76">
        <v>729</v>
      </c>
      <c r="S70" s="76" t="s">
        <v>1135</v>
      </c>
      <c r="T70" s="76">
        <v>42</v>
      </c>
      <c r="U70" s="76">
        <v>1057</v>
      </c>
      <c r="V70" s="73" t="s">
        <v>1136</v>
      </c>
      <c r="W70" s="73" t="s">
        <v>744</v>
      </c>
      <c r="X70" s="73"/>
      <c r="Y70" s="75" t="s">
        <v>1137</v>
      </c>
      <c r="Z70" s="77">
        <v>1541964349</v>
      </c>
      <c r="AA70" s="73"/>
      <c r="AB70" s="73"/>
      <c r="AC70" s="73"/>
      <c r="AD70" s="73"/>
      <c r="AE70" s="73"/>
      <c r="AF70" s="68">
        <v>401.84</v>
      </c>
      <c r="AG70" s="73">
        <v>38745</v>
      </c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>
        <v>38745</v>
      </c>
      <c r="AV70" s="73">
        <v>1</v>
      </c>
      <c r="AW70" s="73">
        <v>6</v>
      </c>
      <c r="AX70" s="73">
        <v>66.97</v>
      </c>
      <c r="AY70" s="73">
        <v>1107</v>
      </c>
      <c r="AZ70" s="73">
        <v>774.9</v>
      </c>
      <c r="BA70" s="73">
        <v>275</v>
      </c>
      <c r="BB70" s="73">
        <v>832</v>
      </c>
      <c r="BC70" s="73">
        <v>1</v>
      </c>
      <c r="BD70" s="73">
        <v>6</v>
      </c>
      <c r="BE70" s="73">
        <v>66.97</v>
      </c>
      <c r="BF70" s="73" t="s">
        <v>735</v>
      </c>
      <c r="BG70" s="76">
        <v>3159</v>
      </c>
      <c r="BH70" s="73"/>
      <c r="BI70" s="73"/>
      <c r="BJ70" s="73"/>
      <c r="BK70" s="73"/>
      <c r="BL70" s="73"/>
      <c r="BM70" s="73"/>
      <c r="BN70" s="73"/>
      <c r="BO70" s="73"/>
      <c r="BP70" s="73"/>
      <c r="BQ70" s="73"/>
      <c r="BR70" s="73"/>
      <c r="BS70" s="73"/>
      <c r="BT70" s="73"/>
      <c r="BU70" s="73"/>
      <c r="BV70" s="73"/>
      <c r="BW70" s="73"/>
      <c r="BX70" s="73"/>
      <c r="BY70" s="73"/>
      <c r="BZ70" s="73"/>
    </row>
    <row r="71" spans="1:78" s="72" customFormat="1" ht="15.2" customHeight="1" x14ac:dyDescent="0.25">
      <c r="B71" s="73">
        <v>72191</v>
      </c>
      <c r="C71" s="73">
        <v>50</v>
      </c>
      <c r="D71" s="74">
        <v>43713</v>
      </c>
      <c r="E71" s="73">
        <v>23</v>
      </c>
      <c r="F71" s="73" t="s">
        <v>724</v>
      </c>
      <c r="G71" s="73">
        <v>32</v>
      </c>
      <c r="H71" s="73" t="s">
        <v>736</v>
      </c>
      <c r="I71" s="73" t="s">
        <v>1138</v>
      </c>
      <c r="J71" s="73" t="s">
        <v>1139</v>
      </c>
      <c r="K71" s="75" t="s">
        <v>1140</v>
      </c>
      <c r="L71" s="73" t="s">
        <v>729</v>
      </c>
      <c r="M71" s="73">
        <v>89632</v>
      </c>
      <c r="N71" s="75" t="s">
        <v>1133</v>
      </c>
      <c r="O71" s="76">
        <v>31987605</v>
      </c>
      <c r="P71" s="73">
        <v>1</v>
      </c>
      <c r="Q71" s="73" t="s">
        <v>1134</v>
      </c>
      <c r="R71" s="76">
        <v>729</v>
      </c>
      <c r="S71" s="76" t="s">
        <v>1135</v>
      </c>
      <c r="T71" s="76">
        <v>42</v>
      </c>
      <c r="U71" s="76">
        <v>1057</v>
      </c>
      <c r="V71" s="73" t="s">
        <v>1136</v>
      </c>
      <c r="W71" s="73" t="s">
        <v>744</v>
      </c>
      <c r="X71" s="73"/>
      <c r="Y71" s="75" t="s">
        <v>1137</v>
      </c>
      <c r="Z71" s="77">
        <v>1541964349</v>
      </c>
      <c r="AA71" s="73"/>
      <c r="AB71" s="73"/>
      <c r="AC71" s="73"/>
      <c r="AD71" s="73"/>
      <c r="AE71" s="73"/>
      <c r="AF71" s="68">
        <v>386.96</v>
      </c>
      <c r="AG71" s="73">
        <v>37310</v>
      </c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>
        <v>37310</v>
      </c>
      <c r="AV71" s="73">
        <v>1</v>
      </c>
      <c r="AW71" s="73">
        <v>6</v>
      </c>
      <c r="AX71" s="73">
        <v>64.489999999999995</v>
      </c>
      <c r="AY71" s="73">
        <v>1066</v>
      </c>
      <c r="AZ71" s="73">
        <v>746.2</v>
      </c>
      <c r="BA71" s="73">
        <v>275</v>
      </c>
      <c r="BB71" s="73">
        <v>791</v>
      </c>
      <c r="BC71" s="73">
        <v>1</v>
      </c>
      <c r="BD71" s="73">
        <v>6</v>
      </c>
      <c r="BE71" s="73">
        <v>64.489999999999995</v>
      </c>
      <c r="BF71" s="73" t="s">
        <v>735</v>
      </c>
      <c r="BG71" s="76">
        <v>3159</v>
      </c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</row>
    <row r="72" spans="1:78" s="72" customFormat="1" ht="15.2" customHeight="1" x14ac:dyDescent="0.25">
      <c r="B72" s="73">
        <v>72204</v>
      </c>
      <c r="C72" s="73">
        <v>50</v>
      </c>
      <c r="D72" s="74">
        <v>43713</v>
      </c>
      <c r="E72" s="73">
        <v>23</v>
      </c>
      <c r="F72" s="73" t="s">
        <v>724</v>
      </c>
      <c r="G72" s="73">
        <v>32</v>
      </c>
      <c r="H72" s="73" t="s">
        <v>736</v>
      </c>
      <c r="I72" s="73" t="s">
        <v>892</v>
      </c>
      <c r="J72" s="73" t="s">
        <v>893</v>
      </c>
      <c r="K72" s="75" t="s">
        <v>894</v>
      </c>
      <c r="L72" s="73" t="s">
        <v>729</v>
      </c>
      <c r="M72" s="73">
        <v>262137</v>
      </c>
      <c r="N72" s="75" t="s">
        <v>1141</v>
      </c>
      <c r="O72" s="76">
        <v>7725104</v>
      </c>
      <c r="P72" s="73">
        <v>1</v>
      </c>
      <c r="Q72" s="73" t="s">
        <v>1142</v>
      </c>
      <c r="R72" s="76">
        <v>650</v>
      </c>
      <c r="S72" s="73"/>
      <c r="T72" s="73"/>
      <c r="U72" s="76">
        <v>1712</v>
      </c>
      <c r="V72" s="73" t="s">
        <v>953</v>
      </c>
      <c r="W72" s="73" t="s">
        <v>733</v>
      </c>
      <c r="X72" s="73"/>
      <c r="Y72" s="75" t="s">
        <v>1143</v>
      </c>
      <c r="Z72" s="77">
        <v>224415427804</v>
      </c>
      <c r="AA72" s="73"/>
      <c r="AB72" s="73"/>
      <c r="AC72" s="73"/>
      <c r="AD72" s="73"/>
      <c r="AE72" s="73"/>
      <c r="AF72" s="68">
        <v>961.95</v>
      </c>
      <c r="AG72" s="73">
        <v>92750</v>
      </c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>
        <v>92750</v>
      </c>
      <c r="AV72" s="73">
        <v>1</v>
      </c>
      <c r="AW72" s="73">
        <v>6</v>
      </c>
      <c r="AX72" s="73">
        <v>160.33000000000001</v>
      </c>
      <c r="AY72" s="73">
        <v>2650</v>
      </c>
      <c r="AZ72" s="73">
        <v>1855</v>
      </c>
      <c r="BA72" s="73">
        <v>275</v>
      </c>
      <c r="BB72" s="73">
        <v>2375</v>
      </c>
      <c r="BC72" s="73">
        <v>1</v>
      </c>
      <c r="BD72" s="73">
        <v>6</v>
      </c>
      <c r="BE72" s="73">
        <v>160.33000000000001</v>
      </c>
      <c r="BF72" s="73" t="s">
        <v>735</v>
      </c>
      <c r="BG72" s="76">
        <v>3160</v>
      </c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</row>
    <row r="73" spans="1:78" s="72" customFormat="1" ht="15.2" customHeight="1" x14ac:dyDescent="0.25">
      <c r="A73" s="79"/>
      <c r="B73" s="73">
        <v>72268</v>
      </c>
      <c r="C73" s="73">
        <v>50</v>
      </c>
      <c r="D73" s="74">
        <v>43714</v>
      </c>
      <c r="E73" s="73">
        <v>23</v>
      </c>
      <c r="F73" s="73" t="s">
        <v>724</v>
      </c>
      <c r="G73" s="73">
        <v>32</v>
      </c>
      <c r="H73" s="73" t="s">
        <v>736</v>
      </c>
      <c r="I73" s="73" t="s">
        <v>1144</v>
      </c>
      <c r="J73" s="73" t="s">
        <v>1145</v>
      </c>
      <c r="K73" s="75" t="s">
        <v>1146</v>
      </c>
      <c r="L73" s="73" t="s">
        <v>729</v>
      </c>
      <c r="M73" s="73">
        <v>103366</v>
      </c>
      <c r="N73" s="75" t="s">
        <v>1147</v>
      </c>
      <c r="O73" s="76">
        <v>11877959</v>
      </c>
      <c r="P73" s="73">
        <v>1</v>
      </c>
      <c r="Q73" s="73" t="s">
        <v>1148</v>
      </c>
      <c r="R73" s="76">
        <v>429</v>
      </c>
      <c r="S73" s="73"/>
      <c r="T73" s="73"/>
      <c r="U73" s="76">
        <v>1876</v>
      </c>
      <c r="V73" s="73" t="s">
        <v>1149</v>
      </c>
      <c r="W73" s="73" t="s">
        <v>733</v>
      </c>
      <c r="X73" s="73"/>
      <c r="Y73" s="75" t="s">
        <v>1150</v>
      </c>
      <c r="Z73" s="77">
        <v>1541470669</v>
      </c>
      <c r="AA73" s="73"/>
      <c r="AB73" s="73"/>
      <c r="AC73" s="73"/>
      <c r="AD73" s="73"/>
      <c r="AE73" s="73"/>
      <c r="AF73" s="85">
        <v>419.87</v>
      </c>
      <c r="AG73" s="73">
        <v>17350</v>
      </c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>
        <v>17350</v>
      </c>
      <c r="AV73" s="73">
        <v>1</v>
      </c>
      <c r="AW73" s="73">
        <v>6</v>
      </c>
      <c r="AX73" s="73">
        <v>69.98</v>
      </c>
      <c r="AY73" s="73">
        <v>694</v>
      </c>
      <c r="AZ73" s="73">
        <v>347</v>
      </c>
      <c r="BA73" s="73">
        <v>235</v>
      </c>
      <c r="BB73" s="73">
        <v>459</v>
      </c>
      <c r="BC73" s="73">
        <v>1</v>
      </c>
      <c r="BD73" s="73">
        <v>6</v>
      </c>
      <c r="BE73" s="73">
        <v>69.98</v>
      </c>
      <c r="BF73" s="73" t="s">
        <v>735</v>
      </c>
      <c r="BG73" s="76">
        <v>3161</v>
      </c>
      <c r="BH73" s="73"/>
      <c r="BI73" s="73"/>
      <c r="BJ73" s="73"/>
      <c r="BK73" s="73"/>
      <c r="BL73" s="73"/>
      <c r="BM73" s="73"/>
      <c r="BN73" s="73"/>
      <c r="BO73" s="73"/>
      <c r="BP73" s="73"/>
      <c r="BQ73" s="73"/>
      <c r="BR73" s="73"/>
      <c r="BS73" s="73"/>
      <c r="BT73" s="73"/>
      <c r="BU73" s="73"/>
      <c r="BV73" s="73"/>
      <c r="BW73" s="73"/>
      <c r="BX73" s="73"/>
      <c r="BY73" s="73"/>
      <c r="BZ73" s="73"/>
    </row>
    <row r="74" spans="1:78" s="72" customFormat="1" ht="15.2" customHeight="1" x14ac:dyDescent="0.25">
      <c r="A74" s="79"/>
      <c r="B74" s="73">
        <v>72269</v>
      </c>
      <c r="C74" s="73">
        <v>50</v>
      </c>
      <c r="D74" s="74">
        <v>43714</v>
      </c>
      <c r="E74" s="73">
        <v>23</v>
      </c>
      <c r="F74" s="73" t="s">
        <v>724</v>
      </c>
      <c r="G74" s="73">
        <v>34</v>
      </c>
      <c r="H74" s="73" t="s">
        <v>569</v>
      </c>
      <c r="I74" s="73" t="s">
        <v>1151</v>
      </c>
      <c r="J74" s="73" t="s">
        <v>1152</v>
      </c>
      <c r="K74" s="75" t="s">
        <v>1153</v>
      </c>
      <c r="L74" s="73" t="s">
        <v>729</v>
      </c>
      <c r="M74" s="73">
        <v>103366</v>
      </c>
      <c r="N74" s="75" t="s">
        <v>1147</v>
      </c>
      <c r="O74" s="76">
        <v>11877959</v>
      </c>
      <c r="P74" s="73">
        <v>1</v>
      </c>
      <c r="Q74" s="73" t="s">
        <v>1148</v>
      </c>
      <c r="R74" s="76">
        <v>429</v>
      </c>
      <c r="S74" s="73"/>
      <c r="T74" s="73"/>
      <c r="U74" s="76">
        <v>1876</v>
      </c>
      <c r="V74" s="73" t="s">
        <v>1149</v>
      </c>
      <c r="W74" s="73" t="s">
        <v>733</v>
      </c>
      <c r="X74" s="73"/>
      <c r="Y74" s="75" t="s">
        <v>1150</v>
      </c>
      <c r="Z74" s="77">
        <v>1541470669</v>
      </c>
      <c r="AA74" s="73"/>
      <c r="AB74" s="73"/>
      <c r="AC74" s="73"/>
      <c r="AD74" s="73"/>
      <c r="AE74" s="73"/>
      <c r="AF74" s="85">
        <v>821.59</v>
      </c>
      <c r="AG74" s="73">
        <v>33950</v>
      </c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>
        <v>33950</v>
      </c>
      <c r="AV74" s="73">
        <v>1</v>
      </c>
      <c r="AW74" s="73">
        <v>6</v>
      </c>
      <c r="AX74" s="73">
        <v>136.93</v>
      </c>
      <c r="AY74" s="73">
        <v>1358</v>
      </c>
      <c r="AZ74" s="73">
        <v>679</v>
      </c>
      <c r="BA74" s="73">
        <v>275</v>
      </c>
      <c r="BB74" s="73">
        <v>1083</v>
      </c>
      <c r="BC74" s="73">
        <v>1</v>
      </c>
      <c r="BD74" s="73">
        <v>6</v>
      </c>
      <c r="BE74" s="73">
        <v>136.93</v>
      </c>
      <c r="BF74" s="73" t="s">
        <v>735</v>
      </c>
      <c r="BG74" s="76">
        <v>3161</v>
      </c>
      <c r="BH74" s="73"/>
      <c r="BI74" s="73"/>
      <c r="BJ74" s="73"/>
      <c r="BK74" s="73"/>
      <c r="BL74" s="73"/>
      <c r="BM74" s="73"/>
      <c r="BN74" s="73"/>
      <c r="BO74" s="73"/>
      <c r="BP74" s="73"/>
      <c r="BQ74" s="73"/>
      <c r="BR74" s="73"/>
      <c r="BS74" s="73"/>
      <c r="BT74" s="73"/>
      <c r="BU74" s="73"/>
      <c r="BV74" s="73"/>
      <c r="BW74" s="73"/>
      <c r="BX74" s="73"/>
      <c r="BY74" s="73"/>
      <c r="BZ74" s="73"/>
    </row>
    <row r="75" spans="1:78" s="72" customFormat="1" ht="15.2" customHeight="1" x14ac:dyDescent="0.25">
      <c r="A75" s="79"/>
      <c r="B75" s="73">
        <v>72278</v>
      </c>
      <c r="C75" s="73">
        <v>50</v>
      </c>
      <c r="D75" s="74">
        <v>43715</v>
      </c>
      <c r="E75" s="73">
        <v>23</v>
      </c>
      <c r="F75" s="73" t="s">
        <v>724</v>
      </c>
      <c r="G75" s="73">
        <v>32</v>
      </c>
      <c r="H75" s="73" t="s">
        <v>736</v>
      </c>
      <c r="I75" s="73" t="s">
        <v>1013</v>
      </c>
      <c r="J75" s="73" t="s">
        <v>1014</v>
      </c>
      <c r="K75" s="75" t="s">
        <v>1015</v>
      </c>
      <c r="L75" s="73" t="s">
        <v>729</v>
      </c>
      <c r="M75" s="73">
        <v>181503</v>
      </c>
      <c r="N75" s="75" t="s">
        <v>1154</v>
      </c>
      <c r="O75" s="76">
        <v>13804159</v>
      </c>
      <c r="P75" s="73">
        <v>1</v>
      </c>
      <c r="Q75" s="73" t="s">
        <v>1155</v>
      </c>
      <c r="R75" s="76">
        <v>1609</v>
      </c>
      <c r="S75" s="73" t="s">
        <v>1156</v>
      </c>
      <c r="T75" s="76">
        <v>160</v>
      </c>
      <c r="U75" s="76">
        <v>1806</v>
      </c>
      <c r="V75" s="73" t="s">
        <v>1157</v>
      </c>
      <c r="W75" s="73" t="s">
        <v>904</v>
      </c>
      <c r="X75" s="73"/>
      <c r="Y75" s="75" t="s">
        <v>1158</v>
      </c>
      <c r="Z75" s="77">
        <v>1136826015</v>
      </c>
      <c r="AA75" s="73"/>
      <c r="AB75" s="73"/>
      <c r="AC75" s="73"/>
      <c r="AD75" s="73"/>
      <c r="AE75" s="73"/>
      <c r="AF75" s="85">
        <v>546.32000000000005</v>
      </c>
      <c r="AG75" s="73">
        <v>22575</v>
      </c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>
        <v>22575</v>
      </c>
      <c r="AV75" s="73">
        <v>1</v>
      </c>
      <c r="AW75" s="73">
        <v>6</v>
      </c>
      <c r="AX75" s="73">
        <v>91.05</v>
      </c>
      <c r="AY75" s="73">
        <v>903</v>
      </c>
      <c r="AZ75" s="73">
        <v>451.5</v>
      </c>
      <c r="BA75" s="73">
        <v>235</v>
      </c>
      <c r="BB75" s="73">
        <v>668</v>
      </c>
      <c r="BC75" s="73">
        <v>1</v>
      </c>
      <c r="BD75" s="73">
        <v>6</v>
      </c>
      <c r="BE75" s="73">
        <v>91.05</v>
      </c>
      <c r="BF75" s="73" t="s">
        <v>735</v>
      </c>
      <c r="BG75" s="76">
        <v>3162</v>
      </c>
      <c r="BH75" s="73"/>
      <c r="BI75" s="73"/>
      <c r="BJ75" s="73"/>
      <c r="BK75" s="73"/>
      <c r="BL75" s="73"/>
      <c r="BM75" s="73"/>
      <c r="BN75" s="73"/>
      <c r="BO75" s="73"/>
      <c r="BP75" s="73"/>
      <c r="BQ75" s="73"/>
      <c r="BR75" s="73"/>
      <c r="BS75" s="73"/>
      <c r="BT75" s="73"/>
      <c r="BU75" s="73"/>
      <c r="BV75" s="73"/>
      <c r="BW75" s="73"/>
      <c r="BX75" s="73"/>
      <c r="BY75" s="73"/>
      <c r="BZ75" s="73"/>
    </row>
    <row r="76" spans="1:78" s="72" customFormat="1" ht="15.2" customHeight="1" x14ac:dyDescent="0.25">
      <c r="A76" s="79"/>
      <c r="B76" s="73">
        <v>72279</v>
      </c>
      <c r="C76" s="73">
        <v>50</v>
      </c>
      <c r="D76" s="74">
        <v>43715</v>
      </c>
      <c r="E76" s="73">
        <v>23</v>
      </c>
      <c r="F76" s="73" t="s">
        <v>724</v>
      </c>
      <c r="G76" s="73">
        <v>32</v>
      </c>
      <c r="H76" s="73" t="s">
        <v>736</v>
      </c>
      <c r="I76" s="73" t="s">
        <v>1159</v>
      </c>
      <c r="J76" s="73" t="s">
        <v>1160</v>
      </c>
      <c r="K76" s="75" t="s">
        <v>1161</v>
      </c>
      <c r="L76" s="73" t="s">
        <v>729</v>
      </c>
      <c r="M76" s="73">
        <v>181503</v>
      </c>
      <c r="N76" s="75" t="s">
        <v>1154</v>
      </c>
      <c r="O76" s="76">
        <v>13804159</v>
      </c>
      <c r="P76" s="73">
        <v>1</v>
      </c>
      <c r="Q76" s="73" t="s">
        <v>1155</v>
      </c>
      <c r="R76" s="76">
        <v>1609</v>
      </c>
      <c r="S76" s="73" t="s">
        <v>1156</v>
      </c>
      <c r="T76" s="76">
        <v>160</v>
      </c>
      <c r="U76" s="76">
        <v>1806</v>
      </c>
      <c r="V76" s="73" t="s">
        <v>1157</v>
      </c>
      <c r="W76" s="73" t="s">
        <v>904</v>
      </c>
      <c r="X76" s="73"/>
      <c r="Y76" s="75" t="s">
        <v>1158</v>
      </c>
      <c r="Z76" s="77">
        <v>1136826015</v>
      </c>
      <c r="AA76" s="73"/>
      <c r="AB76" s="73"/>
      <c r="AC76" s="73"/>
      <c r="AD76" s="73"/>
      <c r="AE76" s="73"/>
      <c r="AF76" s="85">
        <v>546.32000000000005</v>
      </c>
      <c r="AG76" s="73">
        <v>22575</v>
      </c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>
        <v>22575</v>
      </c>
      <c r="AV76" s="73">
        <v>1</v>
      </c>
      <c r="AW76" s="73">
        <v>6</v>
      </c>
      <c r="AX76" s="73">
        <v>91.05</v>
      </c>
      <c r="AY76" s="73">
        <v>903</v>
      </c>
      <c r="AZ76" s="73">
        <v>451.5</v>
      </c>
      <c r="BA76" s="73">
        <v>235</v>
      </c>
      <c r="BB76" s="73">
        <v>668</v>
      </c>
      <c r="BC76" s="73">
        <v>1</v>
      </c>
      <c r="BD76" s="73">
        <v>6</v>
      </c>
      <c r="BE76" s="73">
        <v>91.05</v>
      </c>
      <c r="BF76" s="73" t="s">
        <v>735</v>
      </c>
      <c r="BG76" s="76">
        <v>3162</v>
      </c>
      <c r="BH76" s="73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</row>
    <row r="77" spans="1:78" s="72" customFormat="1" ht="15.2" customHeight="1" x14ac:dyDescent="0.25">
      <c r="A77" s="79"/>
      <c r="B77" s="73">
        <v>72291</v>
      </c>
      <c r="C77" s="73">
        <v>50</v>
      </c>
      <c r="D77" s="74">
        <v>43715</v>
      </c>
      <c r="E77" s="73">
        <v>23</v>
      </c>
      <c r="F77" s="73" t="s">
        <v>724</v>
      </c>
      <c r="G77" s="73">
        <v>36</v>
      </c>
      <c r="H77" s="73" t="s">
        <v>725</v>
      </c>
      <c r="I77" s="73" t="s">
        <v>998</v>
      </c>
      <c r="J77" s="73" t="s">
        <v>999</v>
      </c>
      <c r="K77" s="75" t="s">
        <v>1000</v>
      </c>
      <c r="L77" s="73" t="s">
        <v>729</v>
      </c>
      <c r="M77" s="73">
        <v>139571</v>
      </c>
      <c r="N77" s="75" t="s">
        <v>1162</v>
      </c>
      <c r="O77" s="76">
        <v>29535011</v>
      </c>
      <c r="P77" s="73">
        <v>1</v>
      </c>
      <c r="Q77" s="73" t="s">
        <v>1163</v>
      </c>
      <c r="R77" s="76">
        <v>115</v>
      </c>
      <c r="S77" s="73"/>
      <c r="T77" s="73" t="s">
        <v>889</v>
      </c>
      <c r="U77" s="76">
        <v>1878</v>
      </c>
      <c r="V77" s="73" t="s">
        <v>1164</v>
      </c>
      <c r="W77" s="73" t="s">
        <v>733</v>
      </c>
      <c r="X77" s="73"/>
      <c r="Y77" s="75" t="s">
        <v>1165</v>
      </c>
      <c r="Z77" s="77">
        <v>1531288670</v>
      </c>
      <c r="AA77" s="73"/>
      <c r="AB77" s="73"/>
      <c r="AC77" s="73"/>
      <c r="AD77" s="73"/>
      <c r="AE77" s="73"/>
      <c r="AF77" s="85">
        <v>217.8</v>
      </c>
      <c r="AG77" s="73">
        <v>21000</v>
      </c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>
        <v>21000</v>
      </c>
      <c r="AV77" s="73">
        <v>1</v>
      </c>
      <c r="AW77" s="73">
        <v>6</v>
      </c>
      <c r="AX77" s="73">
        <v>36.299999999999997</v>
      </c>
      <c r="AY77" s="73">
        <v>600</v>
      </c>
      <c r="AZ77" s="73">
        <v>420</v>
      </c>
      <c r="BA77" s="73">
        <v>235</v>
      </c>
      <c r="BB77" s="73">
        <v>365</v>
      </c>
      <c r="BC77" s="73">
        <v>1</v>
      </c>
      <c r="BD77" s="73">
        <v>6</v>
      </c>
      <c r="BE77" s="73">
        <v>36.299999999999997</v>
      </c>
      <c r="BF77" s="73" t="s">
        <v>735</v>
      </c>
      <c r="BG77" s="76">
        <v>3163</v>
      </c>
      <c r="BH77" s="73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</row>
    <row r="78" spans="1:78" s="72" customFormat="1" ht="15.2" customHeight="1" x14ac:dyDescent="0.25">
      <c r="A78" s="79"/>
      <c r="B78" s="73">
        <v>72298</v>
      </c>
      <c r="C78" s="73">
        <v>50</v>
      </c>
      <c r="D78" s="74">
        <v>43716</v>
      </c>
      <c r="E78" s="73">
        <v>23</v>
      </c>
      <c r="F78" s="73" t="s">
        <v>724</v>
      </c>
      <c r="G78" s="73">
        <v>35</v>
      </c>
      <c r="H78" s="73" t="s">
        <v>883</v>
      </c>
      <c r="I78" s="73" t="s">
        <v>1166</v>
      </c>
      <c r="J78" s="73" t="s">
        <v>1167</v>
      </c>
      <c r="K78" s="75" t="s">
        <v>1168</v>
      </c>
      <c r="L78" s="73" t="s">
        <v>729</v>
      </c>
      <c r="M78" s="73">
        <v>251328</v>
      </c>
      <c r="N78" s="75" t="s">
        <v>1169</v>
      </c>
      <c r="O78" s="76">
        <v>26622769</v>
      </c>
      <c r="P78" s="73">
        <v>1</v>
      </c>
      <c r="Q78" s="73" t="s">
        <v>1170</v>
      </c>
      <c r="R78" s="76">
        <v>1602</v>
      </c>
      <c r="S78" s="73"/>
      <c r="T78" s="73"/>
      <c r="U78" s="76">
        <v>1832</v>
      </c>
      <c r="V78" s="73" t="s">
        <v>1171</v>
      </c>
      <c r="W78" s="73" t="s">
        <v>733</v>
      </c>
      <c r="X78" s="73"/>
      <c r="Y78" s="75" t="s">
        <v>1172</v>
      </c>
      <c r="Z78" s="77">
        <v>1125231011</v>
      </c>
      <c r="AA78" s="73"/>
      <c r="AB78" s="73"/>
      <c r="AC78" s="73"/>
      <c r="AD78" s="73"/>
      <c r="AE78" s="73"/>
      <c r="AF78" s="85">
        <v>859.1</v>
      </c>
      <c r="AG78" s="73">
        <v>35500</v>
      </c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>
        <v>35500</v>
      </c>
      <c r="AV78" s="73">
        <v>1</v>
      </c>
      <c r="AW78" s="73">
        <v>6</v>
      </c>
      <c r="AX78" s="73">
        <v>143.18</v>
      </c>
      <c r="AY78" s="73">
        <v>1420</v>
      </c>
      <c r="AZ78" s="73">
        <v>710</v>
      </c>
      <c r="BA78" s="73">
        <v>275</v>
      </c>
      <c r="BB78" s="73">
        <v>1145</v>
      </c>
      <c r="BC78" s="73">
        <v>1</v>
      </c>
      <c r="BD78" s="73">
        <v>6</v>
      </c>
      <c r="BE78" s="73">
        <v>143.18</v>
      </c>
      <c r="BF78" s="73" t="s">
        <v>735</v>
      </c>
      <c r="BG78" s="76">
        <v>3164</v>
      </c>
      <c r="BH78" s="73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</row>
    <row r="79" spans="1:78" s="72" customFormat="1" ht="15.2" customHeight="1" x14ac:dyDescent="0.25">
      <c r="A79" s="79"/>
      <c r="B79" s="73">
        <v>72299</v>
      </c>
      <c r="C79" s="73">
        <v>50</v>
      </c>
      <c r="D79" s="74">
        <v>43716</v>
      </c>
      <c r="E79" s="73">
        <v>23</v>
      </c>
      <c r="F79" s="73" t="s">
        <v>724</v>
      </c>
      <c r="G79" s="73">
        <v>31</v>
      </c>
      <c r="H79" s="73" t="s">
        <v>56</v>
      </c>
      <c r="I79" s="73" t="s">
        <v>1173</v>
      </c>
      <c r="J79" s="73" t="s">
        <v>1174</v>
      </c>
      <c r="K79" s="75" t="s">
        <v>1175</v>
      </c>
      <c r="L79" s="73" t="s">
        <v>729</v>
      </c>
      <c r="M79" s="73">
        <v>251328</v>
      </c>
      <c r="N79" s="75" t="s">
        <v>1169</v>
      </c>
      <c r="O79" s="76">
        <v>26622769</v>
      </c>
      <c r="P79" s="73">
        <v>1</v>
      </c>
      <c r="Q79" s="73" t="s">
        <v>1170</v>
      </c>
      <c r="R79" s="76">
        <v>1602</v>
      </c>
      <c r="S79" s="73"/>
      <c r="T79" s="73"/>
      <c r="U79" s="76">
        <v>1832</v>
      </c>
      <c r="V79" s="73" t="s">
        <v>1171</v>
      </c>
      <c r="W79" s="73" t="s">
        <v>733</v>
      </c>
      <c r="X79" s="73"/>
      <c r="Y79" s="75" t="s">
        <v>1172</v>
      </c>
      <c r="Z79" s="77">
        <v>1125231011</v>
      </c>
      <c r="AA79" s="73"/>
      <c r="AB79" s="73"/>
      <c r="AC79" s="73"/>
      <c r="AD79" s="73"/>
      <c r="AE79" s="73"/>
      <c r="AF79" s="85">
        <v>384.78</v>
      </c>
      <c r="AG79" s="73">
        <v>15900</v>
      </c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>
        <v>15900</v>
      </c>
      <c r="AV79" s="73">
        <v>1</v>
      </c>
      <c r="AW79" s="73">
        <v>6</v>
      </c>
      <c r="AX79" s="73">
        <v>64.13</v>
      </c>
      <c r="AY79" s="73">
        <v>636</v>
      </c>
      <c r="AZ79" s="73">
        <v>318</v>
      </c>
      <c r="BA79" s="73">
        <v>235</v>
      </c>
      <c r="BB79" s="73">
        <v>401</v>
      </c>
      <c r="BC79" s="73">
        <v>1</v>
      </c>
      <c r="BD79" s="73">
        <v>6</v>
      </c>
      <c r="BE79" s="73">
        <v>64.13</v>
      </c>
      <c r="BF79" s="73" t="s">
        <v>735</v>
      </c>
      <c r="BG79" s="76">
        <v>3164</v>
      </c>
      <c r="BH79" s="73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</row>
    <row r="80" spans="1:78" s="72" customFormat="1" ht="15.2" customHeight="1" x14ac:dyDescent="0.25">
      <c r="A80" s="79"/>
      <c r="B80" s="73">
        <v>72300</v>
      </c>
      <c r="C80" s="73">
        <v>50</v>
      </c>
      <c r="D80" s="74">
        <v>43716</v>
      </c>
      <c r="E80" s="73">
        <v>23</v>
      </c>
      <c r="F80" s="73" t="s">
        <v>724</v>
      </c>
      <c r="G80" s="73">
        <v>32</v>
      </c>
      <c r="H80" s="73" t="s">
        <v>736</v>
      </c>
      <c r="I80" s="73" t="s">
        <v>906</v>
      </c>
      <c r="J80" s="73" t="s">
        <v>907</v>
      </c>
      <c r="K80" s="75" t="s">
        <v>908</v>
      </c>
      <c r="L80" s="73" t="s">
        <v>729</v>
      </c>
      <c r="M80" s="73">
        <v>212180</v>
      </c>
      <c r="N80" s="75" t="s">
        <v>1176</v>
      </c>
      <c r="O80" s="76">
        <v>25977349</v>
      </c>
      <c r="P80" s="73">
        <v>1</v>
      </c>
      <c r="Q80" s="73" t="s">
        <v>1177</v>
      </c>
      <c r="R80" s="76">
        <v>2258</v>
      </c>
      <c r="S80" s="73" t="s">
        <v>1178</v>
      </c>
      <c r="T80" s="76">
        <v>2</v>
      </c>
      <c r="U80" s="76">
        <v>1650</v>
      </c>
      <c r="V80" s="73" t="s">
        <v>1179</v>
      </c>
      <c r="W80" s="73" t="s">
        <v>904</v>
      </c>
      <c r="X80" s="73"/>
      <c r="Y80" s="75" t="s">
        <v>1180</v>
      </c>
      <c r="Z80" s="77">
        <v>1160138658</v>
      </c>
      <c r="AA80" s="73"/>
      <c r="AB80" s="73"/>
      <c r="AC80" s="73"/>
      <c r="AD80" s="73"/>
      <c r="AE80" s="73"/>
      <c r="AF80" s="85">
        <v>366.03</v>
      </c>
      <c r="AG80" s="73">
        <v>15125</v>
      </c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>
        <v>15125</v>
      </c>
      <c r="AV80" s="73">
        <v>1</v>
      </c>
      <c r="AW80" s="73">
        <v>6</v>
      </c>
      <c r="AX80" s="73">
        <v>61.01</v>
      </c>
      <c r="AY80" s="73">
        <v>605</v>
      </c>
      <c r="AZ80" s="73">
        <v>302.5</v>
      </c>
      <c r="BA80" s="73">
        <v>235</v>
      </c>
      <c r="BB80" s="73">
        <v>370</v>
      </c>
      <c r="BC80" s="73">
        <v>1</v>
      </c>
      <c r="BD80" s="73">
        <v>6</v>
      </c>
      <c r="BE80" s="73">
        <v>61.01</v>
      </c>
      <c r="BF80" s="73" t="s">
        <v>735</v>
      </c>
      <c r="BG80" s="76">
        <v>3165</v>
      </c>
      <c r="BH80" s="73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</row>
    <row r="81" spans="1:78" s="72" customFormat="1" ht="15.2" customHeight="1" x14ac:dyDescent="0.25">
      <c r="A81" s="79"/>
      <c r="B81" s="73">
        <v>72301</v>
      </c>
      <c r="C81" s="73">
        <v>50</v>
      </c>
      <c r="D81" s="74">
        <v>43716</v>
      </c>
      <c r="E81" s="73">
        <v>23</v>
      </c>
      <c r="F81" s="73" t="s">
        <v>724</v>
      </c>
      <c r="G81" s="73">
        <v>32</v>
      </c>
      <c r="H81" s="73" t="s">
        <v>736</v>
      </c>
      <c r="I81" s="73" t="s">
        <v>1181</v>
      </c>
      <c r="J81" s="73" t="s">
        <v>1182</v>
      </c>
      <c r="K81" s="75" t="s">
        <v>1183</v>
      </c>
      <c r="L81" s="73" t="s">
        <v>729</v>
      </c>
      <c r="M81" s="73">
        <v>212180</v>
      </c>
      <c r="N81" s="75" t="s">
        <v>1176</v>
      </c>
      <c r="O81" s="76">
        <v>25977349</v>
      </c>
      <c r="P81" s="73">
        <v>1</v>
      </c>
      <c r="Q81" s="73" t="s">
        <v>1177</v>
      </c>
      <c r="R81" s="76">
        <v>2258</v>
      </c>
      <c r="S81" s="73" t="s">
        <v>1178</v>
      </c>
      <c r="T81" s="76">
        <v>2</v>
      </c>
      <c r="U81" s="76">
        <v>1650</v>
      </c>
      <c r="V81" s="73" t="s">
        <v>1179</v>
      </c>
      <c r="W81" s="73" t="s">
        <v>904</v>
      </c>
      <c r="X81" s="73"/>
      <c r="Y81" s="75" t="s">
        <v>1180</v>
      </c>
      <c r="Z81" s="77">
        <v>1160138658</v>
      </c>
      <c r="AA81" s="73"/>
      <c r="AB81" s="73"/>
      <c r="AC81" s="73"/>
      <c r="AD81" s="73"/>
      <c r="AE81" s="73"/>
      <c r="AF81" s="85">
        <v>430.76</v>
      </c>
      <c r="AG81" s="73">
        <v>17800</v>
      </c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>
        <v>17800</v>
      </c>
      <c r="AV81" s="73">
        <v>1</v>
      </c>
      <c r="AW81" s="73">
        <v>6</v>
      </c>
      <c r="AX81" s="73">
        <v>71.790000000000006</v>
      </c>
      <c r="AY81" s="73">
        <v>712</v>
      </c>
      <c r="AZ81" s="73">
        <v>356</v>
      </c>
      <c r="BA81" s="73">
        <v>235</v>
      </c>
      <c r="BB81" s="73">
        <v>477</v>
      </c>
      <c r="BC81" s="73">
        <v>1</v>
      </c>
      <c r="BD81" s="73">
        <v>6</v>
      </c>
      <c r="BE81" s="73">
        <v>71.790000000000006</v>
      </c>
      <c r="BF81" s="73" t="s">
        <v>735</v>
      </c>
      <c r="BG81" s="76">
        <v>3165</v>
      </c>
      <c r="BH81" s="73"/>
      <c r="BI81" s="73"/>
      <c r="BJ81" s="73"/>
      <c r="BK81" s="73"/>
      <c r="BL81" s="73"/>
      <c r="BM81" s="73"/>
      <c r="BN81" s="73"/>
      <c r="BO81" s="73"/>
      <c r="BP81" s="73"/>
      <c r="BQ81" s="73"/>
      <c r="BR81" s="73"/>
      <c r="BS81" s="73"/>
      <c r="BT81" s="73"/>
      <c r="BU81" s="73"/>
      <c r="BV81" s="73"/>
      <c r="BW81" s="73"/>
      <c r="BX81" s="73"/>
      <c r="BY81" s="73"/>
      <c r="BZ81" s="73"/>
    </row>
    <row r="82" spans="1:78" s="72" customFormat="1" ht="15.2" customHeight="1" x14ac:dyDescent="0.25">
      <c r="A82" s="79"/>
      <c r="B82" s="73">
        <v>72314</v>
      </c>
      <c r="C82" s="73">
        <v>50</v>
      </c>
      <c r="D82" s="74">
        <v>43716</v>
      </c>
      <c r="E82" s="73">
        <v>23</v>
      </c>
      <c r="F82" s="73" t="s">
        <v>724</v>
      </c>
      <c r="G82" s="73">
        <v>34</v>
      </c>
      <c r="H82" s="73" t="s">
        <v>569</v>
      </c>
      <c r="I82" s="73" t="s">
        <v>1151</v>
      </c>
      <c r="J82" s="73" t="s">
        <v>1152</v>
      </c>
      <c r="K82" s="75" t="s">
        <v>1153</v>
      </c>
      <c r="L82" s="73" t="s">
        <v>729</v>
      </c>
      <c r="M82" s="73">
        <v>202837</v>
      </c>
      <c r="N82" s="75" t="s">
        <v>1184</v>
      </c>
      <c r="O82" s="76">
        <v>9988930</v>
      </c>
      <c r="P82" s="73">
        <v>1</v>
      </c>
      <c r="Q82" s="73" t="s">
        <v>1185</v>
      </c>
      <c r="R82" s="73" t="s">
        <v>1186</v>
      </c>
      <c r="S82" s="73"/>
      <c r="T82" s="73" t="s">
        <v>1187</v>
      </c>
      <c r="U82" s="76">
        <v>1653</v>
      </c>
      <c r="V82" s="73" t="s">
        <v>1188</v>
      </c>
      <c r="W82" s="73" t="s">
        <v>733</v>
      </c>
      <c r="X82" s="73"/>
      <c r="Y82" s="75" t="s">
        <v>1189</v>
      </c>
      <c r="Z82" s="77">
        <v>47673157</v>
      </c>
      <c r="AA82" s="73"/>
      <c r="AB82" s="73"/>
      <c r="AC82" s="73"/>
      <c r="AD82" s="73"/>
      <c r="AE82" s="73"/>
      <c r="AF82" s="85">
        <v>492.95</v>
      </c>
      <c r="AG82" s="73">
        <v>47530</v>
      </c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>
        <v>47530</v>
      </c>
      <c r="AV82" s="73">
        <v>1</v>
      </c>
      <c r="AW82" s="73">
        <v>6</v>
      </c>
      <c r="AX82" s="73">
        <v>82.16</v>
      </c>
      <c r="AY82" s="73">
        <v>1358</v>
      </c>
      <c r="AZ82" s="73">
        <v>950.6</v>
      </c>
      <c r="BA82" s="73">
        <v>275</v>
      </c>
      <c r="BB82" s="73">
        <v>1083</v>
      </c>
      <c r="BC82" s="73">
        <v>1</v>
      </c>
      <c r="BD82" s="73">
        <v>6</v>
      </c>
      <c r="BE82" s="73">
        <v>82.16</v>
      </c>
      <c r="BF82" s="73" t="s">
        <v>735</v>
      </c>
      <c r="BG82" s="76">
        <v>3166</v>
      </c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</row>
    <row r="83" spans="1:78" s="72" customFormat="1" ht="15.2" customHeight="1" x14ac:dyDescent="0.25">
      <c r="B83" s="73">
        <v>72335</v>
      </c>
      <c r="C83" s="73">
        <v>50</v>
      </c>
      <c r="D83" s="74">
        <v>43717</v>
      </c>
      <c r="E83" s="73">
        <v>23</v>
      </c>
      <c r="F83" s="73" t="s">
        <v>724</v>
      </c>
      <c r="G83" s="73">
        <v>36</v>
      </c>
      <c r="H83" s="73" t="s">
        <v>725</v>
      </c>
      <c r="I83" s="73" t="s">
        <v>966</v>
      </c>
      <c r="J83" s="73" t="s">
        <v>967</v>
      </c>
      <c r="K83" s="75" t="s">
        <v>968</v>
      </c>
      <c r="L83" s="73" t="s">
        <v>729</v>
      </c>
      <c r="M83" s="73">
        <v>42629</v>
      </c>
      <c r="N83" s="75" t="s">
        <v>1190</v>
      </c>
      <c r="O83" s="76">
        <v>20051278</v>
      </c>
      <c r="P83" s="73">
        <v>1</v>
      </c>
      <c r="Q83" s="73" t="s">
        <v>1191</v>
      </c>
      <c r="R83" s="76">
        <v>667</v>
      </c>
      <c r="S83" s="73"/>
      <c r="T83" s="73"/>
      <c r="U83" s="76">
        <v>1612</v>
      </c>
      <c r="V83" s="73" t="s">
        <v>1192</v>
      </c>
      <c r="W83" s="73" t="s">
        <v>733</v>
      </c>
      <c r="X83" s="73"/>
      <c r="Y83" s="75" t="s">
        <v>1193</v>
      </c>
      <c r="Z83" s="77">
        <v>54328737</v>
      </c>
      <c r="AA83" s="73"/>
      <c r="AB83" s="73"/>
      <c r="AC83" s="73"/>
      <c r="AD83" s="73"/>
      <c r="AE83" s="73"/>
      <c r="AF83" s="86">
        <v>221.07</v>
      </c>
      <c r="AG83" s="73">
        <v>21315</v>
      </c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>
        <v>21315</v>
      </c>
      <c r="AV83" s="73">
        <v>1</v>
      </c>
      <c r="AW83" s="73">
        <v>6</v>
      </c>
      <c r="AX83" s="73">
        <v>36.85</v>
      </c>
      <c r="AY83" s="73">
        <v>609</v>
      </c>
      <c r="AZ83" s="73">
        <v>426.3</v>
      </c>
      <c r="BA83" s="73">
        <v>235</v>
      </c>
      <c r="BB83" s="73">
        <v>374</v>
      </c>
      <c r="BC83" s="73">
        <v>1</v>
      </c>
      <c r="BD83" s="73">
        <v>6</v>
      </c>
      <c r="BE83" s="73">
        <v>36.85</v>
      </c>
      <c r="BF83" s="73" t="s">
        <v>735</v>
      </c>
      <c r="BG83" s="76">
        <v>3167</v>
      </c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</row>
    <row r="84" spans="1:78" s="72" customFormat="1" ht="15.2" customHeight="1" x14ac:dyDescent="0.25">
      <c r="B84" s="73">
        <v>72338</v>
      </c>
      <c r="C84" s="73">
        <v>50</v>
      </c>
      <c r="D84" s="74">
        <v>43717</v>
      </c>
      <c r="E84" s="73">
        <v>23</v>
      </c>
      <c r="F84" s="73" t="s">
        <v>724</v>
      </c>
      <c r="G84" s="73">
        <v>30</v>
      </c>
      <c r="H84" s="73" t="s">
        <v>927</v>
      </c>
      <c r="I84" s="73" t="s">
        <v>1194</v>
      </c>
      <c r="J84" s="73" t="s">
        <v>1195</v>
      </c>
      <c r="K84" s="75" t="s">
        <v>1196</v>
      </c>
      <c r="L84" s="73" t="s">
        <v>729</v>
      </c>
      <c r="M84" s="73">
        <v>63595</v>
      </c>
      <c r="N84" s="75" t="s">
        <v>1197</v>
      </c>
      <c r="O84" s="76">
        <v>17141093</v>
      </c>
      <c r="P84" s="73">
        <v>1</v>
      </c>
      <c r="Q84" s="73" t="s">
        <v>1198</v>
      </c>
      <c r="R84" s="76">
        <v>2227</v>
      </c>
      <c r="S84" s="73"/>
      <c r="T84" s="73"/>
      <c r="U84" s="76">
        <v>1650</v>
      </c>
      <c r="V84" s="73" t="s">
        <v>1199</v>
      </c>
      <c r="W84" s="73" t="s">
        <v>733</v>
      </c>
      <c r="X84" s="73"/>
      <c r="Y84" s="75" t="s">
        <v>1200</v>
      </c>
      <c r="Z84" s="77">
        <v>1540987219</v>
      </c>
      <c r="AA84" s="73"/>
      <c r="AB84" s="73"/>
      <c r="AC84" s="73"/>
      <c r="AD84" s="73"/>
      <c r="AE84" s="73"/>
      <c r="AF84" s="86">
        <v>474.93</v>
      </c>
      <c r="AG84" s="73">
        <v>19625</v>
      </c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>
        <v>19625</v>
      </c>
      <c r="AV84" s="73">
        <v>1</v>
      </c>
      <c r="AW84" s="73">
        <v>6</v>
      </c>
      <c r="AX84" s="73">
        <v>79.16</v>
      </c>
      <c r="AY84" s="73">
        <v>785</v>
      </c>
      <c r="AZ84" s="73">
        <v>392.5</v>
      </c>
      <c r="BA84" s="73">
        <v>235</v>
      </c>
      <c r="BB84" s="73">
        <v>550</v>
      </c>
      <c r="BC84" s="73">
        <v>1</v>
      </c>
      <c r="BD84" s="73">
        <v>6</v>
      </c>
      <c r="BE84" s="73">
        <v>79.16</v>
      </c>
      <c r="BF84" s="73" t="s">
        <v>735</v>
      </c>
      <c r="BG84" s="76">
        <v>3168</v>
      </c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</row>
    <row r="85" spans="1:78" s="72" customFormat="1" ht="15.2" customHeight="1" x14ac:dyDescent="0.25">
      <c r="B85" s="73">
        <v>72339</v>
      </c>
      <c r="C85" s="73">
        <v>50</v>
      </c>
      <c r="D85" s="74">
        <v>43717</v>
      </c>
      <c r="E85" s="73">
        <v>23</v>
      </c>
      <c r="F85" s="73" t="s">
        <v>724</v>
      </c>
      <c r="G85" s="73">
        <v>32</v>
      </c>
      <c r="H85" s="73" t="s">
        <v>736</v>
      </c>
      <c r="I85" s="73" t="s">
        <v>1159</v>
      </c>
      <c r="J85" s="73" t="s">
        <v>1160</v>
      </c>
      <c r="K85" s="75" t="s">
        <v>1161</v>
      </c>
      <c r="L85" s="73" t="s">
        <v>729</v>
      </c>
      <c r="M85" s="73">
        <v>29573</v>
      </c>
      <c r="N85" s="75" t="s">
        <v>1201</v>
      </c>
      <c r="O85" s="76">
        <v>22000198</v>
      </c>
      <c r="P85" s="73">
        <v>1</v>
      </c>
      <c r="Q85" s="73" t="s">
        <v>1202</v>
      </c>
      <c r="R85" s="76">
        <v>855</v>
      </c>
      <c r="S85" s="73"/>
      <c r="T85" s="73"/>
      <c r="U85" s="76">
        <v>1824</v>
      </c>
      <c r="V85" s="73" t="s">
        <v>1203</v>
      </c>
      <c r="W85" s="73" t="s">
        <v>904</v>
      </c>
      <c r="X85" s="73"/>
      <c r="Y85" s="75" t="s">
        <v>1204</v>
      </c>
      <c r="Z85" s="77">
        <v>1161876470</v>
      </c>
      <c r="AA85" s="73"/>
      <c r="AB85" s="73"/>
      <c r="AC85" s="73"/>
      <c r="AD85" s="73"/>
      <c r="AE85" s="73"/>
      <c r="AF85" s="86">
        <v>327.79</v>
      </c>
      <c r="AG85" s="73">
        <v>31605</v>
      </c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>
        <v>31605</v>
      </c>
      <c r="AV85" s="73">
        <v>1</v>
      </c>
      <c r="AW85" s="73">
        <v>6</v>
      </c>
      <c r="AX85" s="73">
        <v>54.63</v>
      </c>
      <c r="AY85" s="73">
        <v>903</v>
      </c>
      <c r="AZ85" s="73">
        <v>632.1</v>
      </c>
      <c r="BA85" s="73">
        <v>235</v>
      </c>
      <c r="BB85" s="73">
        <v>668</v>
      </c>
      <c r="BC85" s="73">
        <v>1</v>
      </c>
      <c r="BD85" s="73">
        <v>6</v>
      </c>
      <c r="BE85" s="73">
        <v>54.63</v>
      </c>
      <c r="BF85" s="73" t="s">
        <v>735</v>
      </c>
      <c r="BG85" s="76">
        <v>3169</v>
      </c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</row>
    <row r="86" spans="1:78" s="72" customFormat="1" ht="15.2" customHeight="1" x14ac:dyDescent="0.25">
      <c r="B86" s="73">
        <v>72351</v>
      </c>
      <c r="C86" s="73">
        <v>50</v>
      </c>
      <c r="D86" s="74">
        <v>43717</v>
      </c>
      <c r="E86" s="73">
        <v>23</v>
      </c>
      <c r="F86" s="73" t="s">
        <v>724</v>
      </c>
      <c r="G86" s="73">
        <v>31</v>
      </c>
      <c r="H86" s="73" t="s">
        <v>56</v>
      </c>
      <c r="I86" s="73" t="s">
        <v>1205</v>
      </c>
      <c r="J86" s="73" t="s">
        <v>1206</v>
      </c>
      <c r="K86" s="75" t="s">
        <v>1207</v>
      </c>
      <c r="L86" s="73" t="s">
        <v>729</v>
      </c>
      <c r="M86" s="73">
        <v>86000</v>
      </c>
      <c r="N86" s="75" t="s">
        <v>1208</v>
      </c>
      <c r="O86" s="76">
        <v>14788817</v>
      </c>
      <c r="P86" s="73">
        <v>1</v>
      </c>
      <c r="Q86" s="73" t="s">
        <v>1209</v>
      </c>
      <c r="R86" s="76">
        <v>5764</v>
      </c>
      <c r="S86" s="76" t="s">
        <v>1210</v>
      </c>
      <c r="T86" s="73" t="s">
        <v>1211</v>
      </c>
      <c r="U86" s="76">
        <v>1419</v>
      </c>
      <c r="V86" s="73" t="s">
        <v>843</v>
      </c>
      <c r="W86" s="73" t="s">
        <v>744</v>
      </c>
      <c r="X86" s="73"/>
      <c r="Y86" s="75" t="s">
        <v>1212</v>
      </c>
      <c r="Z86" s="77">
        <v>1158410240</v>
      </c>
      <c r="AA86" s="73"/>
      <c r="AB86" s="73"/>
      <c r="AC86" s="73"/>
      <c r="AD86" s="73"/>
      <c r="AE86" s="73"/>
      <c r="AF86" s="86">
        <v>780.81</v>
      </c>
      <c r="AG86" s="73">
        <v>75285</v>
      </c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>
        <v>75285</v>
      </c>
      <c r="AV86" s="73">
        <v>1</v>
      </c>
      <c r="AW86" s="73">
        <v>6</v>
      </c>
      <c r="AX86" s="73">
        <v>130.13999999999999</v>
      </c>
      <c r="AY86" s="73">
        <v>2151</v>
      </c>
      <c r="AZ86" s="73">
        <v>1505.7</v>
      </c>
      <c r="BA86" s="73">
        <v>275</v>
      </c>
      <c r="BB86" s="73">
        <v>1876</v>
      </c>
      <c r="BC86" s="73">
        <v>1</v>
      </c>
      <c r="BD86" s="73">
        <v>6</v>
      </c>
      <c r="BE86" s="73">
        <v>130.13999999999999</v>
      </c>
      <c r="BF86" s="73" t="s">
        <v>735</v>
      </c>
      <c r="BG86" s="76">
        <v>3170</v>
      </c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</row>
    <row r="87" spans="1:78" s="72" customFormat="1" ht="15.2" customHeight="1" x14ac:dyDescent="0.25">
      <c r="B87" s="73">
        <v>72362</v>
      </c>
      <c r="C87" s="73">
        <v>50</v>
      </c>
      <c r="D87" s="74">
        <v>43717</v>
      </c>
      <c r="E87" s="73">
        <v>23</v>
      </c>
      <c r="F87" s="73" t="s">
        <v>724</v>
      </c>
      <c r="G87" s="73">
        <v>35</v>
      </c>
      <c r="H87" s="73" t="s">
        <v>883</v>
      </c>
      <c r="I87" s="73" t="s">
        <v>1213</v>
      </c>
      <c r="J87" s="73" t="s">
        <v>1214</v>
      </c>
      <c r="K87" s="75" t="s">
        <v>1215</v>
      </c>
      <c r="L87" s="73" t="s">
        <v>729</v>
      </c>
      <c r="M87" s="73">
        <v>240395</v>
      </c>
      <c r="N87" s="75" t="s">
        <v>1216</v>
      </c>
      <c r="O87" s="76">
        <v>34810409</v>
      </c>
      <c r="P87" s="73">
        <v>1</v>
      </c>
      <c r="Q87" s="73" t="s">
        <v>1217</v>
      </c>
      <c r="R87" s="76">
        <v>1495</v>
      </c>
      <c r="S87" s="73"/>
      <c r="T87" s="73"/>
      <c r="U87" s="76">
        <v>1288</v>
      </c>
      <c r="V87" s="73" t="s">
        <v>1136</v>
      </c>
      <c r="W87" s="73" t="s">
        <v>744</v>
      </c>
      <c r="X87" s="73"/>
      <c r="Y87" s="75" t="s">
        <v>1218</v>
      </c>
      <c r="Z87" s="77">
        <v>1554742021</v>
      </c>
      <c r="AA87" s="73"/>
      <c r="AB87" s="73"/>
      <c r="AC87" s="73"/>
      <c r="AD87" s="73"/>
      <c r="AE87" s="73"/>
      <c r="AF87" s="86">
        <v>748.51</v>
      </c>
      <c r="AG87" s="73">
        <v>72170</v>
      </c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>
        <v>72170</v>
      </c>
      <c r="AV87" s="73">
        <v>1</v>
      </c>
      <c r="AW87" s="73">
        <v>6</v>
      </c>
      <c r="AX87" s="73">
        <v>124.75</v>
      </c>
      <c r="AY87" s="73">
        <v>2062</v>
      </c>
      <c r="AZ87" s="73">
        <v>1443.4</v>
      </c>
      <c r="BA87" s="73">
        <v>275</v>
      </c>
      <c r="BB87" s="73">
        <v>1787</v>
      </c>
      <c r="BC87" s="73">
        <v>1</v>
      </c>
      <c r="BD87" s="73">
        <v>6</v>
      </c>
      <c r="BE87" s="73">
        <v>124.75</v>
      </c>
      <c r="BF87" s="73" t="s">
        <v>735</v>
      </c>
      <c r="BG87" s="76">
        <v>3171</v>
      </c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</row>
    <row r="88" spans="1:78" s="72" customFormat="1" ht="15.2" customHeight="1" x14ac:dyDescent="0.25">
      <c r="B88" s="73">
        <v>72363</v>
      </c>
      <c r="C88" s="73">
        <v>50</v>
      </c>
      <c r="D88" s="74">
        <v>43717</v>
      </c>
      <c r="E88" s="73">
        <v>23</v>
      </c>
      <c r="F88" s="73" t="s">
        <v>724</v>
      </c>
      <c r="G88" s="73">
        <v>36</v>
      </c>
      <c r="H88" s="73" t="s">
        <v>725</v>
      </c>
      <c r="I88" s="73" t="s">
        <v>1041</v>
      </c>
      <c r="J88" s="73" t="s">
        <v>1042</v>
      </c>
      <c r="K88" s="75" t="s">
        <v>1043</v>
      </c>
      <c r="L88" s="73" t="s">
        <v>729</v>
      </c>
      <c r="M88" s="73">
        <v>87086</v>
      </c>
      <c r="N88" s="75" t="s">
        <v>1219</v>
      </c>
      <c r="O88" s="76">
        <v>30295805</v>
      </c>
      <c r="P88" s="73">
        <v>1</v>
      </c>
      <c r="Q88" s="73" t="s">
        <v>1220</v>
      </c>
      <c r="R88" s="76">
        <v>2861</v>
      </c>
      <c r="S88" s="73" t="s">
        <v>1221</v>
      </c>
      <c r="T88" s="76">
        <v>1</v>
      </c>
      <c r="U88" s="76">
        <v>7600</v>
      </c>
      <c r="V88" s="73" t="s">
        <v>1222</v>
      </c>
      <c r="W88" s="73" t="s">
        <v>904</v>
      </c>
      <c r="X88" s="73"/>
      <c r="Y88" s="75" t="s">
        <v>1223</v>
      </c>
      <c r="Z88" s="77">
        <v>2235833323</v>
      </c>
      <c r="AA88" s="73"/>
      <c r="AB88" s="73"/>
      <c r="AC88" s="73"/>
      <c r="AD88" s="73"/>
      <c r="AE88" s="73"/>
      <c r="AF88" s="86">
        <v>497.92</v>
      </c>
      <c r="AG88" s="73">
        <v>20575</v>
      </c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>
        <v>20575</v>
      </c>
      <c r="AV88" s="73">
        <v>1</v>
      </c>
      <c r="AW88" s="73">
        <v>6</v>
      </c>
      <c r="AX88" s="73">
        <v>82.99</v>
      </c>
      <c r="AY88" s="73">
        <v>823</v>
      </c>
      <c r="AZ88" s="73">
        <v>411.5</v>
      </c>
      <c r="BA88" s="73">
        <v>235</v>
      </c>
      <c r="BB88" s="73">
        <v>588</v>
      </c>
      <c r="BC88" s="73">
        <v>1</v>
      </c>
      <c r="BD88" s="73">
        <v>6</v>
      </c>
      <c r="BE88" s="73">
        <v>82.99</v>
      </c>
      <c r="BF88" s="73" t="s">
        <v>735</v>
      </c>
      <c r="BG88" s="76">
        <v>3172</v>
      </c>
      <c r="BH88" s="73"/>
      <c r="BI88" s="73"/>
      <c r="BJ88" s="73"/>
      <c r="BK88" s="73"/>
      <c r="BL88" s="73"/>
      <c r="BM88" s="73"/>
      <c r="BN88" s="73"/>
      <c r="BO88" s="73"/>
      <c r="BP88" s="73"/>
      <c r="BQ88" s="73"/>
      <c r="BR88" s="73"/>
      <c r="BS88" s="73"/>
      <c r="BT88" s="73"/>
      <c r="BU88" s="73"/>
      <c r="BV88" s="73"/>
      <c r="BW88" s="73"/>
      <c r="BX88" s="73"/>
      <c r="BY88" s="73"/>
      <c r="BZ88" s="73"/>
    </row>
    <row r="89" spans="1:78" s="72" customFormat="1" ht="15.2" customHeight="1" x14ac:dyDescent="0.25">
      <c r="B89" s="73">
        <v>72396</v>
      </c>
      <c r="C89" s="73">
        <v>50</v>
      </c>
      <c r="D89" s="74">
        <v>43718</v>
      </c>
      <c r="E89" s="73">
        <v>23</v>
      </c>
      <c r="F89" s="73" t="s">
        <v>724</v>
      </c>
      <c r="G89" s="73">
        <v>36</v>
      </c>
      <c r="H89" s="73" t="s">
        <v>725</v>
      </c>
      <c r="I89" s="73" t="s">
        <v>1224</v>
      </c>
      <c r="J89" s="73" t="s">
        <v>1225</v>
      </c>
      <c r="K89" s="75" t="s">
        <v>1226</v>
      </c>
      <c r="L89" s="73" t="s">
        <v>729</v>
      </c>
      <c r="M89" s="73">
        <v>219302</v>
      </c>
      <c r="N89" s="75" t="s">
        <v>1227</v>
      </c>
      <c r="O89" s="76">
        <v>31340689</v>
      </c>
      <c r="P89" s="73">
        <v>1</v>
      </c>
      <c r="Q89" s="73" t="s">
        <v>1228</v>
      </c>
      <c r="R89" s="76">
        <v>175</v>
      </c>
      <c r="S89" s="76" t="s">
        <v>1229</v>
      </c>
      <c r="T89" s="73"/>
      <c r="U89" s="76">
        <v>1002</v>
      </c>
      <c r="V89" s="73" t="s">
        <v>99</v>
      </c>
      <c r="W89" s="73" t="s">
        <v>744</v>
      </c>
      <c r="X89" s="73"/>
      <c r="Y89" s="75" t="s">
        <v>1230</v>
      </c>
      <c r="Z89" s="77">
        <v>5491154093560</v>
      </c>
      <c r="AA89" s="73"/>
      <c r="AB89" s="73"/>
      <c r="AC89" s="73"/>
      <c r="AD89" s="73"/>
      <c r="AE89" s="73"/>
      <c r="AF89" s="87">
        <v>363</v>
      </c>
      <c r="AG89" s="73">
        <v>15000</v>
      </c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>
        <v>15000</v>
      </c>
      <c r="AV89" s="73">
        <v>1</v>
      </c>
      <c r="AW89" s="73">
        <v>6</v>
      </c>
      <c r="AX89" s="73">
        <v>60.5</v>
      </c>
      <c r="AY89" s="73">
        <v>600</v>
      </c>
      <c r="AZ89" s="73">
        <v>300</v>
      </c>
      <c r="BA89" s="73">
        <v>235</v>
      </c>
      <c r="BB89" s="73">
        <v>365</v>
      </c>
      <c r="BC89" s="73">
        <v>1</v>
      </c>
      <c r="BD89" s="73">
        <v>6</v>
      </c>
      <c r="BE89" s="73">
        <v>60.5</v>
      </c>
      <c r="BF89" s="73" t="s">
        <v>735</v>
      </c>
      <c r="BG89" s="76">
        <v>3173</v>
      </c>
      <c r="BH89" s="73"/>
      <c r="BI89" s="73"/>
      <c r="BJ89" s="73"/>
      <c r="BK89" s="73"/>
      <c r="BL89" s="73"/>
      <c r="BM89" s="73"/>
      <c r="BN89" s="73"/>
      <c r="BO89" s="73"/>
      <c r="BP89" s="73"/>
      <c r="BQ89" s="73"/>
      <c r="BR89" s="73"/>
      <c r="BS89" s="73"/>
      <c r="BT89" s="73"/>
      <c r="BU89" s="73"/>
      <c r="BV89" s="73"/>
      <c r="BW89" s="73"/>
      <c r="BX89" s="73"/>
      <c r="BY89" s="73"/>
      <c r="BZ89" s="73"/>
    </row>
    <row r="90" spans="1:78" s="72" customFormat="1" ht="15.2" customHeight="1" x14ac:dyDescent="0.25">
      <c r="B90" s="73">
        <v>72398</v>
      </c>
      <c r="C90" s="73">
        <v>50</v>
      </c>
      <c r="D90" s="74">
        <v>43718</v>
      </c>
      <c r="E90" s="73">
        <v>23</v>
      </c>
      <c r="F90" s="73" t="s">
        <v>724</v>
      </c>
      <c r="G90" s="73">
        <v>31</v>
      </c>
      <c r="H90" s="73" t="s">
        <v>56</v>
      </c>
      <c r="I90" s="73" t="s">
        <v>857</v>
      </c>
      <c r="J90" s="73" t="s">
        <v>858</v>
      </c>
      <c r="K90" s="75" t="s">
        <v>859</v>
      </c>
      <c r="L90" s="73" t="s">
        <v>729</v>
      </c>
      <c r="M90" s="73">
        <v>248558</v>
      </c>
      <c r="N90" s="75" t="s">
        <v>1231</v>
      </c>
      <c r="O90" s="76">
        <v>32424213</v>
      </c>
      <c r="P90" s="73">
        <v>1</v>
      </c>
      <c r="Q90" s="73" t="s">
        <v>1232</v>
      </c>
      <c r="R90" s="76">
        <v>4335</v>
      </c>
      <c r="S90" s="73"/>
      <c r="T90" s="73"/>
      <c r="U90" s="76">
        <v>1613</v>
      </c>
      <c r="V90" s="73" t="s">
        <v>1233</v>
      </c>
      <c r="W90" s="73" t="s">
        <v>733</v>
      </c>
      <c r="X90" s="73"/>
      <c r="Y90" s="75" t="s">
        <v>1234</v>
      </c>
      <c r="Z90" s="77">
        <v>1560464858</v>
      </c>
      <c r="AA90" s="73"/>
      <c r="AB90" s="73"/>
      <c r="AC90" s="73"/>
      <c r="AD90" s="73"/>
      <c r="AE90" s="73"/>
      <c r="AF90" s="87">
        <v>648.67999999999995</v>
      </c>
      <c r="AG90" s="73">
        <v>62545</v>
      </c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>
        <v>62545</v>
      </c>
      <c r="AV90" s="73">
        <v>1</v>
      </c>
      <c r="AW90" s="73">
        <v>6</v>
      </c>
      <c r="AX90" s="73">
        <v>108.11</v>
      </c>
      <c r="AY90" s="73">
        <v>1787</v>
      </c>
      <c r="AZ90" s="73">
        <v>1250.9000000000001</v>
      </c>
      <c r="BA90" s="73">
        <v>275</v>
      </c>
      <c r="BB90" s="73">
        <v>1512</v>
      </c>
      <c r="BC90" s="73">
        <v>1</v>
      </c>
      <c r="BD90" s="73">
        <v>6</v>
      </c>
      <c r="BE90" s="73">
        <v>108.11</v>
      </c>
      <c r="BF90" s="73" t="s">
        <v>735</v>
      </c>
      <c r="BG90" s="76">
        <v>3174</v>
      </c>
      <c r="BH90" s="73"/>
      <c r="BI90" s="73"/>
      <c r="BJ90" s="73"/>
      <c r="BK90" s="73"/>
      <c r="BL90" s="73"/>
      <c r="BM90" s="73"/>
      <c r="BN90" s="73"/>
      <c r="BO90" s="73"/>
      <c r="BP90" s="73"/>
      <c r="BQ90" s="73"/>
      <c r="BR90" s="73"/>
      <c r="BS90" s="73"/>
      <c r="BT90" s="73"/>
      <c r="BU90" s="73"/>
      <c r="BV90" s="73"/>
      <c r="BW90" s="73"/>
      <c r="BX90" s="73"/>
      <c r="BY90" s="73"/>
      <c r="BZ90" s="73"/>
    </row>
    <row r="91" spans="1:78" s="72" customFormat="1" ht="15.2" customHeight="1" x14ac:dyDescent="0.25">
      <c r="B91" s="73">
        <v>72399</v>
      </c>
      <c r="C91" s="73">
        <v>50</v>
      </c>
      <c r="D91" s="74">
        <v>43718</v>
      </c>
      <c r="E91" s="73">
        <v>23</v>
      </c>
      <c r="F91" s="73" t="s">
        <v>724</v>
      </c>
      <c r="G91" s="73">
        <v>31</v>
      </c>
      <c r="H91" s="73" t="s">
        <v>56</v>
      </c>
      <c r="I91" s="73" t="s">
        <v>1173</v>
      </c>
      <c r="J91" s="73" t="s">
        <v>1174</v>
      </c>
      <c r="K91" s="75" t="s">
        <v>1175</v>
      </c>
      <c r="L91" s="73" t="s">
        <v>729</v>
      </c>
      <c r="M91" s="73">
        <v>210612</v>
      </c>
      <c r="N91" s="75" t="s">
        <v>1235</v>
      </c>
      <c r="O91" s="76">
        <v>33488524</v>
      </c>
      <c r="P91" s="73">
        <v>1</v>
      </c>
      <c r="Q91" s="73" t="s">
        <v>1236</v>
      </c>
      <c r="R91" s="76">
        <v>859</v>
      </c>
      <c r="S91" s="73"/>
      <c r="T91" s="73"/>
      <c r="U91" s="76">
        <v>1405</v>
      </c>
      <c r="V91" s="73" t="s">
        <v>99</v>
      </c>
      <c r="W91" s="73" t="s">
        <v>744</v>
      </c>
      <c r="X91" s="73"/>
      <c r="Y91" s="75" t="s">
        <v>1237</v>
      </c>
      <c r="Z91" s="77">
        <v>1551462726</v>
      </c>
      <c r="AA91" s="73"/>
      <c r="AB91" s="73"/>
      <c r="AC91" s="73"/>
      <c r="AD91" s="73"/>
      <c r="AE91" s="73"/>
      <c r="AF91" s="87">
        <v>384.78</v>
      </c>
      <c r="AG91" s="73">
        <v>15900</v>
      </c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>
        <v>15900</v>
      </c>
      <c r="AV91" s="73">
        <v>1</v>
      </c>
      <c r="AW91" s="73">
        <v>6</v>
      </c>
      <c r="AX91" s="73">
        <v>64.13</v>
      </c>
      <c r="AY91" s="73">
        <v>636</v>
      </c>
      <c r="AZ91" s="73">
        <v>318</v>
      </c>
      <c r="BA91" s="73">
        <v>235</v>
      </c>
      <c r="BB91" s="73">
        <v>401</v>
      </c>
      <c r="BC91" s="73">
        <v>1</v>
      </c>
      <c r="BD91" s="73">
        <v>6</v>
      </c>
      <c r="BE91" s="73">
        <v>64.13</v>
      </c>
      <c r="BF91" s="73" t="s">
        <v>735</v>
      </c>
      <c r="BG91" s="76">
        <v>3175</v>
      </c>
      <c r="BH91" s="73"/>
      <c r="BI91" s="73"/>
      <c r="BJ91" s="73"/>
      <c r="BK91" s="73"/>
      <c r="BL91" s="73"/>
      <c r="BM91" s="73"/>
      <c r="BN91" s="73"/>
      <c r="BO91" s="73"/>
      <c r="BP91" s="73"/>
      <c r="BQ91" s="73"/>
      <c r="BR91" s="73"/>
      <c r="BS91" s="73"/>
      <c r="BT91" s="73"/>
      <c r="BU91" s="73"/>
      <c r="BV91" s="73"/>
      <c r="BW91" s="73"/>
      <c r="BX91" s="73"/>
      <c r="BY91" s="73"/>
      <c r="BZ91" s="73"/>
    </row>
    <row r="92" spans="1:78" s="72" customFormat="1" ht="15.2" customHeight="1" x14ac:dyDescent="0.25">
      <c r="B92" s="73">
        <v>72428</v>
      </c>
      <c r="C92" s="73">
        <v>50</v>
      </c>
      <c r="D92" s="74">
        <v>43718</v>
      </c>
      <c r="E92" s="73">
        <v>23</v>
      </c>
      <c r="F92" s="73" t="s">
        <v>724</v>
      </c>
      <c r="G92" s="73">
        <v>32</v>
      </c>
      <c r="H92" s="73" t="s">
        <v>736</v>
      </c>
      <c r="I92" s="73" t="s">
        <v>1238</v>
      </c>
      <c r="J92" s="73" t="s">
        <v>1239</v>
      </c>
      <c r="K92" s="75" t="s">
        <v>1240</v>
      </c>
      <c r="L92" s="73" t="s">
        <v>729</v>
      </c>
      <c r="M92" s="73">
        <v>281731</v>
      </c>
      <c r="N92" s="75" t="s">
        <v>1241</v>
      </c>
      <c r="O92" s="76">
        <v>32155118</v>
      </c>
      <c r="P92" s="73">
        <v>1</v>
      </c>
      <c r="Q92" s="73" t="s">
        <v>1242</v>
      </c>
      <c r="R92" s="76">
        <v>1669</v>
      </c>
      <c r="S92" s="73"/>
      <c r="T92" s="73"/>
      <c r="U92" s="76">
        <v>1755</v>
      </c>
      <c r="V92" s="73" t="s">
        <v>1243</v>
      </c>
      <c r="W92" s="73" t="s">
        <v>733</v>
      </c>
      <c r="X92" s="73"/>
      <c r="Y92" s="75" t="s">
        <v>1244</v>
      </c>
      <c r="Z92" s="77">
        <v>1166682981</v>
      </c>
      <c r="AA92" s="73"/>
      <c r="AB92" s="73"/>
      <c r="AC92" s="73"/>
      <c r="AD92" s="73"/>
      <c r="AE92" s="73"/>
      <c r="AF92" s="87">
        <v>949.85</v>
      </c>
      <c r="AG92" s="73">
        <v>39250</v>
      </c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>
        <v>39250</v>
      </c>
      <c r="AV92" s="73">
        <v>1</v>
      </c>
      <c r="AW92" s="73">
        <v>6</v>
      </c>
      <c r="AX92" s="73">
        <v>158.31</v>
      </c>
      <c r="AY92" s="73">
        <v>1570</v>
      </c>
      <c r="AZ92" s="73">
        <v>785</v>
      </c>
      <c r="BA92" s="73">
        <v>275</v>
      </c>
      <c r="BB92" s="73">
        <v>1295</v>
      </c>
      <c r="BC92" s="73">
        <v>1</v>
      </c>
      <c r="BD92" s="73">
        <v>6</v>
      </c>
      <c r="BE92" s="73">
        <v>158.31</v>
      </c>
      <c r="BF92" s="73" t="s">
        <v>735</v>
      </c>
      <c r="BG92" s="76">
        <v>3176</v>
      </c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</row>
    <row r="93" spans="1:78" s="72" customFormat="1" ht="15.2" customHeight="1" x14ac:dyDescent="0.25">
      <c r="B93" s="73">
        <v>72453</v>
      </c>
      <c r="C93" s="73">
        <v>50</v>
      </c>
      <c r="D93" s="74">
        <v>43719</v>
      </c>
      <c r="E93" s="73">
        <v>23</v>
      </c>
      <c r="F93" s="73" t="s">
        <v>724</v>
      </c>
      <c r="G93" s="73">
        <v>32</v>
      </c>
      <c r="H93" s="73" t="s">
        <v>736</v>
      </c>
      <c r="I93" s="73" t="s">
        <v>775</v>
      </c>
      <c r="J93" s="73" t="s">
        <v>776</v>
      </c>
      <c r="K93" s="75" t="s">
        <v>777</v>
      </c>
      <c r="L93" s="73" t="s">
        <v>729</v>
      </c>
      <c r="M93" s="73">
        <v>178560</v>
      </c>
      <c r="N93" s="75" t="s">
        <v>1245</v>
      </c>
      <c r="O93" s="76">
        <v>27575400</v>
      </c>
      <c r="P93" s="73">
        <v>1</v>
      </c>
      <c r="Q93" s="73" t="s">
        <v>1246</v>
      </c>
      <c r="R93" s="76">
        <v>469</v>
      </c>
      <c r="S93" s="76" t="s">
        <v>1247</v>
      </c>
      <c r="T93" s="73" t="s">
        <v>1248</v>
      </c>
      <c r="U93" s="76">
        <v>4000</v>
      </c>
      <c r="V93" s="73" t="s">
        <v>1249</v>
      </c>
      <c r="W93" s="73" t="s">
        <v>128</v>
      </c>
      <c r="X93" s="73"/>
      <c r="Y93" s="75" t="s">
        <v>1250</v>
      </c>
      <c r="Z93" s="77">
        <v>3814053688</v>
      </c>
      <c r="AA93" s="73"/>
      <c r="AB93" s="73"/>
      <c r="AC93" s="73"/>
      <c r="AD93" s="73"/>
      <c r="AE93" s="73"/>
      <c r="AF93" s="88">
        <v>933.52</v>
      </c>
      <c r="AG93" s="73">
        <v>38575</v>
      </c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>
        <v>38575</v>
      </c>
      <c r="AV93" s="73">
        <v>1</v>
      </c>
      <c r="AW93" s="73">
        <v>6</v>
      </c>
      <c r="AX93" s="73">
        <v>155.59</v>
      </c>
      <c r="AY93" s="73">
        <v>1543</v>
      </c>
      <c r="AZ93" s="73">
        <v>771.5</v>
      </c>
      <c r="BA93" s="73">
        <v>275</v>
      </c>
      <c r="BB93" s="73">
        <v>1268</v>
      </c>
      <c r="BC93" s="73">
        <v>1</v>
      </c>
      <c r="BD93" s="73">
        <v>6</v>
      </c>
      <c r="BE93" s="73">
        <v>155.59</v>
      </c>
      <c r="BF93" s="73" t="s">
        <v>735</v>
      </c>
      <c r="BG93" s="76">
        <v>3180</v>
      </c>
      <c r="BH93" s="73"/>
      <c r="BI93" s="73"/>
      <c r="BJ93" s="73"/>
      <c r="BK93" s="73"/>
      <c r="BL93" s="73"/>
      <c r="BM93" s="73"/>
      <c r="BN93" s="73"/>
      <c r="BO93" s="73"/>
      <c r="BP93" s="73"/>
      <c r="BQ93" s="73"/>
      <c r="BR93" s="73"/>
      <c r="BS93" s="73"/>
      <c r="BT93" s="73"/>
      <c r="BU93" s="73"/>
      <c r="BV93" s="73"/>
      <c r="BW93" s="73"/>
      <c r="BX93" s="73"/>
      <c r="BY93" s="73"/>
      <c r="BZ93" s="73"/>
    </row>
    <row r="94" spans="1:78" s="72" customFormat="1" ht="15.2" customHeight="1" x14ac:dyDescent="0.25">
      <c r="B94" s="73">
        <v>72457</v>
      </c>
      <c r="C94" s="73">
        <v>50</v>
      </c>
      <c r="D94" s="74">
        <v>43719</v>
      </c>
      <c r="E94" s="73">
        <v>23</v>
      </c>
      <c r="F94" s="73" t="s">
        <v>724</v>
      </c>
      <c r="G94" s="73">
        <v>32</v>
      </c>
      <c r="H94" s="73" t="s">
        <v>736</v>
      </c>
      <c r="I94" s="73" t="s">
        <v>1251</v>
      </c>
      <c r="J94" s="73" t="s">
        <v>1252</v>
      </c>
      <c r="K94" s="75" t="s">
        <v>1253</v>
      </c>
      <c r="L94" s="73" t="s">
        <v>729</v>
      </c>
      <c r="M94" s="73">
        <v>180757</v>
      </c>
      <c r="N94" s="75" t="s">
        <v>1254</v>
      </c>
      <c r="O94" s="76">
        <v>4676706</v>
      </c>
      <c r="P94" s="73">
        <v>1</v>
      </c>
      <c r="Q94" s="73" t="s">
        <v>1255</v>
      </c>
      <c r="R94" s="76">
        <v>1380</v>
      </c>
      <c r="S94" s="76" t="s">
        <v>1256</v>
      </c>
      <c r="T94" s="76">
        <v>35</v>
      </c>
      <c r="U94" s="76">
        <v>1870</v>
      </c>
      <c r="V94" s="73" t="s">
        <v>1257</v>
      </c>
      <c r="W94" s="73" t="s">
        <v>733</v>
      </c>
      <c r="X94" s="73"/>
      <c r="Y94" s="75" t="s">
        <v>1258</v>
      </c>
      <c r="Z94" s="77">
        <v>1133582539</v>
      </c>
      <c r="AA94" s="73"/>
      <c r="AB94" s="73"/>
      <c r="AC94" s="73"/>
      <c r="AD94" s="73"/>
      <c r="AE94" s="73"/>
      <c r="AF94" s="88">
        <v>544.86</v>
      </c>
      <c r="AG94" s="73">
        <v>52535</v>
      </c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>
        <v>52535</v>
      </c>
      <c r="AV94" s="73">
        <v>1</v>
      </c>
      <c r="AW94" s="73">
        <v>6</v>
      </c>
      <c r="AX94" s="73">
        <v>90.81</v>
      </c>
      <c r="AY94" s="73">
        <v>1501</v>
      </c>
      <c r="AZ94" s="73">
        <v>1050.7</v>
      </c>
      <c r="BA94" s="73">
        <v>275</v>
      </c>
      <c r="BB94" s="73">
        <v>1226</v>
      </c>
      <c r="BC94" s="73">
        <v>1</v>
      </c>
      <c r="BD94" s="73">
        <v>6</v>
      </c>
      <c r="BE94" s="73">
        <v>90.81</v>
      </c>
      <c r="BF94" s="73" t="s">
        <v>735</v>
      </c>
      <c r="BG94" s="76">
        <v>3181</v>
      </c>
      <c r="BH94" s="73"/>
      <c r="BI94" s="73"/>
      <c r="BJ94" s="73"/>
      <c r="BK94" s="73"/>
      <c r="BL94" s="73"/>
      <c r="BM94" s="73"/>
      <c r="BN94" s="73"/>
      <c r="BO94" s="73"/>
      <c r="BP94" s="73"/>
      <c r="BQ94" s="73"/>
      <c r="BR94" s="73"/>
      <c r="BS94" s="73"/>
      <c r="BT94" s="73"/>
      <c r="BU94" s="73"/>
      <c r="BV94" s="73"/>
      <c r="BW94" s="73"/>
      <c r="BX94" s="73"/>
      <c r="BY94" s="73"/>
      <c r="BZ94" s="73"/>
    </row>
    <row r="95" spans="1:78" s="72" customFormat="1" ht="15.2" customHeight="1" x14ac:dyDescent="0.25">
      <c r="B95" s="73">
        <v>72458</v>
      </c>
      <c r="C95" s="73">
        <v>50</v>
      </c>
      <c r="D95" s="74">
        <v>43719</v>
      </c>
      <c r="E95" s="73">
        <v>23</v>
      </c>
      <c r="F95" s="73" t="s">
        <v>724</v>
      </c>
      <c r="G95" s="73">
        <v>32</v>
      </c>
      <c r="H95" s="73" t="s">
        <v>736</v>
      </c>
      <c r="I95" s="73" t="s">
        <v>817</v>
      </c>
      <c r="J95" s="73" t="s">
        <v>818</v>
      </c>
      <c r="K95" s="75" t="s">
        <v>819</v>
      </c>
      <c r="L95" s="73" t="s">
        <v>729</v>
      </c>
      <c r="M95" s="73">
        <v>147743</v>
      </c>
      <c r="N95" s="75" t="s">
        <v>1259</v>
      </c>
      <c r="O95" s="76">
        <v>24228960</v>
      </c>
      <c r="P95" s="73">
        <v>1</v>
      </c>
      <c r="Q95" s="73" t="s">
        <v>1260</v>
      </c>
      <c r="R95" s="76">
        <v>2728</v>
      </c>
      <c r="S95" s="76" t="s">
        <v>933</v>
      </c>
      <c r="T95" s="73" t="s">
        <v>783</v>
      </c>
      <c r="U95" s="76">
        <v>1416</v>
      </c>
      <c r="V95" s="73" t="s">
        <v>843</v>
      </c>
      <c r="W95" s="73" t="s">
        <v>744</v>
      </c>
      <c r="X95" s="73"/>
      <c r="Y95" s="75" t="s">
        <v>1261</v>
      </c>
      <c r="Z95" s="77">
        <v>61107654</v>
      </c>
      <c r="AA95" s="73"/>
      <c r="AB95" s="73"/>
      <c r="AC95" s="73"/>
      <c r="AD95" s="73"/>
      <c r="AE95" s="73"/>
      <c r="AF95" s="88">
        <v>676.39</v>
      </c>
      <c r="AG95" s="73">
        <v>27950</v>
      </c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>
        <v>27950</v>
      </c>
      <c r="AV95" s="73">
        <v>1</v>
      </c>
      <c r="AW95" s="73">
        <v>6</v>
      </c>
      <c r="AX95" s="73">
        <v>112.73</v>
      </c>
      <c r="AY95" s="73">
        <v>1118</v>
      </c>
      <c r="AZ95" s="73">
        <v>559</v>
      </c>
      <c r="BA95" s="73">
        <v>275</v>
      </c>
      <c r="BB95" s="73">
        <v>843</v>
      </c>
      <c r="BC95" s="73">
        <v>1</v>
      </c>
      <c r="BD95" s="73">
        <v>6</v>
      </c>
      <c r="BE95" s="73">
        <v>112.73</v>
      </c>
      <c r="BF95" s="73" t="s">
        <v>735</v>
      </c>
      <c r="BG95" s="76">
        <v>3183</v>
      </c>
      <c r="BH95" s="73"/>
      <c r="BI95" s="73"/>
      <c r="BJ95" s="73"/>
      <c r="BK95" s="73"/>
      <c r="BL95" s="73"/>
      <c r="BM95" s="73"/>
      <c r="BN95" s="73"/>
      <c r="BO95" s="73"/>
      <c r="BP95" s="73"/>
      <c r="BQ95" s="73"/>
      <c r="BR95" s="73"/>
      <c r="BS95" s="73"/>
      <c r="BT95" s="73"/>
      <c r="BU95" s="73"/>
      <c r="BV95" s="73"/>
      <c r="BW95" s="73"/>
      <c r="BX95" s="73"/>
      <c r="BY95" s="73"/>
      <c r="BZ95" s="73"/>
    </row>
    <row r="96" spans="1:78" s="72" customFormat="1" ht="15.2" customHeight="1" x14ac:dyDescent="0.25">
      <c r="B96" s="73">
        <v>72460</v>
      </c>
      <c r="C96" s="73">
        <v>50</v>
      </c>
      <c r="D96" s="74">
        <v>43719</v>
      </c>
      <c r="E96" s="73">
        <v>23</v>
      </c>
      <c r="F96" s="73" t="s">
        <v>724</v>
      </c>
      <c r="G96" s="73">
        <v>34</v>
      </c>
      <c r="H96" s="73" t="s">
        <v>569</v>
      </c>
      <c r="I96" s="73" t="s">
        <v>1262</v>
      </c>
      <c r="J96" s="73" t="s">
        <v>1263</v>
      </c>
      <c r="K96" s="75" t="s">
        <v>1264</v>
      </c>
      <c r="L96" s="73" t="s">
        <v>729</v>
      </c>
      <c r="M96" s="73">
        <v>51615</v>
      </c>
      <c r="N96" s="75" t="s">
        <v>1265</v>
      </c>
      <c r="O96" s="76">
        <v>14315973</v>
      </c>
      <c r="P96" s="73">
        <v>1</v>
      </c>
      <c r="Q96" s="73" t="s">
        <v>1266</v>
      </c>
      <c r="R96" s="76">
        <v>181</v>
      </c>
      <c r="S96" s="76" t="s">
        <v>1267</v>
      </c>
      <c r="T96" s="73" t="s">
        <v>1268</v>
      </c>
      <c r="U96" s="76">
        <v>1414</v>
      </c>
      <c r="V96" s="73" t="s">
        <v>183</v>
      </c>
      <c r="W96" s="73" t="s">
        <v>744</v>
      </c>
      <c r="X96" s="73"/>
      <c r="Y96" s="75" t="s">
        <v>1269</v>
      </c>
      <c r="Z96" s="77">
        <v>1167134414</v>
      </c>
      <c r="AA96" s="73"/>
      <c r="AB96" s="73"/>
      <c r="AC96" s="73"/>
      <c r="AD96" s="73"/>
      <c r="AE96" s="73"/>
      <c r="AF96" s="88">
        <v>1155.55</v>
      </c>
      <c r="AG96" s="73">
        <v>47750</v>
      </c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>
        <v>47750</v>
      </c>
      <c r="AV96" s="73">
        <v>1</v>
      </c>
      <c r="AW96" s="73">
        <v>6</v>
      </c>
      <c r="AX96" s="73">
        <v>192.59</v>
      </c>
      <c r="AY96" s="73">
        <v>1910</v>
      </c>
      <c r="AZ96" s="73">
        <v>955</v>
      </c>
      <c r="BA96" s="73">
        <v>275</v>
      </c>
      <c r="BB96" s="73">
        <v>1635</v>
      </c>
      <c r="BC96" s="73">
        <v>1</v>
      </c>
      <c r="BD96" s="73">
        <v>6</v>
      </c>
      <c r="BE96" s="73">
        <v>192.59</v>
      </c>
      <c r="BF96" s="73" t="s">
        <v>735</v>
      </c>
      <c r="BG96" s="76">
        <v>3184</v>
      </c>
      <c r="BH96" s="73"/>
      <c r="BI96" s="73"/>
      <c r="BJ96" s="73"/>
      <c r="BK96" s="73"/>
      <c r="BL96" s="73"/>
      <c r="BM96" s="73"/>
      <c r="BN96" s="73"/>
      <c r="BO96" s="73"/>
      <c r="BP96" s="73"/>
      <c r="BQ96" s="73"/>
      <c r="BR96" s="73"/>
      <c r="BS96" s="73"/>
      <c r="BT96" s="73"/>
      <c r="BU96" s="73"/>
      <c r="BV96" s="73"/>
      <c r="BW96" s="73"/>
      <c r="BX96" s="73"/>
      <c r="BY96" s="73"/>
      <c r="BZ96" s="73"/>
    </row>
    <row r="97" spans="2:78" s="72" customFormat="1" ht="15.2" customHeight="1" x14ac:dyDescent="0.25">
      <c r="B97" s="73">
        <v>72495</v>
      </c>
      <c r="C97" s="73">
        <v>50</v>
      </c>
      <c r="D97" s="74">
        <v>43719</v>
      </c>
      <c r="E97" s="73">
        <v>23</v>
      </c>
      <c r="F97" s="73" t="s">
        <v>724</v>
      </c>
      <c r="G97" s="73">
        <v>32</v>
      </c>
      <c r="H97" s="73" t="s">
        <v>736</v>
      </c>
      <c r="I97" s="73" t="s">
        <v>817</v>
      </c>
      <c r="J97" s="73" t="s">
        <v>818</v>
      </c>
      <c r="K97" s="75" t="s">
        <v>819</v>
      </c>
      <c r="L97" s="73" t="s">
        <v>729</v>
      </c>
      <c r="M97" s="73">
        <v>74410</v>
      </c>
      <c r="N97" s="75" t="s">
        <v>1270</v>
      </c>
      <c r="O97" s="76">
        <v>27356342</v>
      </c>
      <c r="P97" s="73">
        <v>1</v>
      </c>
      <c r="Q97" s="73" t="s">
        <v>1271</v>
      </c>
      <c r="R97" s="76">
        <v>2646</v>
      </c>
      <c r="S97" s="73" t="s">
        <v>984</v>
      </c>
      <c r="T97" s="73" t="s">
        <v>985</v>
      </c>
      <c r="U97" s="76">
        <v>1425</v>
      </c>
      <c r="V97" s="73" t="s">
        <v>843</v>
      </c>
      <c r="W97" s="73" t="s">
        <v>744</v>
      </c>
      <c r="X97" s="73"/>
      <c r="Y97" s="75" t="s">
        <v>1272</v>
      </c>
      <c r="Z97" s="77">
        <v>43930429</v>
      </c>
      <c r="AA97" s="73"/>
      <c r="AB97" s="73"/>
      <c r="AC97" s="73"/>
      <c r="AD97" s="73"/>
      <c r="AE97" s="73"/>
      <c r="AF97" s="88">
        <v>405.83</v>
      </c>
      <c r="AG97" s="73">
        <v>39130</v>
      </c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>
        <v>39130</v>
      </c>
      <c r="AV97" s="73">
        <v>1</v>
      </c>
      <c r="AW97" s="73">
        <v>6</v>
      </c>
      <c r="AX97" s="73">
        <v>67.64</v>
      </c>
      <c r="AY97" s="73">
        <v>1118</v>
      </c>
      <c r="AZ97" s="73">
        <v>782.6</v>
      </c>
      <c r="BA97" s="73">
        <v>275</v>
      </c>
      <c r="BB97" s="73">
        <v>843</v>
      </c>
      <c r="BC97" s="73">
        <v>1</v>
      </c>
      <c r="BD97" s="73">
        <v>6</v>
      </c>
      <c r="BE97" s="73">
        <v>67.64</v>
      </c>
      <c r="BF97" s="73" t="s">
        <v>735</v>
      </c>
      <c r="BG97" s="76">
        <v>3186</v>
      </c>
      <c r="BH97" s="73"/>
      <c r="BI97" s="73"/>
      <c r="BJ97" s="73"/>
      <c r="BK97" s="73"/>
      <c r="BL97" s="73"/>
      <c r="BM97" s="73"/>
      <c r="BN97" s="73"/>
      <c r="BO97" s="73"/>
      <c r="BP97" s="73"/>
      <c r="BQ97" s="73"/>
      <c r="BR97" s="73"/>
      <c r="BS97" s="73"/>
      <c r="BT97" s="73"/>
      <c r="BU97" s="73"/>
      <c r="BV97" s="73"/>
      <c r="BW97" s="73"/>
      <c r="BX97" s="73"/>
      <c r="BY97" s="73"/>
      <c r="BZ97" s="73"/>
    </row>
    <row r="98" spans="2:78" s="72" customFormat="1" ht="15.2" customHeight="1" x14ac:dyDescent="0.25">
      <c r="B98" s="73">
        <v>72498</v>
      </c>
      <c r="C98" s="73">
        <v>50</v>
      </c>
      <c r="D98" s="74">
        <v>43719</v>
      </c>
      <c r="E98" s="73">
        <v>23</v>
      </c>
      <c r="F98" s="73" t="s">
        <v>724</v>
      </c>
      <c r="G98" s="73">
        <v>34</v>
      </c>
      <c r="H98" s="73" t="s">
        <v>569</v>
      </c>
      <c r="I98" s="73" t="s">
        <v>1273</v>
      </c>
      <c r="J98" s="73" t="s">
        <v>1274</v>
      </c>
      <c r="K98" s="75" t="s">
        <v>1275</v>
      </c>
      <c r="L98" s="73" t="s">
        <v>729</v>
      </c>
      <c r="M98" s="73">
        <v>76971</v>
      </c>
      <c r="N98" s="75" t="s">
        <v>1276</v>
      </c>
      <c r="O98" s="76">
        <v>4286943</v>
      </c>
      <c r="P98" s="73">
        <v>1</v>
      </c>
      <c r="Q98" s="73" t="s">
        <v>1277</v>
      </c>
      <c r="R98" s="76">
        <v>1464</v>
      </c>
      <c r="S98" s="73" t="s">
        <v>1278</v>
      </c>
      <c r="T98" s="73" t="s">
        <v>1211</v>
      </c>
      <c r="U98" s="76">
        <v>1426</v>
      </c>
      <c r="V98" s="73" t="s">
        <v>99</v>
      </c>
      <c r="W98" s="73" t="s">
        <v>744</v>
      </c>
      <c r="X98" s="73"/>
      <c r="Y98" s="75" t="s">
        <v>1279</v>
      </c>
      <c r="Z98" s="77">
        <v>47843808</v>
      </c>
      <c r="AA98" s="73"/>
      <c r="AB98" s="73"/>
      <c r="AC98" s="73"/>
      <c r="AD98" s="73"/>
      <c r="AE98" s="73"/>
      <c r="AF98" s="88">
        <v>889.71</v>
      </c>
      <c r="AG98" s="73">
        <v>85785</v>
      </c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>
        <v>85785</v>
      </c>
      <c r="AV98" s="73">
        <v>1</v>
      </c>
      <c r="AW98" s="73">
        <v>6</v>
      </c>
      <c r="AX98" s="73">
        <v>148.29</v>
      </c>
      <c r="AY98" s="73">
        <v>2451</v>
      </c>
      <c r="AZ98" s="73">
        <v>1715.7</v>
      </c>
      <c r="BA98" s="73">
        <v>275</v>
      </c>
      <c r="BB98" s="73">
        <v>2176</v>
      </c>
      <c r="BC98" s="73">
        <v>1</v>
      </c>
      <c r="BD98" s="73">
        <v>6</v>
      </c>
      <c r="BE98" s="73">
        <v>148.29</v>
      </c>
      <c r="BF98" s="73" t="s">
        <v>735</v>
      </c>
      <c r="BG98" s="76">
        <v>3187</v>
      </c>
      <c r="BH98" s="73"/>
      <c r="BI98" s="73"/>
      <c r="BJ98" s="73"/>
      <c r="BK98" s="73"/>
      <c r="BL98" s="73"/>
      <c r="BM98" s="73"/>
      <c r="BN98" s="73"/>
      <c r="BO98" s="73"/>
      <c r="BP98" s="73"/>
      <c r="BQ98" s="73"/>
      <c r="BR98" s="73"/>
      <c r="BS98" s="73"/>
      <c r="BT98" s="73"/>
      <c r="BU98" s="73"/>
      <c r="BV98" s="73"/>
      <c r="BW98" s="73"/>
      <c r="BX98" s="73"/>
      <c r="BY98" s="73"/>
      <c r="BZ98" s="73"/>
    </row>
    <row r="99" spans="2:78" s="72" customFormat="1" ht="15.2" customHeight="1" x14ac:dyDescent="0.25">
      <c r="B99" s="73">
        <v>72516</v>
      </c>
      <c r="C99" s="73">
        <v>50</v>
      </c>
      <c r="D99" s="74">
        <v>43719</v>
      </c>
      <c r="E99" s="73">
        <v>23</v>
      </c>
      <c r="F99" s="73" t="s">
        <v>724</v>
      </c>
      <c r="G99" s="73">
        <v>32</v>
      </c>
      <c r="H99" s="73" t="s">
        <v>736</v>
      </c>
      <c r="I99" s="73" t="s">
        <v>913</v>
      </c>
      <c r="J99" s="73" t="s">
        <v>914</v>
      </c>
      <c r="K99" s="75" t="s">
        <v>915</v>
      </c>
      <c r="L99" s="73" t="s">
        <v>729</v>
      </c>
      <c r="M99" s="73">
        <v>65081</v>
      </c>
      <c r="N99" s="75" t="s">
        <v>1280</v>
      </c>
      <c r="O99" s="76">
        <v>5220188</v>
      </c>
      <c r="P99" s="73">
        <v>1</v>
      </c>
      <c r="Q99" s="73" t="s">
        <v>1281</v>
      </c>
      <c r="R99" s="76">
        <v>646</v>
      </c>
      <c r="S99" s="76">
        <v>0</v>
      </c>
      <c r="T99" s="76">
        <v>0</v>
      </c>
      <c r="U99" s="76">
        <v>1842</v>
      </c>
      <c r="V99" s="73" t="s">
        <v>1282</v>
      </c>
      <c r="W99" s="73" t="s">
        <v>733</v>
      </c>
      <c r="X99" s="73"/>
      <c r="Y99" s="75" t="s">
        <v>1283</v>
      </c>
      <c r="Z99" s="77">
        <v>1142964985</v>
      </c>
      <c r="AA99" s="73"/>
      <c r="AB99" s="73"/>
      <c r="AC99" s="73"/>
      <c r="AD99" s="73"/>
      <c r="AE99" s="73"/>
      <c r="AF99" s="88">
        <v>388.77</v>
      </c>
      <c r="AG99" s="73">
        <v>37485</v>
      </c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>
        <v>37485</v>
      </c>
      <c r="AV99" s="73">
        <v>1</v>
      </c>
      <c r="AW99" s="73">
        <v>6</v>
      </c>
      <c r="AX99" s="73">
        <v>64.8</v>
      </c>
      <c r="AY99" s="73">
        <v>1071</v>
      </c>
      <c r="AZ99" s="73">
        <v>749.7</v>
      </c>
      <c r="BA99" s="73">
        <v>275</v>
      </c>
      <c r="BB99" s="73">
        <v>796</v>
      </c>
      <c r="BC99" s="73">
        <v>1</v>
      </c>
      <c r="BD99" s="73">
        <v>6</v>
      </c>
      <c r="BE99" s="73">
        <v>64.8</v>
      </c>
      <c r="BF99" s="73" t="s">
        <v>735</v>
      </c>
      <c r="BG99" s="76">
        <v>3188</v>
      </c>
      <c r="BH99" s="73"/>
      <c r="BI99" s="73"/>
      <c r="BJ99" s="73"/>
      <c r="BK99" s="73"/>
      <c r="BL99" s="73"/>
      <c r="BM99" s="73"/>
      <c r="BN99" s="73"/>
      <c r="BO99" s="73"/>
      <c r="BP99" s="73"/>
      <c r="BQ99" s="73"/>
      <c r="BR99" s="73"/>
      <c r="BS99" s="73"/>
      <c r="BT99" s="73"/>
      <c r="BU99" s="73"/>
      <c r="BV99" s="73"/>
      <c r="BW99" s="73"/>
      <c r="BX99" s="73"/>
      <c r="BY99" s="73"/>
      <c r="BZ99" s="73"/>
    </row>
    <row r="100" spans="2:78" s="72" customFormat="1" ht="15.2" customHeight="1" x14ac:dyDescent="0.25">
      <c r="B100" s="73">
        <v>72517</v>
      </c>
      <c r="C100" s="73">
        <v>50</v>
      </c>
      <c r="D100" s="74">
        <v>43719</v>
      </c>
      <c r="E100" s="73">
        <v>23</v>
      </c>
      <c r="F100" s="73" t="s">
        <v>724</v>
      </c>
      <c r="G100" s="73">
        <v>31</v>
      </c>
      <c r="H100" s="73" t="s">
        <v>56</v>
      </c>
      <c r="I100" s="73" t="s">
        <v>845</v>
      </c>
      <c r="J100" s="73" t="s">
        <v>846</v>
      </c>
      <c r="K100" s="75" t="s">
        <v>847</v>
      </c>
      <c r="L100" s="73" t="s">
        <v>729</v>
      </c>
      <c r="M100" s="73">
        <v>139273</v>
      </c>
      <c r="N100" s="75" t="s">
        <v>1284</v>
      </c>
      <c r="O100" s="76">
        <v>5952241</v>
      </c>
      <c r="P100" s="73">
        <v>1</v>
      </c>
      <c r="Q100" s="73" t="s">
        <v>1285</v>
      </c>
      <c r="R100" s="76">
        <v>1357</v>
      </c>
      <c r="S100" s="76" t="s">
        <v>1286</v>
      </c>
      <c r="T100" s="76">
        <v>28</v>
      </c>
      <c r="U100" s="76">
        <v>1425</v>
      </c>
      <c r="V100" s="73" t="s">
        <v>99</v>
      </c>
      <c r="W100" s="73" t="s">
        <v>744</v>
      </c>
      <c r="X100" s="73"/>
      <c r="Y100" s="75" t="s">
        <v>1287</v>
      </c>
      <c r="Z100" s="77">
        <v>1544067726</v>
      </c>
      <c r="AA100" s="73"/>
      <c r="AB100" s="73"/>
      <c r="AC100" s="73"/>
      <c r="AD100" s="73"/>
      <c r="AE100" s="73"/>
      <c r="AF100" s="88">
        <v>1229.97</v>
      </c>
      <c r="AG100" s="73">
        <v>50825</v>
      </c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>
        <v>50825</v>
      </c>
      <c r="AV100" s="73">
        <v>1</v>
      </c>
      <c r="AW100" s="73">
        <v>6</v>
      </c>
      <c r="AX100" s="73">
        <v>205</v>
      </c>
      <c r="AY100" s="73">
        <v>2033</v>
      </c>
      <c r="AZ100" s="73">
        <v>1016.5</v>
      </c>
      <c r="BA100" s="73">
        <v>275</v>
      </c>
      <c r="BB100" s="73">
        <v>1758</v>
      </c>
      <c r="BC100" s="73">
        <v>1</v>
      </c>
      <c r="BD100" s="73">
        <v>6</v>
      </c>
      <c r="BE100" s="73">
        <v>205</v>
      </c>
      <c r="BF100" s="73" t="s">
        <v>735</v>
      </c>
      <c r="BG100" s="76">
        <v>3189</v>
      </c>
      <c r="BH100" s="73"/>
      <c r="BI100" s="73"/>
      <c r="BJ100" s="73"/>
      <c r="BK100" s="73"/>
      <c r="BL100" s="73"/>
      <c r="BM100" s="73"/>
      <c r="BN100" s="73"/>
      <c r="BO100" s="73"/>
      <c r="BP100" s="73"/>
      <c r="BQ100" s="73"/>
      <c r="BR100" s="73"/>
      <c r="BS100" s="73"/>
      <c r="BT100" s="73"/>
      <c r="BU100" s="73"/>
      <c r="BV100" s="73"/>
      <c r="BW100" s="73"/>
      <c r="BX100" s="73"/>
      <c r="BY100" s="73"/>
      <c r="BZ100" s="73"/>
    </row>
    <row r="101" spans="2:78" s="72" customFormat="1" ht="15.2" customHeight="1" x14ac:dyDescent="0.25">
      <c r="B101" s="73">
        <v>72523</v>
      </c>
      <c r="C101" s="73">
        <v>50</v>
      </c>
      <c r="D101" s="74">
        <v>43719</v>
      </c>
      <c r="E101" s="73">
        <v>23</v>
      </c>
      <c r="F101" s="73" t="s">
        <v>724</v>
      </c>
      <c r="G101" s="73">
        <v>34</v>
      </c>
      <c r="H101" s="73" t="s">
        <v>569</v>
      </c>
      <c r="I101" s="73" t="s">
        <v>1288</v>
      </c>
      <c r="J101" s="73" t="s">
        <v>1289</v>
      </c>
      <c r="K101" s="75" t="s">
        <v>1290</v>
      </c>
      <c r="L101" s="73" t="s">
        <v>729</v>
      </c>
      <c r="M101" s="73">
        <v>199286</v>
      </c>
      <c r="N101" s="75" t="s">
        <v>1291</v>
      </c>
      <c r="O101" s="76">
        <v>16266393</v>
      </c>
      <c r="P101" s="73">
        <v>1</v>
      </c>
      <c r="Q101" s="73" t="s">
        <v>1292</v>
      </c>
      <c r="R101" s="76">
        <v>355</v>
      </c>
      <c r="S101" s="73"/>
      <c r="T101" s="73"/>
      <c r="U101" s="76">
        <v>1832</v>
      </c>
      <c r="V101" s="73" t="s">
        <v>1293</v>
      </c>
      <c r="W101" s="73" t="s">
        <v>733</v>
      </c>
      <c r="X101" s="73"/>
      <c r="Y101" s="75" t="s">
        <v>1294</v>
      </c>
      <c r="Z101" s="77">
        <v>1540616044</v>
      </c>
      <c r="AA101" s="73"/>
      <c r="AB101" s="73"/>
      <c r="AC101" s="73"/>
      <c r="AD101" s="73"/>
      <c r="AE101" s="73"/>
      <c r="AF101" s="88">
        <v>1965.65</v>
      </c>
      <c r="AG101" s="73">
        <v>81225</v>
      </c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>
        <v>81225</v>
      </c>
      <c r="AV101" s="73">
        <v>1</v>
      </c>
      <c r="AW101" s="73">
        <v>6</v>
      </c>
      <c r="AX101" s="73">
        <v>327.61</v>
      </c>
      <c r="AY101" s="73">
        <v>3249</v>
      </c>
      <c r="AZ101" s="73">
        <v>1624.5</v>
      </c>
      <c r="BA101" s="73">
        <v>510</v>
      </c>
      <c r="BB101" s="73">
        <v>2739</v>
      </c>
      <c r="BC101" s="73">
        <v>1</v>
      </c>
      <c r="BD101" s="73">
        <v>6</v>
      </c>
      <c r="BE101" s="73">
        <v>327.61</v>
      </c>
      <c r="BF101" s="73" t="s">
        <v>735</v>
      </c>
      <c r="BG101" s="76">
        <v>3190</v>
      </c>
      <c r="BH101" s="73"/>
      <c r="BI101" s="73"/>
      <c r="BJ101" s="73"/>
      <c r="BK101" s="73"/>
      <c r="BL101" s="73"/>
      <c r="BM101" s="73"/>
      <c r="BN101" s="73"/>
      <c r="BO101" s="73"/>
      <c r="BP101" s="73"/>
      <c r="BQ101" s="73"/>
      <c r="BR101" s="73"/>
      <c r="BS101" s="73"/>
      <c r="BT101" s="73"/>
      <c r="BU101" s="73"/>
      <c r="BV101" s="73"/>
      <c r="BW101" s="73"/>
      <c r="BX101" s="73"/>
      <c r="BY101" s="73"/>
      <c r="BZ101" s="73"/>
    </row>
    <row r="102" spans="2:78" s="72" customFormat="1" ht="15.2" customHeight="1" x14ac:dyDescent="0.25">
      <c r="B102" s="73">
        <v>72529</v>
      </c>
      <c r="C102" s="73">
        <v>50</v>
      </c>
      <c r="D102" s="74">
        <v>43720</v>
      </c>
      <c r="E102" s="73">
        <v>23</v>
      </c>
      <c r="F102" s="73" t="s">
        <v>724</v>
      </c>
      <c r="G102" s="73">
        <v>34</v>
      </c>
      <c r="H102" s="73" t="s">
        <v>569</v>
      </c>
      <c r="I102" s="73" t="s">
        <v>1273</v>
      </c>
      <c r="J102" s="73" t="s">
        <v>1274</v>
      </c>
      <c r="K102" s="75" t="s">
        <v>1275</v>
      </c>
      <c r="L102" s="73" t="s">
        <v>729</v>
      </c>
      <c r="M102" s="73">
        <v>61744</v>
      </c>
      <c r="N102" s="75" t="s">
        <v>1295</v>
      </c>
      <c r="O102" s="76">
        <v>93185059</v>
      </c>
      <c r="P102" s="73">
        <v>1</v>
      </c>
      <c r="Q102" s="73" t="s">
        <v>1296</v>
      </c>
      <c r="R102" s="76">
        <v>6211</v>
      </c>
      <c r="S102" s="76"/>
      <c r="T102" s="73"/>
      <c r="U102" s="76">
        <v>1684</v>
      </c>
      <c r="V102" s="73" t="s">
        <v>1297</v>
      </c>
      <c r="W102" s="73" t="s">
        <v>733</v>
      </c>
      <c r="X102" s="73"/>
      <c r="Y102" s="75" t="s">
        <v>1298</v>
      </c>
      <c r="Z102" s="77">
        <v>1569338581</v>
      </c>
      <c r="AA102" s="73"/>
      <c r="AB102" s="73"/>
      <c r="AC102" s="73"/>
      <c r="AD102" s="73"/>
      <c r="AE102" s="73"/>
      <c r="AF102" s="88">
        <v>889.71</v>
      </c>
      <c r="AG102" s="73">
        <v>85785</v>
      </c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>
        <v>85785</v>
      </c>
      <c r="AV102" s="73">
        <v>1</v>
      </c>
      <c r="AW102" s="73">
        <v>6</v>
      </c>
      <c r="AX102" s="73">
        <v>148.29</v>
      </c>
      <c r="AY102" s="73">
        <v>2451</v>
      </c>
      <c r="AZ102" s="73">
        <v>1715.7</v>
      </c>
      <c r="BA102" s="73">
        <v>275</v>
      </c>
      <c r="BB102" s="73">
        <v>2176</v>
      </c>
      <c r="BC102" s="73">
        <v>1</v>
      </c>
      <c r="BD102" s="73">
        <v>6</v>
      </c>
      <c r="BE102" s="73">
        <v>148.29</v>
      </c>
      <c r="BF102" s="73" t="s">
        <v>735</v>
      </c>
      <c r="BG102" s="76">
        <v>3191</v>
      </c>
      <c r="BH102" s="73"/>
      <c r="BI102" s="73"/>
      <c r="BJ102" s="73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</row>
    <row r="103" spans="2:78" s="72" customFormat="1" ht="15.2" customHeight="1" x14ac:dyDescent="0.25">
      <c r="B103" s="73">
        <v>72531</v>
      </c>
      <c r="C103" s="73">
        <v>50</v>
      </c>
      <c r="D103" s="74">
        <v>43720</v>
      </c>
      <c r="E103" s="73">
        <v>23</v>
      </c>
      <c r="F103" s="73" t="s">
        <v>724</v>
      </c>
      <c r="G103" s="73">
        <v>32</v>
      </c>
      <c r="H103" s="73" t="s">
        <v>736</v>
      </c>
      <c r="I103" s="73" t="s">
        <v>785</v>
      </c>
      <c r="J103" s="73" t="s">
        <v>786</v>
      </c>
      <c r="K103" s="75" t="s">
        <v>787</v>
      </c>
      <c r="L103" s="73" t="s">
        <v>729</v>
      </c>
      <c r="M103" s="73">
        <v>88020</v>
      </c>
      <c r="N103" s="75" t="s">
        <v>1299</v>
      </c>
      <c r="O103" s="76">
        <v>30576020</v>
      </c>
      <c r="P103" s="73">
        <v>1</v>
      </c>
      <c r="Q103" s="73" t="s">
        <v>1300</v>
      </c>
      <c r="R103" s="76">
        <v>1036</v>
      </c>
      <c r="S103" s="76"/>
      <c r="T103" s="73"/>
      <c r="U103" s="76">
        <v>1688</v>
      </c>
      <c r="V103" s="73" t="s">
        <v>1301</v>
      </c>
      <c r="W103" s="73" t="s">
        <v>733</v>
      </c>
      <c r="X103" s="73"/>
      <c r="Y103" s="75" t="s">
        <v>1302</v>
      </c>
      <c r="Z103" s="77">
        <v>1534820920</v>
      </c>
      <c r="AA103" s="73"/>
      <c r="AB103" s="73"/>
      <c r="AC103" s="73"/>
      <c r="AD103" s="73"/>
      <c r="AE103" s="73"/>
      <c r="AF103" s="88">
        <v>575.72</v>
      </c>
      <c r="AG103" s="73">
        <v>55510</v>
      </c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>
        <v>55510</v>
      </c>
      <c r="AV103" s="73">
        <v>1</v>
      </c>
      <c r="AW103" s="73">
        <v>6</v>
      </c>
      <c r="AX103" s="73">
        <v>95.95</v>
      </c>
      <c r="AY103" s="73">
        <v>1586</v>
      </c>
      <c r="AZ103" s="73">
        <v>1110.2</v>
      </c>
      <c r="BA103" s="73">
        <v>275</v>
      </c>
      <c r="BB103" s="73">
        <v>1311</v>
      </c>
      <c r="BC103" s="73">
        <v>1</v>
      </c>
      <c r="BD103" s="73">
        <v>6</v>
      </c>
      <c r="BE103" s="73">
        <v>95.95</v>
      </c>
      <c r="BF103" s="73" t="s">
        <v>735</v>
      </c>
      <c r="BG103" s="76">
        <v>3193</v>
      </c>
      <c r="BH103" s="73"/>
      <c r="BI103" s="73"/>
      <c r="BJ103" s="73"/>
      <c r="BK103" s="73"/>
      <c r="BL103" s="73"/>
      <c r="BM103" s="73"/>
      <c r="BN103" s="73"/>
      <c r="BO103" s="73"/>
      <c r="BP103" s="73"/>
      <c r="BQ103" s="73"/>
      <c r="BR103" s="73"/>
      <c r="BS103" s="73"/>
      <c r="BT103" s="73"/>
      <c r="BU103" s="73"/>
      <c r="BV103" s="73"/>
      <c r="BW103" s="73"/>
      <c r="BX103" s="73"/>
      <c r="BY103" s="73"/>
      <c r="BZ103" s="73"/>
    </row>
    <row r="104" spans="2:78" s="72" customFormat="1" ht="15.2" customHeight="1" x14ac:dyDescent="0.25">
      <c r="B104" s="73">
        <v>72532</v>
      </c>
      <c r="C104" s="73">
        <v>50</v>
      </c>
      <c r="D104" s="74">
        <v>43720</v>
      </c>
      <c r="E104" s="73">
        <v>23</v>
      </c>
      <c r="F104" s="73" t="s">
        <v>724</v>
      </c>
      <c r="G104" s="73">
        <v>32</v>
      </c>
      <c r="H104" s="73" t="s">
        <v>736</v>
      </c>
      <c r="I104" s="73" t="s">
        <v>1238</v>
      </c>
      <c r="J104" s="73" t="s">
        <v>1239</v>
      </c>
      <c r="K104" s="75" t="s">
        <v>1240</v>
      </c>
      <c r="L104" s="73" t="s">
        <v>729</v>
      </c>
      <c r="M104" s="73">
        <v>38578</v>
      </c>
      <c r="N104" s="75" t="s">
        <v>1303</v>
      </c>
      <c r="O104" s="76">
        <v>32318532</v>
      </c>
      <c r="P104" s="73">
        <v>1</v>
      </c>
      <c r="Q104" s="73" t="s">
        <v>1304</v>
      </c>
      <c r="R104" s="76">
        <v>2645</v>
      </c>
      <c r="S104" s="76" t="s">
        <v>1305</v>
      </c>
      <c r="T104" s="73" t="s">
        <v>783</v>
      </c>
      <c r="U104" s="76">
        <v>1425</v>
      </c>
      <c r="V104" s="73" t="s">
        <v>99</v>
      </c>
      <c r="W104" s="73" t="s">
        <v>744</v>
      </c>
      <c r="X104" s="73"/>
      <c r="Y104" s="75" t="s">
        <v>1306</v>
      </c>
      <c r="Z104" s="77">
        <v>1151453557</v>
      </c>
      <c r="AA104" s="73"/>
      <c r="AB104" s="73"/>
      <c r="AC104" s="73"/>
      <c r="AD104" s="73"/>
      <c r="AE104" s="73"/>
      <c r="AF104" s="88">
        <v>569.91</v>
      </c>
      <c r="AG104" s="73">
        <v>54950</v>
      </c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>
        <v>54950</v>
      </c>
      <c r="AV104" s="73">
        <v>1</v>
      </c>
      <c r="AW104" s="73">
        <v>6</v>
      </c>
      <c r="AX104" s="73">
        <v>94.99</v>
      </c>
      <c r="AY104" s="73">
        <v>1570</v>
      </c>
      <c r="AZ104" s="73">
        <v>1099</v>
      </c>
      <c r="BA104" s="73">
        <v>275</v>
      </c>
      <c r="BB104" s="73">
        <v>1295</v>
      </c>
      <c r="BC104" s="73">
        <v>1</v>
      </c>
      <c r="BD104" s="73">
        <v>6</v>
      </c>
      <c r="BE104" s="73">
        <v>94.99</v>
      </c>
      <c r="BF104" s="73" t="s">
        <v>735</v>
      </c>
      <c r="BG104" s="76">
        <v>3194</v>
      </c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</row>
    <row r="105" spans="2:78" s="72" customFormat="1" ht="15.2" customHeight="1" x14ac:dyDescent="0.25">
      <c r="B105" s="73">
        <v>72533</v>
      </c>
      <c r="C105" s="73">
        <v>50</v>
      </c>
      <c r="D105" s="74">
        <v>43720</v>
      </c>
      <c r="E105" s="73">
        <v>23</v>
      </c>
      <c r="F105" s="73" t="s">
        <v>724</v>
      </c>
      <c r="G105" s="73">
        <v>36</v>
      </c>
      <c r="H105" s="73" t="s">
        <v>725</v>
      </c>
      <c r="I105" s="73" t="s">
        <v>1224</v>
      </c>
      <c r="J105" s="73" t="s">
        <v>1225</v>
      </c>
      <c r="K105" s="75" t="s">
        <v>1226</v>
      </c>
      <c r="L105" s="73" t="s">
        <v>729</v>
      </c>
      <c r="M105" s="73">
        <v>83428</v>
      </c>
      <c r="N105" s="75" t="s">
        <v>1307</v>
      </c>
      <c r="O105" s="76">
        <v>27687400</v>
      </c>
      <c r="P105" s="73">
        <v>1</v>
      </c>
      <c r="Q105" s="73" t="s">
        <v>1308</v>
      </c>
      <c r="R105" s="76">
        <v>1328</v>
      </c>
      <c r="S105" s="76"/>
      <c r="T105" s="73"/>
      <c r="U105" s="76">
        <v>1884</v>
      </c>
      <c r="V105" s="73" t="s">
        <v>1309</v>
      </c>
      <c r="W105" s="73" t="s">
        <v>733</v>
      </c>
      <c r="X105" s="73"/>
      <c r="Y105" s="75" t="s">
        <v>1310</v>
      </c>
      <c r="Z105" s="77">
        <v>1156607624</v>
      </c>
      <c r="AA105" s="73"/>
      <c r="AB105" s="73"/>
      <c r="AC105" s="73"/>
      <c r="AD105" s="73"/>
      <c r="AE105" s="73"/>
      <c r="AF105" s="88">
        <v>217.8</v>
      </c>
      <c r="AG105" s="73">
        <v>21000</v>
      </c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>
        <v>21000</v>
      </c>
      <c r="AV105" s="73">
        <v>1</v>
      </c>
      <c r="AW105" s="73">
        <v>6</v>
      </c>
      <c r="AX105" s="73">
        <v>36.299999999999997</v>
      </c>
      <c r="AY105" s="73">
        <v>600</v>
      </c>
      <c r="AZ105" s="73">
        <v>420</v>
      </c>
      <c r="BA105" s="73">
        <v>235</v>
      </c>
      <c r="BB105" s="73">
        <v>365</v>
      </c>
      <c r="BC105" s="73">
        <v>1</v>
      </c>
      <c r="BD105" s="73">
        <v>6</v>
      </c>
      <c r="BE105" s="73">
        <v>36.299999999999997</v>
      </c>
      <c r="BF105" s="73" t="s">
        <v>735</v>
      </c>
      <c r="BG105" s="76">
        <v>3195</v>
      </c>
      <c r="BH105" s="73"/>
      <c r="BI105" s="73"/>
      <c r="BJ105" s="73"/>
      <c r="BK105" s="73"/>
      <c r="BL105" s="73"/>
      <c r="BM105" s="73"/>
      <c r="BN105" s="73"/>
      <c r="BO105" s="73"/>
      <c r="BP105" s="73"/>
      <c r="BQ105" s="73"/>
      <c r="BR105" s="73"/>
      <c r="BS105" s="73"/>
      <c r="BT105" s="73"/>
      <c r="BU105" s="73"/>
      <c r="BV105" s="73"/>
      <c r="BW105" s="73"/>
      <c r="BX105" s="73"/>
      <c r="BY105" s="73"/>
      <c r="BZ105" s="73"/>
    </row>
    <row r="106" spans="2:78" s="72" customFormat="1" ht="15.2" customHeight="1" x14ac:dyDescent="0.25">
      <c r="B106" s="73">
        <v>72575</v>
      </c>
      <c r="C106" s="73">
        <v>50</v>
      </c>
      <c r="D106" s="74">
        <v>43721</v>
      </c>
      <c r="E106" s="73">
        <v>23</v>
      </c>
      <c r="F106" s="73" t="s">
        <v>724</v>
      </c>
      <c r="G106" s="73">
        <v>35</v>
      </c>
      <c r="H106" s="73" t="s">
        <v>883</v>
      </c>
      <c r="I106" s="73" t="s">
        <v>1006</v>
      </c>
      <c r="J106" s="73" t="s">
        <v>1007</v>
      </c>
      <c r="K106" s="75" t="s">
        <v>1008</v>
      </c>
      <c r="L106" s="73" t="s">
        <v>729</v>
      </c>
      <c r="M106" s="73">
        <v>251634</v>
      </c>
      <c r="N106" s="75" t="s">
        <v>1311</v>
      </c>
      <c r="O106" s="76">
        <v>13859934</v>
      </c>
      <c r="P106" s="73">
        <v>1</v>
      </c>
      <c r="Q106" s="73" t="s">
        <v>1312</v>
      </c>
      <c r="R106" s="76">
        <v>1738</v>
      </c>
      <c r="S106" s="76"/>
      <c r="T106" s="73">
        <v>0</v>
      </c>
      <c r="U106" s="76">
        <v>1650</v>
      </c>
      <c r="V106" s="73" t="s">
        <v>1313</v>
      </c>
      <c r="W106" s="73" t="s">
        <v>733</v>
      </c>
      <c r="X106" s="73"/>
      <c r="Y106" s="75" t="s">
        <v>1314</v>
      </c>
      <c r="Z106" s="77">
        <v>1137983866</v>
      </c>
      <c r="AA106" s="73"/>
      <c r="AB106" s="73"/>
      <c r="AC106" s="73"/>
      <c r="AD106" s="73"/>
      <c r="AE106" s="73"/>
      <c r="AF106" s="88">
        <v>582.62</v>
      </c>
      <c r="AG106" s="73">
        <v>24075</v>
      </c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>
        <v>24075</v>
      </c>
      <c r="AV106" s="73">
        <v>1</v>
      </c>
      <c r="AW106" s="73">
        <v>6</v>
      </c>
      <c r="AX106" s="73">
        <v>97.1</v>
      </c>
      <c r="AY106" s="73">
        <v>963</v>
      </c>
      <c r="AZ106" s="73">
        <v>481.5</v>
      </c>
      <c r="BA106" s="73">
        <v>275</v>
      </c>
      <c r="BB106" s="73">
        <v>688</v>
      </c>
      <c r="BC106" s="73">
        <v>1</v>
      </c>
      <c r="BD106" s="73">
        <v>6</v>
      </c>
      <c r="BE106" s="73">
        <v>97.1</v>
      </c>
      <c r="BF106" s="73" t="s">
        <v>735</v>
      </c>
      <c r="BG106" s="76">
        <v>3196</v>
      </c>
      <c r="BH106" s="73"/>
      <c r="BI106" s="73"/>
      <c r="BJ106" s="73"/>
      <c r="BK106" s="73"/>
      <c r="BL106" s="73"/>
      <c r="BM106" s="73"/>
      <c r="BN106" s="73"/>
      <c r="BO106" s="73"/>
      <c r="BP106" s="73"/>
      <c r="BQ106" s="73"/>
      <c r="BR106" s="73"/>
      <c r="BS106" s="73"/>
      <c r="BT106" s="73"/>
      <c r="BU106" s="73"/>
      <c r="BV106" s="73"/>
      <c r="BW106" s="73"/>
      <c r="BX106" s="73"/>
      <c r="BY106" s="73"/>
      <c r="BZ106" s="73"/>
    </row>
    <row r="107" spans="2:78" s="72" customFormat="1" ht="15.2" customHeight="1" x14ac:dyDescent="0.25">
      <c r="B107" s="73">
        <v>72589</v>
      </c>
      <c r="C107" s="73">
        <v>50</v>
      </c>
      <c r="D107" s="74">
        <v>43721</v>
      </c>
      <c r="E107" s="73">
        <v>23</v>
      </c>
      <c r="F107" s="73" t="s">
        <v>724</v>
      </c>
      <c r="G107" s="73">
        <v>32</v>
      </c>
      <c r="H107" s="73" t="s">
        <v>736</v>
      </c>
      <c r="I107" s="73" t="s">
        <v>1099</v>
      </c>
      <c r="J107" s="73" t="s">
        <v>1100</v>
      </c>
      <c r="K107" s="75" t="s">
        <v>1101</v>
      </c>
      <c r="L107" s="73" t="s">
        <v>729</v>
      </c>
      <c r="M107" s="73">
        <v>210861</v>
      </c>
      <c r="N107" s="75" t="s">
        <v>1315</v>
      </c>
      <c r="O107" s="76">
        <v>16925948</v>
      </c>
      <c r="P107" s="73">
        <v>1</v>
      </c>
      <c r="Q107" s="73" t="s">
        <v>1316</v>
      </c>
      <c r="R107" s="76">
        <v>1441</v>
      </c>
      <c r="S107" s="76" t="s">
        <v>880</v>
      </c>
      <c r="T107" s="73" t="s">
        <v>783</v>
      </c>
      <c r="U107" s="76">
        <v>1428</v>
      </c>
      <c r="V107" s="73" t="s">
        <v>99</v>
      </c>
      <c r="W107" s="73" t="s">
        <v>744</v>
      </c>
      <c r="X107" s="73"/>
      <c r="Y107" s="75" t="s">
        <v>1317</v>
      </c>
      <c r="Z107" s="77">
        <v>1155922927</v>
      </c>
      <c r="AA107" s="73"/>
      <c r="AB107" s="73"/>
      <c r="AC107" s="73"/>
      <c r="AD107" s="73"/>
      <c r="AE107" s="73"/>
      <c r="AF107" s="88">
        <v>293.67</v>
      </c>
      <c r="AG107" s="73">
        <v>28315</v>
      </c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>
        <v>28315</v>
      </c>
      <c r="AV107" s="73">
        <v>1</v>
      </c>
      <c r="AW107" s="73">
        <v>6</v>
      </c>
      <c r="AX107" s="73">
        <v>48.95</v>
      </c>
      <c r="AY107" s="73">
        <v>809</v>
      </c>
      <c r="AZ107" s="73">
        <v>566.29999999999995</v>
      </c>
      <c r="BA107" s="73">
        <v>235</v>
      </c>
      <c r="BB107" s="73">
        <v>574</v>
      </c>
      <c r="BC107" s="73">
        <v>1</v>
      </c>
      <c r="BD107" s="73">
        <v>6</v>
      </c>
      <c r="BE107" s="73">
        <v>48.95</v>
      </c>
      <c r="BF107" s="73" t="s">
        <v>735</v>
      </c>
      <c r="BG107" s="76">
        <v>3197</v>
      </c>
      <c r="BH107" s="73"/>
      <c r="BI107" s="73"/>
      <c r="BJ107" s="73"/>
      <c r="BK107" s="73"/>
      <c r="BL107" s="73"/>
      <c r="BM107" s="73"/>
      <c r="BN107" s="73"/>
      <c r="BO107" s="73"/>
      <c r="BP107" s="73"/>
      <c r="BQ107" s="73"/>
      <c r="BR107" s="73"/>
      <c r="BS107" s="73"/>
      <c r="BT107" s="73"/>
      <c r="BU107" s="73"/>
      <c r="BV107" s="73"/>
      <c r="BW107" s="73"/>
      <c r="BX107" s="73"/>
      <c r="BY107" s="73"/>
      <c r="BZ107" s="73"/>
    </row>
    <row r="108" spans="2:78" s="72" customFormat="1" ht="15.2" customHeight="1" x14ac:dyDescent="0.25">
      <c r="B108" s="73">
        <v>72594</v>
      </c>
      <c r="C108" s="73">
        <v>50</v>
      </c>
      <c r="D108" s="74">
        <v>43721</v>
      </c>
      <c r="E108" s="73">
        <v>23</v>
      </c>
      <c r="F108" s="73" t="s">
        <v>724</v>
      </c>
      <c r="G108" s="73">
        <v>35</v>
      </c>
      <c r="H108" s="73" t="s">
        <v>883</v>
      </c>
      <c r="I108" s="73" t="s">
        <v>1318</v>
      </c>
      <c r="J108" s="73" t="s">
        <v>1319</v>
      </c>
      <c r="K108" s="75" t="s">
        <v>1320</v>
      </c>
      <c r="L108" s="73" t="s">
        <v>729</v>
      </c>
      <c r="M108" s="73">
        <v>38774</v>
      </c>
      <c r="N108" s="75" t="s">
        <v>1321</v>
      </c>
      <c r="O108" s="76">
        <v>32935967</v>
      </c>
      <c r="P108" s="73">
        <v>1</v>
      </c>
      <c r="Q108" s="73" t="s">
        <v>1322</v>
      </c>
      <c r="R108" s="76">
        <v>3451</v>
      </c>
      <c r="S108" s="76"/>
      <c r="T108" s="73"/>
      <c r="U108" s="76">
        <v>1437</v>
      </c>
      <c r="V108" s="73" t="s">
        <v>1323</v>
      </c>
      <c r="W108" s="73" t="s">
        <v>744</v>
      </c>
      <c r="X108" s="73"/>
      <c r="Y108" s="75" t="s">
        <v>1324</v>
      </c>
      <c r="Z108" s="77">
        <v>1567683388</v>
      </c>
      <c r="AA108" s="73"/>
      <c r="AB108" s="73"/>
      <c r="AC108" s="73"/>
      <c r="AD108" s="73"/>
      <c r="AE108" s="73"/>
      <c r="AF108" s="88">
        <v>922.63</v>
      </c>
      <c r="AG108" s="73">
        <v>38125</v>
      </c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>
        <v>38125</v>
      </c>
      <c r="AV108" s="73">
        <v>1</v>
      </c>
      <c r="AW108" s="73">
        <v>6</v>
      </c>
      <c r="AX108" s="73">
        <v>153.77000000000001</v>
      </c>
      <c r="AY108" s="73">
        <v>1525</v>
      </c>
      <c r="AZ108" s="73">
        <v>762.5</v>
      </c>
      <c r="BA108" s="73">
        <v>275</v>
      </c>
      <c r="BB108" s="73">
        <v>1250</v>
      </c>
      <c r="BC108" s="73">
        <v>1</v>
      </c>
      <c r="BD108" s="73">
        <v>6</v>
      </c>
      <c r="BE108" s="73">
        <v>153.77000000000001</v>
      </c>
      <c r="BF108" s="73" t="s">
        <v>735</v>
      </c>
      <c r="BG108" s="76">
        <v>3198</v>
      </c>
      <c r="BH108" s="73"/>
      <c r="BI108" s="73"/>
      <c r="BJ108" s="73"/>
      <c r="BK108" s="73"/>
      <c r="BL108" s="73"/>
      <c r="BM108" s="73"/>
      <c r="BN108" s="73"/>
      <c r="BO108" s="73"/>
      <c r="BP108" s="73"/>
      <c r="BQ108" s="73"/>
      <c r="BR108" s="73"/>
      <c r="BS108" s="73"/>
      <c r="BT108" s="73"/>
      <c r="BU108" s="73"/>
      <c r="BV108" s="73"/>
      <c r="BW108" s="73"/>
      <c r="BX108" s="73"/>
      <c r="BY108" s="73"/>
      <c r="BZ108" s="73"/>
    </row>
    <row r="109" spans="2:78" s="72" customFormat="1" ht="15.2" customHeight="1" x14ac:dyDescent="0.25">
      <c r="B109" s="73">
        <v>72601</v>
      </c>
      <c r="C109" s="73">
        <v>50</v>
      </c>
      <c r="D109" s="74">
        <v>43721</v>
      </c>
      <c r="E109" s="73">
        <v>23</v>
      </c>
      <c r="F109" s="73" t="s">
        <v>724</v>
      </c>
      <c r="G109" s="73">
        <v>31</v>
      </c>
      <c r="H109" s="73" t="s">
        <v>56</v>
      </c>
      <c r="I109" s="73" t="s">
        <v>955</v>
      </c>
      <c r="J109" s="73" t="s">
        <v>956</v>
      </c>
      <c r="K109" s="75" t="s">
        <v>957</v>
      </c>
      <c r="L109" s="73" t="s">
        <v>729</v>
      </c>
      <c r="M109" s="73">
        <v>71383</v>
      </c>
      <c r="N109" s="75" t="s">
        <v>1325</v>
      </c>
      <c r="O109" s="76">
        <v>28309374</v>
      </c>
      <c r="P109" s="73">
        <v>1</v>
      </c>
      <c r="Q109" s="73" t="s">
        <v>1326</v>
      </c>
      <c r="R109" s="76">
        <v>60</v>
      </c>
      <c r="S109" s="76" t="s">
        <v>1327</v>
      </c>
      <c r="T109" s="73" t="s">
        <v>1328</v>
      </c>
      <c r="U109" s="76">
        <v>1015</v>
      </c>
      <c r="V109" s="73" t="s">
        <v>183</v>
      </c>
      <c r="W109" s="73" t="s">
        <v>744</v>
      </c>
      <c r="X109" s="73"/>
      <c r="Y109" s="75" t="s">
        <v>1329</v>
      </c>
      <c r="Z109" s="77">
        <v>1551552189</v>
      </c>
      <c r="AA109" s="73"/>
      <c r="AB109" s="73"/>
      <c r="AC109" s="73"/>
      <c r="AD109" s="73"/>
      <c r="AE109" s="73"/>
      <c r="AF109" s="88">
        <v>306.37</v>
      </c>
      <c r="AG109" s="73">
        <v>29540</v>
      </c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>
        <v>29540</v>
      </c>
      <c r="AV109" s="73">
        <v>1</v>
      </c>
      <c r="AW109" s="73">
        <v>6</v>
      </c>
      <c r="AX109" s="73">
        <v>51.06</v>
      </c>
      <c r="AY109" s="73">
        <v>844</v>
      </c>
      <c r="AZ109" s="73">
        <v>590.79999999999995</v>
      </c>
      <c r="BA109" s="73">
        <v>235</v>
      </c>
      <c r="BB109" s="73">
        <v>609</v>
      </c>
      <c r="BC109" s="73">
        <v>1</v>
      </c>
      <c r="BD109" s="73">
        <v>6</v>
      </c>
      <c r="BE109" s="73">
        <v>51.06</v>
      </c>
      <c r="BF109" s="73" t="s">
        <v>735</v>
      </c>
      <c r="BG109" s="76">
        <v>3199</v>
      </c>
      <c r="BH109" s="73"/>
      <c r="BI109" s="73"/>
      <c r="BJ109" s="73"/>
      <c r="BK109" s="73"/>
      <c r="BL109" s="73"/>
      <c r="BM109" s="73"/>
      <c r="BN109" s="73"/>
      <c r="BO109" s="73"/>
      <c r="BP109" s="73"/>
      <c r="BQ109" s="73"/>
      <c r="BR109" s="73"/>
      <c r="BS109" s="73"/>
      <c r="BT109" s="73"/>
      <c r="BU109" s="73"/>
      <c r="BV109" s="73"/>
      <c r="BW109" s="73"/>
      <c r="BX109" s="73"/>
      <c r="BY109" s="73"/>
      <c r="BZ109" s="73"/>
    </row>
    <row r="110" spans="2:78" s="72" customFormat="1" ht="15.2" customHeight="1" x14ac:dyDescent="0.25">
      <c r="B110" s="73">
        <v>72602</v>
      </c>
      <c r="C110" s="73">
        <v>50</v>
      </c>
      <c r="D110" s="74">
        <v>43721</v>
      </c>
      <c r="E110" s="73">
        <v>23</v>
      </c>
      <c r="F110" s="73" t="s">
        <v>724</v>
      </c>
      <c r="G110" s="73">
        <v>34</v>
      </c>
      <c r="H110" s="73" t="s">
        <v>569</v>
      </c>
      <c r="I110" s="73" t="s">
        <v>1330</v>
      </c>
      <c r="J110" s="73" t="s">
        <v>1331</v>
      </c>
      <c r="K110" s="75" t="s">
        <v>1332</v>
      </c>
      <c r="L110" s="73" t="s">
        <v>729</v>
      </c>
      <c r="M110" s="73">
        <v>109880</v>
      </c>
      <c r="N110" s="75" t="s">
        <v>1333</v>
      </c>
      <c r="O110" s="76">
        <v>34800806</v>
      </c>
      <c r="P110" s="73">
        <v>1</v>
      </c>
      <c r="Q110" s="73" t="s">
        <v>1334</v>
      </c>
      <c r="R110" s="76">
        <v>888</v>
      </c>
      <c r="S110" s="76" t="s">
        <v>1335</v>
      </c>
      <c r="T110" s="73" t="s">
        <v>1335</v>
      </c>
      <c r="U110" s="76">
        <v>1686</v>
      </c>
      <c r="V110" s="73" t="s">
        <v>1301</v>
      </c>
      <c r="W110" s="73" t="s">
        <v>733</v>
      </c>
      <c r="X110" s="73" t="s">
        <v>1336</v>
      </c>
      <c r="Y110" s="75" t="s">
        <v>1337</v>
      </c>
      <c r="Z110" s="77" t="s">
        <v>1338</v>
      </c>
      <c r="AA110" s="73"/>
      <c r="AB110" s="73"/>
      <c r="AC110" s="73"/>
      <c r="AD110" s="73"/>
      <c r="AE110" s="73"/>
      <c r="AF110" s="88">
        <v>1726.67</v>
      </c>
      <c r="AG110" s="73">
        <v>71350</v>
      </c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>
        <v>71350</v>
      </c>
      <c r="AV110" s="73">
        <v>1</v>
      </c>
      <c r="AW110" s="73">
        <v>6</v>
      </c>
      <c r="AX110" s="73">
        <v>287.77999999999997</v>
      </c>
      <c r="AY110" s="73">
        <v>2854</v>
      </c>
      <c r="AZ110" s="73">
        <v>1427</v>
      </c>
      <c r="BA110" s="73">
        <v>275</v>
      </c>
      <c r="BB110" s="73">
        <v>2579</v>
      </c>
      <c r="BC110" s="73">
        <v>1</v>
      </c>
      <c r="BD110" s="73">
        <v>6</v>
      </c>
      <c r="BE110" s="73">
        <v>287.77999999999997</v>
      </c>
      <c r="BF110" s="73" t="s">
        <v>735</v>
      </c>
      <c r="BG110" s="76">
        <v>3200</v>
      </c>
      <c r="BH110" s="73"/>
      <c r="BI110" s="73"/>
      <c r="BJ110" s="73"/>
      <c r="BK110" s="73"/>
      <c r="BL110" s="73"/>
      <c r="BM110" s="73"/>
      <c r="BN110" s="73"/>
      <c r="BO110" s="73"/>
      <c r="BP110" s="73"/>
      <c r="BQ110" s="73"/>
      <c r="BR110" s="73"/>
      <c r="BS110" s="73"/>
      <c r="BT110" s="73"/>
      <c r="BU110" s="73"/>
      <c r="BV110" s="73"/>
      <c r="BW110" s="73"/>
      <c r="BX110" s="73"/>
      <c r="BY110" s="73"/>
      <c r="BZ110" s="73"/>
    </row>
    <row r="111" spans="2:78" s="72" customFormat="1" ht="15.2" customHeight="1" x14ac:dyDescent="0.25">
      <c r="B111" s="73">
        <v>72617</v>
      </c>
      <c r="C111" s="73">
        <v>50</v>
      </c>
      <c r="D111" s="74">
        <v>43721</v>
      </c>
      <c r="E111" s="73">
        <v>23</v>
      </c>
      <c r="F111" s="73" t="s">
        <v>724</v>
      </c>
      <c r="G111" s="73">
        <v>32</v>
      </c>
      <c r="H111" s="73" t="s">
        <v>736</v>
      </c>
      <c r="I111" s="73" t="s">
        <v>1013</v>
      </c>
      <c r="J111" s="73" t="s">
        <v>1014</v>
      </c>
      <c r="K111" s="75" t="s">
        <v>1015</v>
      </c>
      <c r="L111" s="73" t="s">
        <v>729</v>
      </c>
      <c r="M111" s="73">
        <v>136261</v>
      </c>
      <c r="N111" s="75" t="s">
        <v>1339</v>
      </c>
      <c r="O111" s="76">
        <v>30073492</v>
      </c>
      <c r="P111" s="73">
        <v>1</v>
      </c>
      <c r="Q111" s="73" t="s">
        <v>1340</v>
      </c>
      <c r="R111" s="76">
        <v>315</v>
      </c>
      <c r="S111" s="76" t="s">
        <v>1341</v>
      </c>
      <c r="T111" s="73" t="s">
        <v>1342</v>
      </c>
      <c r="U111" s="76">
        <v>1063</v>
      </c>
      <c r="V111" s="73" t="s">
        <v>1343</v>
      </c>
      <c r="W111" s="73" t="s">
        <v>744</v>
      </c>
      <c r="X111" s="73" t="s">
        <v>1341</v>
      </c>
      <c r="Y111" s="75" t="s">
        <v>1344</v>
      </c>
      <c r="Z111" s="77">
        <v>1150214095</v>
      </c>
      <c r="AA111" s="73"/>
      <c r="AB111" s="73"/>
      <c r="AC111" s="73"/>
      <c r="AD111" s="73"/>
      <c r="AE111" s="73"/>
      <c r="AF111" s="88">
        <v>327.79</v>
      </c>
      <c r="AG111" s="73">
        <v>31605</v>
      </c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>
        <v>31605</v>
      </c>
      <c r="AV111" s="73">
        <v>1</v>
      </c>
      <c r="AW111" s="73">
        <v>6</v>
      </c>
      <c r="AX111" s="73">
        <v>54.63</v>
      </c>
      <c r="AY111" s="73">
        <v>903</v>
      </c>
      <c r="AZ111" s="73">
        <v>632.1</v>
      </c>
      <c r="BA111" s="73">
        <v>235</v>
      </c>
      <c r="BB111" s="73">
        <v>668</v>
      </c>
      <c r="BC111" s="73">
        <v>1</v>
      </c>
      <c r="BD111" s="73">
        <v>6</v>
      </c>
      <c r="BE111" s="73">
        <v>54.63</v>
      </c>
      <c r="BF111" s="73" t="s">
        <v>735</v>
      </c>
      <c r="BG111" s="76">
        <v>3201</v>
      </c>
      <c r="BH111" s="73"/>
      <c r="BI111" s="73"/>
      <c r="BJ111" s="73"/>
      <c r="BK111" s="73"/>
      <c r="BL111" s="73"/>
      <c r="BM111" s="73"/>
      <c r="BN111" s="73"/>
      <c r="BO111" s="73"/>
      <c r="BP111" s="73"/>
      <c r="BQ111" s="73"/>
      <c r="BR111" s="73"/>
      <c r="BS111" s="73"/>
      <c r="BT111" s="73"/>
      <c r="BU111" s="73"/>
      <c r="BV111" s="73"/>
      <c r="BW111" s="73"/>
      <c r="BX111" s="73"/>
      <c r="BY111" s="73"/>
      <c r="BZ111" s="73"/>
    </row>
    <row r="112" spans="2:78" s="72" customFormat="1" ht="15.2" customHeight="1" x14ac:dyDescent="0.25">
      <c r="B112" s="73">
        <v>72627</v>
      </c>
      <c r="C112" s="73">
        <v>50</v>
      </c>
      <c r="D112" s="74">
        <v>43721</v>
      </c>
      <c r="E112" s="73">
        <v>23</v>
      </c>
      <c r="F112" s="73" t="s">
        <v>724</v>
      </c>
      <c r="G112" s="73">
        <v>32</v>
      </c>
      <c r="H112" s="73" t="s">
        <v>736</v>
      </c>
      <c r="I112" s="73" t="s">
        <v>1345</v>
      </c>
      <c r="J112" s="73" t="s">
        <v>1346</v>
      </c>
      <c r="K112" s="75" t="s">
        <v>1347</v>
      </c>
      <c r="L112" s="73" t="s">
        <v>729</v>
      </c>
      <c r="M112" s="73">
        <v>26387</v>
      </c>
      <c r="N112" s="75" t="s">
        <v>1348</v>
      </c>
      <c r="O112" s="76">
        <v>17755587</v>
      </c>
      <c r="P112" s="73">
        <v>1</v>
      </c>
      <c r="Q112" s="73" t="s">
        <v>1349</v>
      </c>
      <c r="R112" s="76">
        <v>2032</v>
      </c>
      <c r="S112" s="76" t="s">
        <v>1350</v>
      </c>
      <c r="T112" s="73">
        <v>3</v>
      </c>
      <c r="U112" s="76">
        <v>1900</v>
      </c>
      <c r="V112" s="73" t="s">
        <v>1351</v>
      </c>
      <c r="W112" s="73" t="s">
        <v>904</v>
      </c>
      <c r="X112" s="73"/>
      <c r="Y112" s="75" t="s">
        <v>1352</v>
      </c>
      <c r="Z112" s="77">
        <v>2215088743</v>
      </c>
      <c r="AA112" s="73"/>
      <c r="AB112" s="73"/>
      <c r="AC112" s="73"/>
      <c r="AD112" s="73"/>
      <c r="AE112" s="73"/>
      <c r="AF112" s="88">
        <v>831.88</v>
      </c>
      <c r="AG112" s="73">
        <v>34375</v>
      </c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>
        <v>34375</v>
      </c>
      <c r="AV112" s="73">
        <v>1</v>
      </c>
      <c r="AW112" s="73">
        <v>6</v>
      </c>
      <c r="AX112" s="73">
        <v>138.65</v>
      </c>
      <c r="AY112" s="73">
        <v>1375</v>
      </c>
      <c r="AZ112" s="73">
        <v>687.5</v>
      </c>
      <c r="BA112" s="73">
        <v>275</v>
      </c>
      <c r="BB112" s="73">
        <v>1100</v>
      </c>
      <c r="BC112" s="73">
        <v>1</v>
      </c>
      <c r="BD112" s="73">
        <v>6</v>
      </c>
      <c r="BE112" s="73">
        <v>138.65</v>
      </c>
      <c r="BF112" s="73" t="s">
        <v>735</v>
      </c>
      <c r="BG112" s="76">
        <v>3202</v>
      </c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  <c r="BT112" s="73"/>
      <c r="BU112" s="73"/>
      <c r="BV112" s="73"/>
      <c r="BW112" s="73"/>
      <c r="BX112" s="73"/>
      <c r="BY112" s="73"/>
      <c r="BZ112" s="73"/>
    </row>
    <row r="113" spans="2:78" s="72" customFormat="1" ht="15.2" customHeight="1" x14ac:dyDescent="0.25">
      <c r="B113" s="73">
        <v>72641</v>
      </c>
      <c r="C113" s="73">
        <v>50</v>
      </c>
      <c r="D113" s="74">
        <v>43721</v>
      </c>
      <c r="E113" s="73">
        <v>23</v>
      </c>
      <c r="F113" s="73" t="s">
        <v>724</v>
      </c>
      <c r="G113" s="73">
        <v>31</v>
      </c>
      <c r="H113" s="73" t="s">
        <v>56</v>
      </c>
      <c r="I113" s="73" t="s">
        <v>803</v>
      </c>
      <c r="J113" s="73" t="s">
        <v>804</v>
      </c>
      <c r="K113" s="75" t="s">
        <v>805</v>
      </c>
      <c r="L113" s="73" t="s">
        <v>729</v>
      </c>
      <c r="M113" s="73">
        <v>166130</v>
      </c>
      <c r="N113" s="75" t="s">
        <v>1353</v>
      </c>
      <c r="O113" s="76">
        <v>30699251</v>
      </c>
      <c r="P113" s="73">
        <v>1</v>
      </c>
      <c r="Q113" s="73" t="s">
        <v>1354</v>
      </c>
      <c r="R113" s="76">
        <v>2972</v>
      </c>
      <c r="S113" s="76"/>
      <c r="T113" s="73"/>
      <c r="U113" s="76">
        <v>1230</v>
      </c>
      <c r="V113" s="73" t="s">
        <v>53</v>
      </c>
      <c r="W113" s="73" t="s">
        <v>744</v>
      </c>
      <c r="X113" s="73"/>
      <c r="Y113" s="75" t="s">
        <v>1355</v>
      </c>
      <c r="Z113" s="77">
        <v>1168165697</v>
      </c>
      <c r="AA113" s="73"/>
      <c r="AB113" s="73"/>
      <c r="AC113" s="73"/>
      <c r="AD113" s="73"/>
      <c r="AE113" s="73"/>
      <c r="AF113" s="88">
        <v>567.37</v>
      </c>
      <c r="AG113" s="73">
        <v>54705</v>
      </c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>
        <v>54705</v>
      </c>
      <c r="AV113" s="73">
        <v>1</v>
      </c>
      <c r="AW113" s="73">
        <v>6</v>
      </c>
      <c r="AX113" s="73">
        <v>94.56</v>
      </c>
      <c r="AY113" s="73">
        <v>1563</v>
      </c>
      <c r="AZ113" s="73">
        <v>1094.0999999999999</v>
      </c>
      <c r="BA113" s="73">
        <v>275</v>
      </c>
      <c r="BB113" s="73">
        <v>1288</v>
      </c>
      <c r="BC113" s="73">
        <v>1</v>
      </c>
      <c r="BD113" s="73">
        <v>6</v>
      </c>
      <c r="BE113" s="73">
        <v>94.56</v>
      </c>
      <c r="BF113" s="73" t="s">
        <v>735</v>
      </c>
      <c r="BG113" s="76">
        <v>3203</v>
      </c>
      <c r="BH113" s="73"/>
      <c r="BI113" s="73"/>
      <c r="BJ113" s="73"/>
      <c r="BK113" s="73"/>
      <c r="BL113" s="73"/>
      <c r="BM113" s="73"/>
      <c r="BN113" s="73"/>
      <c r="BO113" s="73"/>
      <c r="BP113" s="73"/>
      <c r="BQ113" s="73"/>
      <c r="BR113" s="73"/>
      <c r="BS113" s="73"/>
      <c r="BT113" s="73"/>
      <c r="BU113" s="73"/>
      <c r="BV113" s="73"/>
      <c r="BW113" s="73"/>
      <c r="BX113" s="73"/>
      <c r="BY113" s="73"/>
      <c r="BZ113" s="73"/>
    </row>
    <row r="114" spans="2:78" s="72" customFormat="1" ht="15.2" customHeight="1" x14ac:dyDescent="0.25">
      <c r="B114" s="73">
        <v>72652</v>
      </c>
      <c r="C114" s="73">
        <v>50</v>
      </c>
      <c r="D114" s="74">
        <v>43721</v>
      </c>
      <c r="E114" s="73">
        <v>23</v>
      </c>
      <c r="F114" s="73" t="s">
        <v>724</v>
      </c>
      <c r="G114" s="73">
        <v>35</v>
      </c>
      <c r="H114" s="73" t="s">
        <v>883</v>
      </c>
      <c r="I114" s="73" t="s">
        <v>1356</v>
      </c>
      <c r="J114" s="73" t="s">
        <v>1357</v>
      </c>
      <c r="K114" s="75" t="s">
        <v>1358</v>
      </c>
      <c r="L114" s="73" t="s">
        <v>729</v>
      </c>
      <c r="M114" s="73">
        <v>188204</v>
      </c>
      <c r="N114" s="75" t="s">
        <v>1359</v>
      </c>
      <c r="O114" s="76">
        <v>27822541</v>
      </c>
      <c r="P114" s="73">
        <v>1</v>
      </c>
      <c r="Q114" s="73" t="s">
        <v>1360</v>
      </c>
      <c r="R114" s="76">
        <v>3253</v>
      </c>
      <c r="S114" s="76"/>
      <c r="T114" s="73"/>
      <c r="U114" s="76">
        <v>1826</v>
      </c>
      <c r="V114" s="73" t="s">
        <v>1361</v>
      </c>
      <c r="W114" s="73" t="s">
        <v>733</v>
      </c>
      <c r="X114" s="73"/>
      <c r="Y114" s="75" t="s">
        <v>1362</v>
      </c>
      <c r="Z114" s="77">
        <v>1162666254</v>
      </c>
      <c r="AA114" s="73"/>
      <c r="AB114" s="73"/>
      <c r="AC114" s="73"/>
      <c r="AD114" s="73"/>
      <c r="AE114" s="73"/>
      <c r="AF114" s="88">
        <v>401.12</v>
      </c>
      <c r="AG114" s="73">
        <v>16575</v>
      </c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>
        <v>16575</v>
      </c>
      <c r="AV114" s="73">
        <v>1</v>
      </c>
      <c r="AW114" s="73">
        <v>6</v>
      </c>
      <c r="AX114" s="73">
        <v>66.849999999999994</v>
      </c>
      <c r="AY114" s="73">
        <v>663</v>
      </c>
      <c r="AZ114" s="73">
        <v>331.5</v>
      </c>
      <c r="BA114" s="73">
        <v>235</v>
      </c>
      <c r="BB114" s="73">
        <v>428</v>
      </c>
      <c r="BC114" s="73">
        <v>1</v>
      </c>
      <c r="BD114" s="73">
        <v>6</v>
      </c>
      <c r="BE114" s="73">
        <v>66.849999999999994</v>
      </c>
      <c r="BF114" s="73" t="s">
        <v>735</v>
      </c>
      <c r="BG114" s="76">
        <v>3204</v>
      </c>
      <c r="BH114" s="73"/>
      <c r="BI114" s="73"/>
      <c r="BJ114" s="73"/>
      <c r="BK114" s="73"/>
      <c r="BL114" s="73"/>
      <c r="BM114" s="73"/>
      <c r="BN114" s="73"/>
      <c r="BO114" s="73"/>
      <c r="BP114" s="73"/>
      <c r="BQ114" s="73"/>
      <c r="BR114" s="73"/>
      <c r="BS114" s="73"/>
      <c r="BT114" s="73"/>
      <c r="BU114" s="73"/>
      <c r="BV114" s="73"/>
      <c r="BW114" s="73"/>
      <c r="BX114" s="73"/>
      <c r="BY114" s="73"/>
      <c r="BZ114" s="73"/>
    </row>
    <row r="115" spans="2:78" s="72" customFormat="1" ht="15.2" customHeight="1" x14ac:dyDescent="0.25">
      <c r="B115" s="73">
        <v>72655</v>
      </c>
      <c r="C115" s="73">
        <v>50</v>
      </c>
      <c r="D115" s="74">
        <v>43721</v>
      </c>
      <c r="E115" s="73">
        <v>23</v>
      </c>
      <c r="F115" s="73" t="s">
        <v>724</v>
      </c>
      <c r="G115" s="73">
        <v>35</v>
      </c>
      <c r="H115" s="73" t="s">
        <v>883</v>
      </c>
      <c r="I115" s="73" t="s">
        <v>1213</v>
      </c>
      <c r="J115" s="73" t="s">
        <v>1214</v>
      </c>
      <c r="K115" s="75" t="s">
        <v>1215</v>
      </c>
      <c r="L115" s="73" t="s">
        <v>729</v>
      </c>
      <c r="M115" s="73">
        <v>75540</v>
      </c>
      <c r="N115" s="75" t="s">
        <v>1363</v>
      </c>
      <c r="O115" s="76">
        <v>13295316</v>
      </c>
      <c r="P115" s="73">
        <v>1</v>
      </c>
      <c r="Q115" s="73" t="s">
        <v>1364</v>
      </c>
      <c r="R115" s="76">
        <v>2337</v>
      </c>
      <c r="S115" s="76"/>
      <c r="T115" s="73"/>
      <c r="U115" s="76">
        <v>1430</v>
      </c>
      <c r="V115" s="73" t="s">
        <v>843</v>
      </c>
      <c r="W115" s="73" t="s">
        <v>744</v>
      </c>
      <c r="X115" s="73"/>
      <c r="Y115" s="75" t="s">
        <v>1365</v>
      </c>
      <c r="Z115" s="77">
        <v>1145434152</v>
      </c>
      <c r="AA115" s="73"/>
      <c r="AB115" s="73"/>
      <c r="AC115" s="73"/>
      <c r="AD115" s="73"/>
      <c r="AE115" s="73"/>
      <c r="AF115" s="88">
        <v>1247.51</v>
      </c>
      <c r="AG115" s="73">
        <v>51550</v>
      </c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>
        <v>51550</v>
      </c>
      <c r="AV115" s="73">
        <v>1</v>
      </c>
      <c r="AW115" s="73">
        <v>6</v>
      </c>
      <c r="AX115" s="73">
        <v>207.92</v>
      </c>
      <c r="AY115" s="73">
        <v>2062</v>
      </c>
      <c r="AZ115" s="73">
        <v>1031</v>
      </c>
      <c r="BA115" s="73">
        <v>275</v>
      </c>
      <c r="BB115" s="73">
        <v>1787</v>
      </c>
      <c r="BC115" s="73">
        <v>1</v>
      </c>
      <c r="BD115" s="73">
        <v>6</v>
      </c>
      <c r="BE115" s="73">
        <v>207.92</v>
      </c>
      <c r="BF115" s="73" t="s">
        <v>735</v>
      </c>
      <c r="BG115" s="76">
        <v>3205</v>
      </c>
      <c r="BH115" s="73"/>
      <c r="BI115" s="73"/>
      <c r="BJ115" s="73"/>
      <c r="BK115" s="73"/>
      <c r="BL115" s="73"/>
      <c r="BM115" s="73"/>
      <c r="BN115" s="73"/>
      <c r="BO115" s="73"/>
      <c r="BP115" s="73"/>
      <c r="BQ115" s="73"/>
      <c r="BR115" s="73"/>
      <c r="BS115" s="73"/>
      <c r="BT115" s="73"/>
      <c r="BU115" s="73"/>
      <c r="BV115" s="73"/>
      <c r="BW115" s="73"/>
      <c r="BX115" s="73"/>
      <c r="BY115" s="73"/>
      <c r="BZ115" s="73"/>
    </row>
    <row r="116" spans="2:78" s="72" customFormat="1" ht="15.2" customHeight="1" x14ac:dyDescent="0.25">
      <c r="B116" s="73">
        <v>72659</v>
      </c>
      <c r="C116" s="73">
        <v>50</v>
      </c>
      <c r="D116" s="74">
        <v>43722</v>
      </c>
      <c r="E116" s="73">
        <v>23</v>
      </c>
      <c r="F116" s="73" t="s">
        <v>724</v>
      </c>
      <c r="G116" s="73">
        <v>34</v>
      </c>
      <c r="H116" s="73" t="s">
        <v>569</v>
      </c>
      <c r="I116" s="73" t="s">
        <v>1262</v>
      </c>
      <c r="J116" s="73" t="s">
        <v>1263</v>
      </c>
      <c r="K116" s="75" t="s">
        <v>1264</v>
      </c>
      <c r="L116" s="73" t="s">
        <v>729</v>
      </c>
      <c r="M116" s="73">
        <v>28123</v>
      </c>
      <c r="N116" s="75" t="s">
        <v>1366</v>
      </c>
      <c r="O116" s="76">
        <v>16749590</v>
      </c>
      <c r="P116" s="73">
        <v>1</v>
      </c>
      <c r="Q116" s="73" t="s">
        <v>1367</v>
      </c>
      <c r="R116" s="76">
        <v>44</v>
      </c>
      <c r="S116" s="76"/>
      <c r="T116" s="73"/>
      <c r="U116" s="76">
        <v>1832</v>
      </c>
      <c r="V116" s="73" t="s">
        <v>1368</v>
      </c>
      <c r="W116" s="73" t="s">
        <v>733</v>
      </c>
      <c r="X116" s="73"/>
      <c r="Y116" s="75" t="s">
        <v>1369</v>
      </c>
      <c r="Z116" s="77">
        <v>1163750624</v>
      </c>
      <c r="AA116" s="73"/>
      <c r="AB116" s="73"/>
      <c r="AC116" s="73"/>
      <c r="AD116" s="73"/>
      <c r="AE116" s="73"/>
      <c r="AF116" s="88">
        <v>1155.55</v>
      </c>
      <c r="AG116" s="73">
        <v>47750</v>
      </c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>
        <v>47750</v>
      </c>
      <c r="AV116" s="73">
        <v>1</v>
      </c>
      <c r="AW116" s="73">
        <v>6</v>
      </c>
      <c r="AX116" s="73">
        <v>192.59</v>
      </c>
      <c r="AY116" s="73">
        <v>1910</v>
      </c>
      <c r="AZ116" s="73">
        <v>955</v>
      </c>
      <c r="BA116" s="73">
        <v>275</v>
      </c>
      <c r="BB116" s="73">
        <v>1635</v>
      </c>
      <c r="BC116" s="73">
        <v>1</v>
      </c>
      <c r="BD116" s="73">
        <v>6</v>
      </c>
      <c r="BE116" s="73">
        <v>192.59</v>
      </c>
      <c r="BF116" s="73" t="s">
        <v>735</v>
      </c>
      <c r="BG116" s="76">
        <v>3206</v>
      </c>
      <c r="BH116" s="73"/>
      <c r="BI116" s="73"/>
      <c r="BJ116" s="73"/>
      <c r="BK116" s="73"/>
      <c r="BL116" s="73"/>
      <c r="BM116" s="73"/>
      <c r="BN116" s="73"/>
      <c r="BO116" s="73"/>
      <c r="BP116" s="73"/>
      <c r="BQ116" s="73"/>
      <c r="BR116" s="73"/>
      <c r="BS116" s="73"/>
      <c r="BT116" s="73"/>
      <c r="BU116" s="73"/>
      <c r="BV116" s="73"/>
      <c r="BW116" s="73"/>
      <c r="BX116" s="73"/>
      <c r="BY116" s="73"/>
      <c r="BZ116" s="73"/>
    </row>
    <row r="117" spans="2:78" s="72" customFormat="1" ht="15.2" customHeight="1" x14ac:dyDescent="0.25">
      <c r="B117" s="73">
        <v>72660</v>
      </c>
      <c r="C117" s="73">
        <v>50</v>
      </c>
      <c r="D117" s="74">
        <v>43722</v>
      </c>
      <c r="E117" s="73">
        <v>23</v>
      </c>
      <c r="F117" s="73" t="s">
        <v>724</v>
      </c>
      <c r="G117" s="73">
        <v>31</v>
      </c>
      <c r="H117" s="73" t="s">
        <v>56</v>
      </c>
      <c r="I117" s="73" t="s">
        <v>788</v>
      </c>
      <c r="J117" s="73" t="s">
        <v>789</v>
      </c>
      <c r="K117" s="75" t="s">
        <v>790</v>
      </c>
      <c r="L117" s="73" t="s">
        <v>729</v>
      </c>
      <c r="M117" s="73">
        <v>71674</v>
      </c>
      <c r="N117" s="75" t="s">
        <v>1370</v>
      </c>
      <c r="O117" s="76">
        <v>13132058</v>
      </c>
      <c r="P117" s="73">
        <v>1</v>
      </c>
      <c r="Q117" s="73" t="s">
        <v>1371</v>
      </c>
      <c r="R117" s="76">
        <v>5530</v>
      </c>
      <c r="S117" s="76" t="s">
        <v>1095</v>
      </c>
      <c r="T117" s="73" t="s">
        <v>1372</v>
      </c>
      <c r="U117" s="76">
        <v>1431</v>
      </c>
      <c r="V117" s="73" t="s">
        <v>843</v>
      </c>
      <c r="W117" s="73" t="s">
        <v>744</v>
      </c>
      <c r="X117" s="73"/>
      <c r="Y117" s="75" t="s">
        <v>1373</v>
      </c>
      <c r="Z117" s="77">
        <v>45236861</v>
      </c>
      <c r="AA117" s="73"/>
      <c r="AB117" s="73"/>
      <c r="AC117" s="73"/>
      <c r="AD117" s="73"/>
      <c r="AE117" s="73"/>
      <c r="AF117" s="88">
        <v>983.73</v>
      </c>
      <c r="AG117" s="73">
        <v>40650</v>
      </c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>
        <v>40650</v>
      </c>
      <c r="AV117" s="73">
        <v>1</v>
      </c>
      <c r="AW117" s="73">
        <v>6</v>
      </c>
      <c r="AX117" s="73">
        <v>163.96</v>
      </c>
      <c r="AY117" s="73">
        <v>1626</v>
      </c>
      <c r="AZ117" s="73">
        <v>813</v>
      </c>
      <c r="BA117" s="73">
        <v>275</v>
      </c>
      <c r="BB117" s="73">
        <v>1351</v>
      </c>
      <c r="BC117" s="73">
        <v>1</v>
      </c>
      <c r="BD117" s="73">
        <v>6</v>
      </c>
      <c r="BE117" s="73">
        <v>163.96</v>
      </c>
      <c r="BF117" s="73" t="s">
        <v>735</v>
      </c>
      <c r="BG117" s="76">
        <v>3207</v>
      </c>
      <c r="BH117" s="73"/>
      <c r="BI117" s="73"/>
      <c r="BJ117" s="73"/>
      <c r="BK117" s="73"/>
      <c r="BL117" s="73"/>
      <c r="BM117" s="73"/>
      <c r="BN117" s="73"/>
      <c r="BO117" s="73"/>
      <c r="BP117" s="73"/>
      <c r="BQ117" s="73"/>
      <c r="BR117" s="73"/>
      <c r="BS117" s="73"/>
      <c r="BT117" s="73"/>
      <c r="BU117" s="73"/>
      <c r="BV117" s="73"/>
      <c r="BW117" s="73"/>
      <c r="BX117" s="73"/>
      <c r="BY117" s="73"/>
      <c r="BZ117" s="73"/>
    </row>
    <row r="118" spans="2:78" s="72" customFormat="1" ht="15.2" customHeight="1" x14ac:dyDescent="0.25">
      <c r="B118" s="73">
        <v>72661</v>
      </c>
      <c r="C118" s="73">
        <v>50</v>
      </c>
      <c r="D118" s="74">
        <v>43722</v>
      </c>
      <c r="E118" s="73">
        <v>23</v>
      </c>
      <c r="F118" s="73" t="s">
        <v>724</v>
      </c>
      <c r="G118" s="73">
        <v>36</v>
      </c>
      <c r="H118" s="73" t="s">
        <v>725</v>
      </c>
      <c r="I118" s="73" t="s">
        <v>998</v>
      </c>
      <c r="J118" s="73" t="s">
        <v>999</v>
      </c>
      <c r="K118" s="75" t="s">
        <v>1000</v>
      </c>
      <c r="L118" s="73" t="s">
        <v>729</v>
      </c>
      <c r="M118" s="73">
        <v>102266</v>
      </c>
      <c r="N118" s="75" t="s">
        <v>1374</v>
      </c>
      <c r="O118" s="76">
        <v>31853948</v>
      </c>
      <c r="P118" s="73">
        <v>1</v>
      </c>
      <c r="Q118" s="73" t="s">
        <v>1375</v>
      </c>
      <c r="R118" s="76">
        <v>1451</v>
      </c>
      <c r="S118" s="76"/>
      <c r="T118" s="73"/>
      <c r="U118" s="76">
        <v>4400</v>
      </c>
      <c r="V118" s="73" t="s">
        <v>1376</v>
      </c>
      <c r="W118" s="73" t="s">
        <v>118</v>
      </c>
      <c r="X118" s="73"/>
      <c r="Y118" s="75" t="s">
        <v>1377</v>
      </c>
      <c r="Z118" s="77">
        <v>387154073002</v>
      </c>
      <c r="AA118" s="73"/>
      <c r="AB118" s="73"/>
      <c r="AC118" s="73"/>
      <c r="AD118" s="73"/>
      <c r="AE118" s="73"/>
      <c r="AF118" s="88">
        <v>363</v>
      </c>
      <c r="AG118" s="73">
        <v>15000</v>
      </c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>
        <v>15000</v>
      </c>
      <c r="AV118" s="73">
        <v>1</v>
      </c>
      <c r="AW118" s="73">
        <v>6</v>
      </c>
      <c r="AX118" s="73">
        <v>60.5</v>
      </c>
      <c r="AY118" s="73">
        <v>600</v>
      </c>
      <c r="AZ118" s="73">
        <v>300</v>
      </c>
      <c r="BA118" s="73">
        <v>235</v>
      </c>
      <c r="BB118" s="73">
        <v>365</v>
      </c>
      <c r="BC118" s="73">
        <v>1</v>
      </c>
      <c r="BD118" s="73">
        <v>6</v>
      </c>
      <c r="BE118" s="73">
        <v>60.5</v>
      </c>
      <c r="BF118" s="73" t="s">
        <v>735</v>
      </c>
      <c r="BG118" s="76">
        <v>3208</v>
      </c>
      <c r="BH118" s="73"/>
      <c r="BI118" s="73"/>
      <c r="BJ118" s="73"/>
      <c r="BK118" s="73"/>
      <c r="BL118" s="73"/>
      <c r="BM118" s="73"/>
      <c r="BN118" s="73"/>
      <c r="BO118" s="73"/>
      <c r="BP118" s="73"/>
      <c r="BQ118" s="73"/>
      <c r="BR118" s="73"/>
      <c r="BS118" s="73"/>
      <c r="BT118" s="73"/>
      <c r="BU118" s="73"/>
      <c r="BV118" s="73"/>
      <c r="BW118" s="73"/>
      <c r="BX118" s="73"/>
      <c r="BY118" s="73"/>
      <c r="BZ118" s="73"/>
    </row>
    <row r="119" spans="2:78" s="72" customFormat="1" ht="15.2" customHeight="1" x14ac:dyDescent="0.25">
      <c r="B119" s="73">
        <v>72666</v>
      </c>
      <c r="C119" s="73">
        <v>50</v>
      </c>
      <c r="D119" s="74">
        <v>43722</v>
      </c>
      <c r="E119" s="73">
        <v>23</v>
      </c>
      <c r="F119" s="73" t="s">
        <v>724</v>
      </c>
      <c r="G119" s="73">
        <v>36</v>
      </c>
      <c r="H119" s="73" t="s">
        <v>725</v>
      </c>
      <c r="I119" s="73" t="s">
        <v>966</v>
      </c>
      <c r="J119" s="73" t="s">
        <v>967</v>
      </c>
      <c r="K119" s="75" t="s">
        <v>968</v>
      </c>
      <c r="L119" s="73" t="s">
        <v>729</v>
      </c>
      <c r="M119" s="73">
        <v>26119</v>
      </c>
      <c r="N119" s="75" t="s">
        <v>1378</v>
      </c>
      <c r="O119" s="76">
        <v>16098117</v>
      </c>
      <c r="P119" s="73">
        <v>1</v>
      </c>
      <c r="Q119" s="73" t="s">
        <v>1379</v>
      </c>
      <c r="R119" s="76">
        <v>4805</v>
      </c>
      <c r="S119" s="76"/>
      <c r="T119" s="73"/>
      <c r="U119" s="76">
        <v>1407</v>
      </c>
      <c r="V119" s="73" t="s">
        <v>183</v>
      </c>
      <c r="W119" s="73" t="s">
        <v>744</v>
      </c>
      <c r="X119" s="73"/>
      <c r="Y119" s="75" t="s">
        <v>1380</v>
      </c>
      <c r="Z119" s="77">
        <v>1568613365</v>
      </c>
      <c r="AA119" s="73"/>
      <c r="AB119" s="73"/>
      <c r="AC119" s="73"/>
      <c r="AD119" s="73"/>
      <c r="AE119" s="73"/>
      <c r="AF119" s="88">
        <v>368.45</v>
      </c>
      <c r="AG119" s="73">
        <v>15225</v>
      </c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>
        <v>15225</v>
      </c>
      <c r="AV119" s="73">
        <v>1</v>
      </c>
      <c r="AW119" s="73">
        <v>6</v>
      </c>
      <c r="AX119" s="73">
        <v>61.41</v>
      </c>
      <c r="AY119" s="73">
        <v>609</v>
      </c>
      <c r="AZ119" s="73">
        <v>304.5</v>
      </c>
      <c r="BA119" s="73">
        <v>235</v>
      </c>
      <c r="BB119" s="73">
        <v>374</v>
      </c>
      <c r="BC119" s="73">
        <v>1</v>
      </c>
      <c r="BD119" s="73">
        <v>6</v>
      </c>
      <c r="BE119" s="73">
        <v>61.41</v>
      </c>
      <c r="BF119" s="73" t="s">
        <v>735</v>
      </c>
      <c r="BG119" s="76">
        <v>3209</v>
      </c>
      <c r="BH119" s="73"/>
      <c r="BI119" s="73"/>
      <c r="BJ119" s="73"/>
      <c r="BK119" s="73"/>
      <c r="BL119" s="73"/>
      <c r="BM119" s="73"/>
      <c r="BN119" s="73"/>
      <c r="BO119" s="73"/>
      <c r="BP119" s="73"/>
      <c r="BQ119" s="73"/>
      <c r="BR119" s="73"/>
      <c r="BS119" s="73"/>
      <c r="BT119" s="73"/>
      <c r="BU119" s="73"/>
      <c r="BV119" s="73"/>
      <c r="BW119" s="73"/>
      <c r="BX119" s="73"/>
      <c r="BY119" s="73"/>
      <c r="BZ119" s="73"/>
    </row>
    <row r="120" spans="2:78" s="72" customFormat="1" ht="15.2" customHeight="1" x14ac:dyDescent="0.25">
      <c r="B120" s="73">
        <v>72667</v>
      </c>
      <c r="C120" s="73">
        <v>50</v>
      </c>
      <c r="D120" s="74">
        <v>43722</v>
      </c>
      <c r="E120" s="73">
        <v>23</v>
      </c>
      <c r="F120" s="73" t="s">
        <v>724</v>
      </c>
      <c r="G120" s="73">
        <v>36</v>
      </c>
      <c r="H120" s="73" t="s">
        <v>725</v>
      </c>
      <c r="I120" s="73" t="s">
        <v>966</v>
      </c>
      <c r="J120" s="73" t="s">
        <v>967</v>
      </c>
      <c r="K120" s="75" t="s">
        <v>968</v>
      </c>
      <c r="L120" s="73" t="s">
        <v>729</v>
      </c>
      <c r="M120" s="73">
        <v>26119</v>
      </c>
      <c r="N120" s="75" t="s">
        <v>1378</v>
      </c>
      <c r="O120" s="76">
        <v>16098117</v>
      </c>
      <c r="P120" s="73">
        <v>1</v>
      </c>
      <c r="Q120" s="73" t="s">
        <v>1379</v>
      </c>
      <c r="R120" s="76">
        <v>4805</v>
      </c>
      <c r="S120" s="76"/>
      <c r="T120" s="73"/>
      <c r="U120" s="76">
        <v>1407</v>
      </c>
      <c r="V120" s="73" t="s">
        <v>183</v>
      </c>
      <c r="W120" s="73" t="s">
        <v>744</v>
      </c>
      <c r="X120" s="73"/>
      <c r="Y120" s="75" t="s">
        <v>1380</v>
      </c>
      <c r="Z120" s="77">
        <v>1568613365</v>
      </c>
      <c r="AA120" s="73"/>
      <c r="AB120" s="73"/>
      <c r="AC120" s="73"/>
      <c r="AD120" s="73"/>
      <c r="AE120" s="73"/>
      <c r="AF120" s="88">
        <v>368.45</v>
      </c>
      <c r="AG120" s="73">
        <v>15225</v>
      </c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>
        <v>15225</v>
      </c>
      <c r="AV120" s="73">
        <v>1</v>
      </c>
      <c r="AW120" s="73">
        <v>6</v>
      </c>
      <c r="AX120" s="73">
        <v>61.41</v>
      </c>
      <c r="AY120" s="73">
        <v>609</v>
      </c>
      <c r="AZ120" s="73">
        <v>304.5</v>
      </c>
      <c r="BA120" s="73">
        <v>235</v>
      </c>
      <c r="BB120" s="73">
        <v>374</v>
      </c>
      <c r="BC120" s="73">
        <v>1</v>
      </c>
      <c r="BD120" s="73">
        <v>6</v>
      </c>
      <c r="BE120" s="73">
        <v>61.41</v>
      </c>
      <c r="BF120" s="73" t="s">
        <v>735</v>
      </c>
      <c r="BG120" s="76">
        <v>3209</v>
      </c>
      <c r="BH120" s="73"/>
      <c r="BI120" s="73"/>
      <c r="BJ120" s="73"/>
      <c r="BK120" s="73"/>
      <c r="BL120" s="73"/>
      <c r="BM120" s="73"/>
      <c r="BN120" s="73"/>
      <c r="BO120" s="73"/>
      <c r="BP120" s="73"/>
      <c r="BQ120" s="73"/>
      <c r="BR120" s="73"/>
      <c r="BS120" s="73"/>
      <c r="BT120" s="73"/>
      <c r="BU120" s="73"/>
      <c r="BV120" s="73"/>
      <c r="BW120" s="73"/>
      <c r="BX120" s="73"/>
      <c r="BY120" s="73"/>
      <c r="BZ120" s="73"/>
    </row>
    <row r="121" spans="2:78" s="72" customFormat="1" ht="15.2" customHeight="1" x14ac:dyDescent="0.25">
      <c r="B121" s="73">
        <v>72673</v>
      </c>
      <c r="C121" s="73">
        <v>50</v>
      </c>
      <c r="D121" s="74">
        <v>43722</v>
      </c>
      <c r="E121" s="73">
        <v>23</v>
      </c>
      <c r="F121" s="73" t="s">
        <v>724</v>
      </c>
      <c r="G121" s="73">
        <v>32</v>
      </c>
      <c r="H121" s="73" t="s">
        <v>736</v>
      </c>
      <c r="I121" s="73" t="s">
        <v>1381</v>
      </c>
      <c r="J121" s="73" t="s">
        <v>1382</v>
      </c>
      <c r="K121" s="75" t="s">
        <v>1383</v>
      </c>
      <c r="L121" s="73" t="s">
        <v>729</v>
      </c>
      <c r="M121" s="73">
        <v>146086</v>
      </c>
      <c r="N121" s="75" t="s">
        <v>1384</v>
      </c>
      <c r="O121" s="76">
        <v>31035766</v>
      </c>
      <c r="P121" s="73">
        <v>1</v>
      </c>
      <c r="Q121" s="73" t="s">
        <v>1385</v>
      </c>
      <c r="R121" s="76">
        <v>875</v>
      </c>
      <c r="S121" s="76"/>
      <c r="T121" s="73"/>
      <c r="U121" s="76">
        <v>4400</v>
      </c>
      <c r="V121" s="73" t="s">
        <v>1386</v>
      </c>
      <c r="W121" s="73" t="s">
        <v>118</v>
      </c>
      <c r="X121" s="73"/>
      <c r="Y121" s="75" t="s">
        <v>1387</v>
      </c>
      <c r="Z121" s="77">
        <v>3876115726</v>
      </c>
      <c r="AA121" s="73"/>
      <c r="AB121" s="73"/>
      <c r="AC121" s="73"/>
      <c r="AD121" s="73"/>
      <c r="AE121" s="73"/>
      <c r="AF121" s="88">
        <v>366.03</v>
      </c>
      <c r="AG121" s="73">
        <v>15125</v>
      </c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>
        <v>15125</v>
      </c>
      <c r="AV121" s="73">
        <v>1</v>
      </c>
      <c r="AW121" s="73">
        <v>6</v>
      </c>
      <c r="AX121" s="73">
        <v>61.01</v>
      </c>
      <c r="AY121" s="73">
        <v>605</v>
      </c>
      <c r="AZ121" s="73">
        <v>302.5</v>
      </c>
      <c r="BA121" s="73">
        <v>235</v>
      </c>
      <c r="BB121" s="73">
        <v>370</v>
      </c>
      <c r="BC121" s="73">
        <v>1</v>
      </c>
      <c r="BD121" s="73">
        <v>6</v>
      </c>
      <c r="BE121" s="73">
        <v>61.01</v>
      </c>
      <c r="BF121" s="73" t="s">
        <v>735</v>
      </c>
      <c r="BG121" s="76">
        <v>3210</v>
      </c>
      <c r="BH121" s="73"/>
      <c r="BI121" s="73"/>
      <c r="BJ121" s="73"/>
      <c r="BK121" s="73"/>
      <c r="BL121" s="73"/>
      <c r="BM121" s="73"/>
      <c r="BN121" s="73"/>
      <c r="BO121" s="73"/>
      <c r="BP121" s="73"/>
      <c r="BQ121" s="73"/>
      <c r="BR121" s="73"/>
      <c r="BS121" s="73"/>
      <c r="BT121" s="73"/>
      <c r="BU121" s="73"/>
      <c r="BV121" s="73"/>
      <c r="BW121" s="73"/>
      <c r="BX121" s="73"/>
      <c r="BY121" s="73"/>
      <c r="BZ121" s="73"/>
    </row>
    <row r="122" spans="2:78" s="72" customFormat="1" ht="15.2" customHeight="1" x14ac:dyDescent="0.25">
      <c r="B122" s="73">
        <v>72677</v>
      </c>
      <c r="C122" s="73">
        <v>50</v>
      </c>
      <c r="D122" s="74">
        <v>43722</v>
      </c>
      <c r="E122" s="73">
        <v>23</v>
      </c>
      <c r="F122" s="73" t="s">
        <v>724</v>
      </c>
      <c r="G122" s="73">
        <v>32</v>
      </c>
      <c r="H122" s="73" t="s">
        <v>736</v>
      </c>
      <c r="I122" s="73" t="s">
        <v>817</v>
      </c>
      <c r="J122" s="73" t="s">
        <v>818</v>
      </c>
      <c r="K122" s="75" t="s">
        <v>819</v>
      </c>
      <c r="L122" s="73" t="s">
        <v>729</v>
      </c>
      <c r="M122" s="73">
        <v>169358</v>
      </c>
      <c r="N122" s="75" t="s">
        <v>1388</v>
      </c>
      <c r="O122" s="76">
        <v>24472390</v>
      </c>
      <c r="P122" s="73">
        <v>1</v>
      </c>
      <c r="Q122" s="73" t="s">
        <v>1389</v>
      </c>
      <c r="R122" s="76">
        <v>3151</v>
      </c>
      <c r="S122" s="76"/>
      <c r="T122" s="73"/>
      <c r="U122" s="76">
        <v>5014</v>
      </c>
      <c r="V122" s="73" t="s">
        <v>106</v>
      </c>
      <c r="W122" s="73" t="s">
        <v>106</v>
      </c>
      <c r="X122" s="73"/>
      <c r="Y122" s="75" t="s">
        <v>1390</v>
      </c>
      <c r="Z122" s="77">
        <v>3513999674</v>
      </c>
      <c r="AA122" s="73"/>
      <c r="AB122" s="73"/>
      <c r="AC122" s="73"/>
      <c r="AD122" s="73"/>
      <c r="AE122" s="73"/>
      <c r="AF122" s="88">
        <v>405.83</v>
      </c>
      <c r="AG122" s="73">
        <v>39130</v>
      </c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>
        <v>39130</v>
      </c>
      <c r="AV122" s="73">
        <v>1</v>
      </c>
      <c r="AW122" s="73">
        <v>6</v>
      </c>
      <c r="AX122" s="73">
        <v>67.64</v>
      </c>
      <c r="AY122" s="73">
        <v>1118</v>
      </c>
      <c r="AZ122" s="73">
        <v>782.6</v>
      </c>
      <c r="BA122" s="73">
        <v>275</v>
      </c>
      <c r="BB122" s="73">
        <v>843</v>
      </c>
      <c r="BC122" s="73">
        <v>1</v>
      </c>
      <c r="BD122" s="73">
        <v>6</v>
      </c>
      <c r="BE122" s="73">
        <v>67.64</v>
      </c>
      <c r="BF122" s="73" t="s">
        <v>735</v>
      </c>
      <c r="BG122" s="76">
        <v>3211</v>
      </c>
      <c r="BH122" s="73"/>
      <c r="BI122" s="73"/>
      <c r="BJ122" s="73"/>
      <c r="BK122" s="73"/>
      <c r="BL122" s="73"/>
      <c r="BM122" s="73"/>
      <c r="BN122" s="73"/>
      <c r="BO122" s="73"/>
      <c r="BP122" s="73"/>
      <c r="BQ122" s="73"/>
      <c r="BR122" s="73"/>
      <c r="BS122" s="73"/>
      <c r="BT122" s="73"/>
      <c r="BU122" s="73"/>
      <c r="BV122" s="73"/>
      <c r="BW122" s="73"/>
      <c r="BX122" s="73"/>
      <c r="BY122" s="73"/>
      <c r="BZ122" s="73"/>
    </row>
    <row r="123" spans="2:78" s="72" customFormat="1" ht="15.2" customHeight="1" x14ac:dyDescent="0.25">
      <c r="B123" s="73">
        <v>72679</v>
      </c>
      <c r="C123" s="73">
        <v>50</v>
      </c>
      <c r="D123" s="74">
        <v>43722</v>
      </c>
      <c r="E123" s="73">
        <v>23</v>
      </c>
      <c r="F123" s="73" t="s">
        <v>724</v>
      </c>
      <c r="G123" s="73">
        <v>32</v>
      </c>
      <c r="H123" s="73" t="s">
        <v>736</v>
      </c>
      <c r="I123" s="73" t="s">
        <v>1391</v>
      </c>
      <c r="J123" s="73" t="s">
        <v>1392</v>
      </c>
      <c r="K123" s="75" t="s">
        <v>1393</v>
      </c>
      <c r="L123" s="73" t="s">
        <v>729</v>
      </c>
      <c r="M123" s="73">
        <v>20194</v>
      </c>
      <c r="N123" s="75" t="s">
        <v>1394</v>
      </c>
      <c r="O123" s="76">
        <v>25939676</v>
      </c>
      <c r="P123" s="73">
        <v>1</v>
      </c>
      <c r="Q123" s="73" t="s">
        <v>1395</v>
      </c>
      <c r="R123" s="76">
        <v>370</v>
      </c>
      <c r="S123" s="76"/>
      <c r="T123" s="73"/>
      <c r="U123" s="76">
        <v>1864</v>
      </c>
      <c r="V123" s="73" t="s">
        <v>1396</v>
      </c>
      <c r="W123" s="73" t="s">
        <v>904</v>
      </c>
      <c r="X123" s="73"/>
      <c r="Y123" s="75" t="s">
        <v>1397</v>
      </c>
      <c r="Z123" s="77">
        <v>1141570246</v>
      </c>
      <c r="AA123" s="73"/>
      <c r="AB123" s="73"/>
      <c r="AC123" s="73"/>
      <c r="AD123" s="73"/>
      <c r="AE123" s="73"/>
      <c r="AF123" s="88">
        <v>489.45</v>
      </c>
      <c r="AG123" s="73">
        <v>20225</v>
      </c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>
        <v>20225</v>
      </c>
      <c r="AV123" s="73">
        <v>1</v>
      </c>
      <c r="AW123" s="73">
        <v>6</v>
      </c>
      <c r="AX123" s="73">
        <v>81.58</v>
      </c>
      <c r="AY123" s="73">
        <v>809</v>
      </c>
      <c r="AZ123" s="73">
        <v>404.5</v>
      </c>
      <c r="BA123" s="73">
        <v>235</v>
      </c>
      <c r="BB123" s="73">
        <v>574</v>
      </c>
      <c r="BC123" s="73">
        <v>1</v>
      </c>
      <c r="BD123" s="73">
        <v>6</v>
      </c>
      <c r="BE123" s="73">
        <v>81.58</v>
      </c>
      <c r="BF123" s="73" t="s">
        <v>735</v>
      </c>
      <c r="BG123" s="76">
        <v>3212</v>
      </c>
      <c r="BH123" s="73"/>
      <c r="BI123" s="73"/>
      <c r="BJ123" s="73"/>
      <c r="BK123" s="73"/>
      <c r="BL123" s="73"/>
      <c r="BM123" s="73"/>
      <c r="BN123" s="73"/>
      <c r="BO123" s="73"/>
      <c r="BP123" s="73"/>
      <c r="BQ123" s="73"/>
      <c r="BR123" s="73"/>
      <c r="BS123" s="73"/>
      <c r="BT123" s="73"/>
      <c r="BU123" s="73"/>
      <c r="BV123" s="73"/>
      <c r="BW123" s="73"/>
      <c r="BX123" s="73"/>
      <c r="BY123" s="73"/>
      <c r="BZ123" s="73"/>
    </row>
    <row r="124" spans="2:78" s="72" customFormat="1" ht="15.2" customHeight="1" x14ac:dyDescent="0.25">
      <c r="B124" s="73">
        <v>72680</v>
      </c>
      <c r="C124" s="73">
        <v>50</v>
      </c>
      <c r="D124" s="74">
        <v>43722</v>
      </c>
      <c r="E124" s="73">
        <v>23</v>
      </c>
      <c r="F124" s="73" t="s">
        <v>724</v>
      </c>
      <c r="G124" s="73">
        <v>32</v>
      </c>
      <c r="H124" s="73" t="s">
        <v>736</v>
      </c>
      <c r="I124" s="73" t="s">
        <v>1391</v>
      </c>
      <c r="J124" s="73" t="s">
        <v>1392</v>
      </c>
      <c r="K124" s="75" t="s">
        <v>1393</v>
      </c>
      <c r="L124" s="73" t="s">
        <v>729</v>
      </c>
      <c r="M124" s="73">
        <v>20194</v>
      </c>
      <c r="N124" s="75" t="s">
        <v>1394</v>
      </c>
      <c r="O124" s="76">
        <v>25939676</v>
      </c>
      <c r="P124" s="73">
        <v>1</v>
      </c>
      <c r="Q124" s="73" t="s">
        <v>1395</v>
      </c>
      <c r="R124" s="76">
        <v>370</v>
      </c>
      <c r="S124" s="76"/>
      <c r="T124" s="73"/>
      <c r="U124" s="76">
        <v>1864</v>
      </c>
      <c r="V124" s="73" t="s">
        <v>1396</v>
      </c>
      <c r="W124" s="73" t="s">
        <v>904</v>
      </c>
      <c r="X124" s="73"/>
      <c r="Y124" s="75" t="s">
        <v>1397</v>
      </c>
      <c r="Z124" s="77">
        <v>1141570246</v>
      </c>
      <c r="AA124" s="73"/>
      <c r="AB124" s="73"/>
      <c r="AC124" s="73"/>
      <c r="AD124" s="73"/>
      <c r="AE124" s="73"/>
      <c r="AF124" s="88">
        <v>489.45</v>
      </c>
      <c r="AG124" s="73">
        <v>20225</v>
      </c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>
        <v>20225</v>
      </c>
      <c r="AV124" s="73">
        <v>1</v>
      </c>
      <c r="AW124" s="73">
        <v>6</v>
      </c>
      <c r="AX124" s="73">
        <v>81.58</v>
      </c>
      <c r="AY124" s="73">
        <v>809</v>
      </c>
      <c r="AZ124" s="73">
        <v>404.5</v>
      </c>
      <c r="BA124" s="73">
        <v>235</v>
      </c>
      <c r="BB124" s="73">
        <v>574</v>
      </c>
      <c r="BC124" s="73">
        <v>1</v>
      </c>
      <c r="BD124" s="73">
        <v>6</v>
      </c>
      <c r="BE124" s="73">
        <v>81.58</v>
      </c>
      <c r="BF124" s="73" t="s">
        <v>735</v>
      </c>
      <c r="BG124" s="76">
        <v>3212</v>
      </c>
      <c r="BH124" s="73"/>
      <c r="BI124" s="73"/>
      <c r="BJ124" s="73"/>
      <c r="BK124" s="73"/>
      <c r="BL124" s="73"/>
      <c r="BM124" s="73"/>
      <c r="BN124" s="73"/>
      <c r="BO124" s="73"/>
      <c r="BP124" s="73"/>
      <c r="BQ124" s="73"/>
      <c r="BR124" s="73"/>
      <c r="BS124" s="73"/>
      <c r="BT124" s="73"/>
      <c r="BU124" s="73"/>
      <c r="BV124" s="73"/>
      <c r="BW124" s="73"/>
      <c r="BX124" s="73"/>
      <c r="BY124" s="73"/>
      <c r="BZ124" s="73"/>
    </row>
    <row r="125" spans="2:78" s="72" customFormat="1" ht="15.2" customHeight="1" x14ac:dyDescent="0.25">
      <c r="B125" s="73">
        <v>72683</v>
      </c>
      <c r="C125" s="73">
        <v>50</v>
      </c>
      <c r="D125" s="74">
        <v>43722</v>
      </c>
      <c r="E125" s="73">
        <v>23</v>
      </c>
      <c r="F125" s="73" t="s">
        <v>724</v>
      </c>
      <c r="G125" s="73">
        <v>32</v>
      </c>
      <c r="H125" s="73" t="s">
        <v>736</v>
      </c>
      <c r="I125" s="73" t="s">
        <v>906</v>
      </c>
      <c r="J125" s="73" t="s">
        <v>907</v>
      </c>
      <c r="K125" s="75" t="s">
        <v>908</v>
      </c>
      <c r="L125" s="73" t="s">
        <v>729</v>
      </c>
      <c r="M125" s="73">
        <v>123060</v>
      </c>
      <c r="N125" s="75" t="s">
        <v>1398</v>
      </c>
      <c r="O125" s="76">
        <v>5945729</v>
      </c>
      <c r="P125" s="73">
        <v>1</v>
      </c>
      <c r="Q125" s="73" t="s">
        <v>1399</v>
      </c>
      <c r="R125" s="76">
        <v>2158</v>
      </c>
      <c r="S125" s="76" t="s">
        <v>1400</v>
      </c>
      <c r="T125" s="73" t="s">
        <v>1211</v>
      </c>
      <c r="U125" s="76">
        <v>1428</v>
      </c>
      <c r="V125" s="73" t="s">
        <v>53</v>
      </c>
      <c r="W125" s="73" t="s">
        <v>744</v>
      </c>
      <c r="X125" s="73"/>
      <c r="Y125" s="75" t="s">
        <v>1401</v>
      </c>
      <c r="Z125" s="77">
        <v>1159641630</v>
      </c>
      <c r="AA125" s="73"/>
      <c r="AB125" s="73"/>
      <c r="AC125" s="73"/>
      <c r="AD125" s="73"/>
      <c r="AE125" s="73"/>
      <c r="AF125" s="88">
        <v>219.62</v>
      </c>
      <c r="AG125" s="73">
        <v>21175</v>
      </c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>
        <v>21175</v>
      </c>
      <c r="AV125" s="73">
        <v>1</v>
      </c>
      <c r="AW125" s="73">
        <v>6</v>
      </c>
      <c r="AX125" s="73">
        <v>36.6</v>
      </c>
      <c r="AY125" s="73">
        <v>605</v>
      </c>
      <c r="AZ125" s="73">
        <v>423.5</v>
      </c>
      <c r="BA125" s="73">
        <v>235</v>
      </c>
      <c r="BB125" s="73">
        <v>370</v>
      </c>
      <c r="BC125" s="73">
        <v>1</v>
      </c>
      <c r="BD125" s="73">
        <v>6</v>
      </c>
      <c r="BE125" s="73">
        <v>36.6</v>
      </c>
      <c r="BF125" s="73" t="s">
        <v>735</v>
      </c>
      <c r="BG125" s="76">
        <v>3213</v>
      </c>
      <c r="BH125" s="73"/>
      <c r="BI125" s="73"/>
      <c r="BJ125" s="73"/>
      <c r="BK125" s="73"/>
      <c r="BL125" s="73"/>
      <c r="BM125" s="73"/>
      <c r="BN125" s="73"/>
      <c r="BO125" s="73"/>
      <c r="BP125" s="73"/>
      <c r="BQ125" s="73"/>
      <c r="BR125" s="73"/>
      <c r="BS125" s="73"/>
      <c r="BT125" s="73"/>
      <c r="BU125" s="73"/>
      <c r="BV125" s="73"/>
      <c r="BW125" s="73"/>
      <c r="BX125" s="73"/>
      <c r="BY125" s="73"/>
      <c r="BZ125" s="73"/>
    </row>
    <row r="126" spans="2:78" s="72" customFormat="1" ht="15.2" customHeight="1" x14ac:dyDescent="0.25">
      <c r="B126" s="73">
        <v>72698</v>
      </c>
      <c r="C126" s="73">
        <v>50</v>
      </c>
      <c r="D126" s="74">
        <v>43722</v>
      </c>
      <c r="E126" s="73">
        <v>23</v>
      </c>
      <c r="F126" s="73" t="s">
        <v>724</v>
      </c>
      <c r="G126" s="73">
        <v>35</v>
      </c>
      <c r="H126" s="73" t="s">
        <v>883</v>
      </c>
      <c r="I126" s="73" t="s">
        <v>1402</v>
      </c>
      <c r="J126" s="73" t="s">
        <v>1403</v>
      </c>
      <c r="K126" s="75" t="s">
        <v>1404</v>
      </c>
      <c r="L126" s="73" t="s">
        <v>729</v>
      </c>
      <c r="M126" s="73">
        <v>216215</v>
      </c>
      <c r="N126" s="75" t="s">
        <v>1405</v>
      </c>
      <c r="O126" s="76">
        <v>93615006</v>
      </c>
      <c r="P126" s="73">
        <v>1</v>
      </c>
      <c r="Q126" s="73" t="s">
        <v>1406</v>
      </c>
      <c r="R126" s="76">
        <v>1158</v>
      </c>
      <c r="S126" s="76"/>
      <c r="T126" s="73"/>
      <c r="U126" s="76">
        <v>1686</v>
      </c>
      <c r="V126" s="73" t="s">
        <v>1407</v>
      </c>
      <c r="W126" s="73" t="s">
        <v>733</v>
      </c>
      <c r="X126" s="73"/>
      <c r="Y126" s="75" t="s">
        <v>1408</v>
      </c>
      <c r="Z126" s="77">
        <v>46621335</v>
      </c>
      <c r="AA126" s="73"/>
      <c r="AB126" s="73"/>
      <c r="AC126" s="73"/>
      <c r="AD126" s="73"/>
      <c r="AE126" s="73"/>
      <c r="AF126" s="88">
        <v>1028.02</v>
      </c>
      <c r="AG126" s="73">
        <v>99120</v>
      </c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>
        <v>99120</v>
      </c>
      <c r="AV126" s="73">
        <v>1</v>
      </c>
      <c r="AW126" s="73">
        <v>6</v>
      </c>
      <c r="AX126" s="73">
        <v>171.34</v>
      </c>
      <c r="AY126" s="73">
        <v>2832</v>
      </c>
      <c r="AZ126" s="73">
        <v>1982.4</v>
      </c>
      <c r="BA126" s="73">
        <v>275</v>
      </c>
      <c r="BB126" s="73">
        <v>2557</v>
      </c>
      <c r="BC126" s="73">
        <v>1</v>
      </c>
      <c r="BD126" s="73">
        <v>6</v>
      </c>
      <c r="BE126" s="73">
        <v>171.34</v>
      </c>
      <c r="BF126" s="73" t="s">
        <v>735</v>
      </c>
      <c r="BG126" s="76">
        <v>3216</v>
      </c>
      <c r="BH126" s="73"/>
      <c r="BI126" s="73"/>
      <c r="BJ126" s="73"/>
      <c r="BK126" s="73"/>
      <c r="BL126" s="73"/>
      <c r="BM126" s="73"/>
      <c r="BN126" s="73"/>
      <c r="BO126" s="73"/>
      <c r="BP126" s="73"/>
      <c r="BQ126" s="73"/>
      <c r="BR126" s="73"/>
      <c r="BS126" s="73"/>
      <c r="BT126" s="73"/>
      <c r="BU126" s="73"/>
      <c r="BV126" s="73"/>
      <c r="BW126" s="73"/>
      <c r="BX126" s="73"/>
      <c r="BY126" s="73"/>
      <c r="BZ126" s="73"/>
    </row>
    <row r="127" spans="2:78" s="72" customFormat="1" ht="15.2" customHeight="1" x14ac:dyDescent="0.25">
      <c r="B127" s="73">
        <v>72700</v>
      </c>
      <c r="C127" s="73">
        <v>50</v>
      </c>
      <c r="D127" s="74">
        <v>43723</v>
      </c>
      <c r="E127" s="73">
        <v>23</v>
      </c>
      <c r="F127" s="73" t="s">
        <v>724</v>
      </c>
      <c r="G127" s="73">
        <v>34</v>
      </c>
      <c r="H127" s="73" t="s">
        <v>569</v>
      </c>
      <c r="I127" s="73" t="s">
        <v>1409</v>
      </c>
      <c r="J127" s="73" t="s">
        <v>1410</v>
      </c>
      <c r="K127" s="75" t="s">
        <v>1411</v>
      </c>
      <c r="L127" s="73" t="s">
        <v>729</v>
      </c>
      <c r="M127" s="73">
        <v>156384</v>
      </c>
      <c r="N127" s="75" t="s">
        <v>1412</v>
      </c>
      <c r="O127" s="76">
        <v>12286730</v>
      </c>
      <c r="P127" s="73">
        <v>1</v>
      </c>
      <c r="Q127" s="73" t="s">
        <v>1413</v>
      </c>
      <c r="R127" s="76">
        <v>1556</v>
      </c>
      <c r="S127" s="76" t="s">
        <v>1414</v>
      </c>
      <c r="T127" s="73" t="s">
        <v>1211</v>
      </c>
      <c r="U127" s="76">
        <v>1115</v>
      </c>
      <c r="V127" s="73" t="s">
        <v>99</v>
      </c>
      <c r="W127" s="73" t="s">
        <v>744</v>
      </c>
      <c r="X127" s="73"/>
      <c r="Y127" s="75" t="s">
        <v>1415</v>
      </c>
      <c r="Z127" s="77">
        <v>1149392487</v>
      </c>
      <c r="AA127" s="73"/>
      <c r="AB127" s="73"/>
      <c r="AC127" s="73"/>
      <c r="AD127" s="73"/>
      <c r="AE127" s="73"/>
      <c r="AF127" s="88">
        <v>3332.95</v>
      </c>
      <c r="AG127" s="73">
        <v>137725</v>
      </c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>
        <v>137725</v>
      </c>
      <c r="AV127" s="73">
        <v>1</v>
      </c>
      <c r="AW127" s="73">
        <v>6</v>
      </c>
      <c r="AX127" s="73">
        <v>555.49</v>
      </c>
      <c r="AY127" s="73">
        <v>5509</v>
      </c>
      <c r="AZ127" s="73">
        <v>2754.5</v>
      </c>
      <c r="BA127" s="73">
        <v>795</v>
      </c>
      <c r="BB127" s="73">
        <v>4714</v>
      </c>
      <c r="BC127" s="73">
        <v>1</v>
      </c>
      <c r="BD127" s="73">
        <v>6</v>
      </c>
      <c r="BE127" s="73">
        <v>555.49</v>
      </c>
      <c r="BF127" s="73" t="s">
        <v>735</v>
      </c>
      <c r="BG127" s="76">
        <v>3217</v>
      </c>
      <c r="BH127" s="73"/>
      <c r="BI127" s="73"/>
      <c r="BJ127" s="73"/>
      <c r="BK127" s="73"/>
      <c r="BL127" s="73"/>
      <c r="BM127" s="73"/>
      <c r="BN127" s="73"/>
      <c r="BO127" s="73"/>
      <c r="BP127" s="73"/>
      <c r="BQ127" s="73"/>
      <c r="BR127" s="73"/>
      <c r="BS127" s="73"/>
      <c r="BT127" s="73"/>
      <c r="BU127" s="73"/>
      <c r="BV127" s="73"/>
      <c r="BW127" s="73"/>
      <c r="BX127" s="73"/>
      <c r="BY127" s="73"/>
      <c r="BZ127" s="73"/>
    </row>
    <row r="128" spans="2:78" s="72" customFormat="1" ht="15.2" customHeight="1" x14ac:dyDescent="0.25">
      <c r="B128" s="73">
        <v>72702</v>
      </c>
      <c r="C128" s="73">
        <v>50</v>
      </c>
      <c r="D128" s="74">
        <v>43723</v>
      </c>
      <c r="E128" s="73">
        <v>23</v>
      </c>
      <c r="F128" s="73" t="s">
        <v>724</v>
      </c>
      <c r="G128" s="73">
        <v>32</v>
      </c>
      <c r="H128" s="73" t="s">
        <v>736</v>
      </c>
      <c r="I128" s="73" t="s">
        <v>1251</v>
      </c>
      <c r="J128" s="73" t="s">
        <v>1252</v>
      </c>
      <c r="K128" s="75" t="s">
        <v>1253</v>
      </c>
      <c r="L128" s="73" t="s">
        <v>729</v>
      </c>
      <c r="M128" s="73">
        <v>111722</v>
      </c>
      <c r="N128" s="75" t="s">
        <v>1416</v>
      </c>
      <c r="O128" s="76">
        <v>6024301</v>
      </c>
      <c r="P128" s="73">
        <v>1</v>
      </c>
      <c r="Q128" s="73" t="s">
        <v>1417</v>
      </c>
      <c r="R128" s="76">
        <v>1428</v>
      </c>
      <c r="S128" s="76" t="s">
        <v>1418</v>
      </c>
      <c r="T128" s="73" t="s">
        <v>783</v>
      </c>
      <c r="U128" s="76">
        <v>1426</v>
      </c>
      <c r="V128" s="73" t="s">
        <v>99</v>
      </c>
      <c r="W128" s="73" t="s">
        <v>744</v>
      </c>
      <c r="X128" s="73"/>
      <c r="Y128" s="75" t="s">
        <v>1419</v>
      </c>
      <c r="Z128" s="77">
        <v>1541843253</v>
      </c>
      <c r="AA128" s="73"/>
      <c r="AB128" s="73"/>
      <c r="AC128" s="73"/>
      <c r="AD128" s="73"/>
      <c r="AE128" s="73"/>
      <c r="AF128" s="88">
        <v>908.11</v>
      </c>
      <c r="AG128" s="73">
        <v>37525</v>
      </c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>
        <v>37525</v>
      </c>
      <c r="AV128" s="73">
        <v>1</v>
      </c>
      <c r="AW128" s="73">
        <v>6</v>
      </c>
      <c r="AX128" s="73">
        <v>151.35</v>
      </c>
      <c r="AY128" s="73">
        <v>1501</v>
      </c>
      <c r="AZ128" s="73">
        <v>750.5</v>
      </c>
      <c r="BA128" s="73">
        <v>275</v>
      </c>
      <c r="BB128" s="73">
        <v>1226</v>
      </c>
      <c r="BC128" s="73">
        <v>1</v>
      </c>
      <c r="BD128" s="73">
        <v>6</v>
      </c>
      <c r="BE128" s="73">
        <v>151.35</v>
      </c>
      <c r="BF128" s="73" t="s">
        <v>735</v>
      </c>
      <c r="BG128" s="76">
        <v>3218</v>
      </c>
      <c r="BH128" s="73"/>
      <c r="BI128" s="73"/>
      <c r="BJ128" s="73"/>
      <c r="BK128" s="73"/>
      <c r="BL128" s="73"/>
      <c r="BM128" s="73"/>
      <c r="BN128" s="73"/>
      <c r="BO128" s="73"/>
      <c r="BP128" s="73"/>
      <c r="BQ128" s="73"/>
      <c r="BR128" s="73"/>
      <c r="BS128" s="73"/>
      <c r="BT128" s="73"/>
      <c r="BU128" s="73"/>
      <c r="BV128" s="73"/>
      <c r="BW128" s="73"/>
      <c r="BX128" s="73"/>
      <c r="BY128" s="73"/>
      <c r="BZ128" s="73"/>
    </row>
    <row r="129" spans="2:78" s="72" customFormat="1" ht="15.2" customHeight="1" x14ac:dyDescent="0.25">
      <c r="B129" s="73">
        <v>72715</v>
      </c>
      <c r="C129" s="73">
        <v>50</v>
      </c>
      <c r="D129" s="74">
        <v>43723</v>
      </c>
      <c r="E129" s="73">
        <v>23</v>
      </c>
      <c r="F129" s="73" t="s">
        <v>724</v>
      </c>
      <c r="G129" s="73">
        <v>32</v>
      </c>
      <c r="H129" s="73" t="s">
        <v>736</v>
      </c>
      <c r="I129" s="73" t="s">
        <v>1420</v>
      </c>
      <c r="J129" s="73" t="s">
        <v>1421</v>
      </c>
      <c r="K129" s="75" t="s">
        <v>1422</v>
      </c>
      <c r="L129" s="73" t="s">
        <v>729</v>
      </c>
      <c r="M129" s="73">
        <v>216938</v>
      </c>
      <c r="N129" s="75" t="s">
        <v>1423</v>
      </c>
      <c r="O129" s="76">
        <v>4207759</v>
      </c>
      <c r="P129" s="73">
        <v>1</v>
      </c>
      <c r="Q129" s="73" t="s">
        <v>1424</v>
      </c>
      <c r="R129" s="76">
        <v>1640</v>
      </c>
      <c r="S129" s="76" t="s">
        <v>933</v>
      </c>
      <c r="T129" s="73" t="s">
        <v>783</v>
      </c>
      <c r="U129" s="76">
        <v>1426</v>
      </c>
      <c r="V129" s="73" t="s">
        <v>1425</v>
      </c>
      <c r="W129" s="73" t="s">
        <v>744</v>
      </c>
      <c r="X129" s="73"/>
      <c r="Y129" s="75" t="s">
        <v>1426</v>
      </c>
      <c r="Z129" s="77">
        <v>1126488084</v>
      </c>
      <c r="AA129" s="73"/>
      <c r="AB129" s="73"/>
      <c r="AC129" s="73"/>
      <c r="AD129" s="73"/>
      <c r="AE129" s="73"/>
      <c r="AF129" s="88">
        <v>3839.33</v>
      </c>
      <c r="AG129" s="73">
        <v>158650</v>
      </c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>
        <v>158650</v>
      </c>
      <c r="AV129" s="73">
        <v>1</v>
      </c>
      <c r="AW129" s="73">
        <v>6</v>
      </c>
      <c r="AX129" s="73">
        <v>639.89</v>
      </c>
      <c r="AY129" s="73">
        <v>6346</v>
      </c>
      <c r="AZ129" s="73">
        <v>3173</v>
      </c>
      <c r="BA129" s="73">
        <v>275</v>
      </c>
      <c r="BB129" s="73">
        <v>6071</v>
      </c>
      <c r="BC129" s="73">
        <v>1</v>
      </c>
      <c r="BD129" s="73">
        <v>6</v>
      </c>
      <c r="BE129" s="73">
        <v>639.89</v>
      </c>
      <c r="BF129" s="73" t="s">
        <v>735</v>
      </c>
      <c r="BG129" s="76">
        <v>3219</v>
      </c>
      <c r="BH129" s="73"/>
      <c r="BI129" s="73"/>
      <c r="BJ129" s="73"/>
      <c r="BK129" s="73"/>
      <c r="BL129" s="73"/>
      <c r="BM129" s="73"/>
      <c r="BN129" s="73"/>
      <c r="BO129" s="73"/>
      <c r="BP129" s="73"/>
      <c r="BQ129" s="73"/>
      <c r="BR129" s="73"/>
      <c r="BS129" s="73"/>
      <c r="BT129" s="73"/>
      <c r="BU129" s="73"/>
      <c r="BV129" s="73"/>
      <c r="BW129" s="73"/>
      <c r="BX129" s="73"/>
      <c r="BY129" s="73"/>
      <c r="BZ129" s="73"/>
    </row>
    <row r="130" spans="2:78" s="72" customFormat="1" ht="15.2" customHeight="1" x14ac:dyDescent="0.25">
      <c r="B130" s="73">
        <v>72718</v>
      </c>
      <c r="C130" s="73">
        <v>50</v>
      </c>
      <c r="D130" s="74">
        <v>43723</v>
      </c>
      <c r="E130" s="73">
        <v>23</v>
      </c>
      <c r="F130" s="73" t="s">
        <v>724</v>
      </c>
      <c r="G130" s="73">
        <v>31</v>
      </c>
      <c r="H130" s="73" t="s">
        <v>56</v>
      </c>
      <c r="I130" s="73" t="s">
        <v>955</v>
      </c>
      <c r="J130" s="73" t="s">
        <v>956</v>
      </c>
      <c r="K130" s="75" t="s">
        <v>957</v>
      </c>
      <c r="L130" s="73" t="s">
        <v>729</v>
      </c>
      <c r="M130" s="73">
        <v>25199</v>
      </c>
      <c r="N130" s="75" t="s">
        <v>1427</v>
      </c>
      <c r="O130" s="76">
        <v>14900551</v>
      </c>
      <c r="P130" s="73">
        <v>1</v>
      </c>
      <c r="Q130" s="73" t="s">
        <v>1428</v>
      </c>
      <c r="R130" s="76">
        <v>1602</v>
      </c>
      <c r="S130" s="76" t="s">
        <v>1429</v>
      </c>
      <c r="T130" s="73" t="s">
        <v>985</v>
      </c>
      <c r="U130" s="76">
        <v>1426</v>
      </c>
      <c r="V130" s="73" t="s">
        <v>843</v>
      </c>
      <c r="W130" s="73" t="s">
        <v>733</v>
      </c>
      <c r="X130" s="73"/>
      <c r="Y130" s="75" t="s">
        <v>1430</v>
      </c>
      <c r="Z130" s="77">
        <v>1162811304</v>
      </c>
      <c r="AA130" s="73"/>
      <c r="AB130" s="73"/>
      <c r="AC130" s="73"/>
      <c r="AD130" s="73"/>
      <c r="AE130" s="73"/>
      <c r="AF130" s="88">
        <v>306.37</v>
      </c>
      <c r="AG130" s="73">
        <v>29540</v>
      </c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>
        <v>29540</v>
      </c>
      <c r="AV130" s="73">
        <v>1</v>
      </c>
      <c r="AW130" s="73">
        <v>6</v>
      </c>
      <c r="AX130" s="73">
        <v>51.06</v>
      </c>
      <c r="AY130" s="73">
        <v>844</v>
      </c>
      <c r="AZ130" s="73">
        <v>590.79999999999995</v>
      </c>
      <c r="BA130" s="73">
        <v>235</v>
      </c>
      <c r="BB130" s="73">
        <v>609</v>
      </c>
      <c r="BC130" s="73">
        <v>1</v>
      </c>
      <c r="BD130" s="73">
        <v>6</v>
      </c>
      <c r="BE130" s="73">
        <v>51.06</v>
      </c>
      <c r="BF130" s="73" t="s">
        <v>735</v>
      </c>
      <c r="BG130" s="76">
        <v>3220</v>
      </c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  <c r="BY130" s="73"/>
      <c r="BZ130" s="73"/>
    </row>
    <row r="131" spans="2:78" s="72" customFormat="1" ht="15.2" customHeight="1" x14ac:dyDescent="0.25">
      <c r="B131" s="73">
        <v>72721</v>
      </c>
      <c r="C131" s="73">
        <v>50</v>
      </c>
      <c r="D131" s="74">
        <v>43723</v>
      </c>
      <c r="E131" s="73">
        <v>23</v>
      </c>
      <c r="F131" s="73" t="s">
        <v>724</v>
      </c>
      <c r="G131" s="73">
        <v>32</v>
      </c>
      <c r="H131" s="73" t="s">
        <v>736</v>
      </c>
      <c r="I131" s="73" t="s">
        <v>1181</v>
      </c>
      <c r="J131" s="73" t="s">
        <v>1182</v>
      </c>
      <c r="K131" s="75" t="s">
        <v>1183</v>
      </c>
      <c r="L131" s="73" t="s">
        <v>729</v>
      </c>
      <c r="M131" s="73">
        <v>49540</v>
      </c>
      <c r="N131" s="75" t="s">
        <v>1431</v>
      </c>
      <c r="O131" s="76">
        <v>21155545</v>
      </c>
      <c r="P131" s="73">
        <v>1</v>
      </c>
      <c r="Q131" s="73" t="s">
        <v>1432</v>
      </c>
      <c r="R131" s="76">
        <v>3638</v>
      </c>
      <c r="S131" s="76"/>
      <c r="T131" s="73"/>
      <c r="U131" s="76">
        <v>1653</v>
      </c>
      <c r="V131" s="73" t="s">
        <v>1433</v>
      </c>
      <c r="W131" s="73" t="s">
        <v>733</v>
      </c>
      <c r="X131" s="73"/>
      <c r="Y131" s="75" t="s">
        <v>1434</v>
      </c>
      <c r="Z131" s="77">
        <v>1149407405</v>
      </c>
      <c r="AA131" s="73"/>
      <c r="AB131" s="73"/>
      <c r="AC131" s="73"/>
      <c r="AD131" s="73"/>
      <c r="AE131" s="73"/>
      <c r="AF131" s="88">
        <v>430.76</v>
      </c>
      <c r="AG131" s="73">
        <v>17800</v>
      </c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>
        <v>17800</v>
      </c>
      <c r="AV131" s="73">
        <v>1</v>
      </c>
      <c r="AW131" s="73">
        <v>6</v>
      </c>
      <c r="AX131" s="73">
        <v>71.790000000000006</v>
      </c>
      <c r="AY131" s="73">
        <v>712</v>
      </c>
      <c r="AZ131" s="73">
        <v>356</v>
      </c>
      <c r="BA131" s="73">
        <v>235</v>
      </c>
      <c r="BB131" s="73">
        <v>477</v>
      </c>
      <c r="BC131" s="73">
        <v>1</v>
      </c>
      <c r="BD131" s="73">
        <v>6</v>
      </c>
      <c r="BE131" s="73">
        <v>71.790000000000006</v>
      </c>
      <c r="BF131" s="73" t="s">
        <v>735</v>
      </c>
      <c r="BG131" s="76">
        <v>3221</v>
      </c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  <c r="BZ131" s="73"/>
    </row>
    <row r="132" spans="2:78" s="72" customFormat="1" ht="15.2" customHeight="1" x14ac:dyDescent="0.25">
      <c r="B132" s="73">
        <v>72724</v>
      </c>
      <c r="C132" s="73">
        <v>50</v>
      </c>
      <c r="D132" s="74">
        <v>43723</v>
      </c>
      <c r="E132" s="73">
        <v>23</v>
      </c>
      <c r="F132" s="73" t="s">
        <v>724</v>
      </c>
      <c r="G132" s="73">
        <v>32</v>
      </c>
      <c r="H132" s="73" t="s">
        <v>736</v>
      </c>
      <c r="I132" s="73" t="s">
        <v>795</v>
      </c>
      <c r="J132" s="73" t="s">
        <v>796</v>
      </c>
      <c r="K132" s="75" t="s">
        <v>797</v>
      </c>
      <c r="L132" s="73" t="s">
        <v>729</v>
      </c>
      <c r="M132" s="73">
        <v>75546</v>
      </c>
      <c r="N132" s="75" t="s">
        <v>1435</v>
      </c>
      <c r="O132" s="76">
        <v>4174289</v>
      </c>
      <c r="P132" s="73">
        <v>1</v>
      </c>
      <c r="Q132" s="73" t="s">
        <v>1436</v>
      </c>
      <c r="R132" s="76">
        <v>2543</v>
      </c>
      <c r="S132" s="76" t="s">
        <v>1437</v>
      </c>
      <c r="T132" s="73" t="s">
        <v>1438</v>
      </c>
      <c r="U132" s="76">
        <v>1034</v>
      </c>
      <c r="V132" s="73" t="s">
        <v>99</v>
      </c>
      <c r="W132" s="73" t="s">
        <v>744</v>
      </c>
      <c r="X132" s="73"/>
      <c r="Y132" s="75" t="s">
        <v>1439</v>
      </c>
      <c r="Z132" s="77">
        <v>111453690544</v>
      </c>
      <c r="AA132" s="73"/>
      <c r="AB132" s="73"/>
      <c r="AC132" s="73"/>
      <c r="AD132" s="73"/>
      <c r="AE132" s="73"/>
      <c r="AF132" s="88">
        <v>726.73</v>
      </c>
      <c r="AG132" s="73">
        <v>70070</v>
      </c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>
        <v>70070</v>
      </c>
      <c r="AV132" s="73">
        <v>1</v>
      </c>
      <c r="AW132" s="73">
        <v>6</v>
      </c>
      <c r="AX132" s="73">
        <v>121.12</v>
      </c>
      <c r="AY132" s="73">
        <v>2002</v>
      </c>
      <c r="AZ132" s="73">
        <v>1401.4</v>
      </c>
      <c r="BA132" s="73">
        <v>275</v>
      </c>
      <c r="BB132" s="73">
        <v>1727</v>
      </c>
      <c r="BC132" s="73">
        <v>1</v>
      </c>
      <c r="BD132" s="73">
        <v>6</v>
      </c>
      <c r="BE132" s="73">
        <v>121.12</v>
      </c>
      <c r="BF132" s="73" t="s">
        <v>735</v>
      </c>
      <c r="BG132" s="76">
        <v>3222</v>
      </c>
      <c r="BH132" s="73"/>
      <c r="BI132" s="73"/>
      <c r="BJ132" s="73"/>
      <c r="BK132" s="73"/>
      <c r="BL132" s="73"/>
      <c r="BM132" s="73"/>
      <c r="BN132" s="73"/>
      <c r="BO132" s="73"/>
      <c r="BP132" s="73"/>
      <c r="BQ132" s="73"/>
      <c r="BR132" s="73"/>
      <c r="BS132" s="73"/>
      <c r="BT132" s="73"/>
      <c r="BU132" s="73"/>
      <c r="BV132" s="73"/>
      <c r="BW132" s="73"/>
      <c r="BX132" s="73"/>
      <c r="BY132" s="73"/>
      <c r="BZ132" s="73"/>
    </row>
    <row r="133" spans="2:78" s="72" customFormat="1" ht="15.2" customHeight="1" x14ac:dyDescent="0.25">
      <c r="B133" s="73">
        <v>72725</v>
      </c>
      <c r="C133" s="73">
        <v>50</v>
      </c>
      <c r="D133" s="74">
        <v>43723</v>
      </c>
      <c r="E133" s="73">
        <v>23</v>
      </c>
      <c r="F133" s="73" t="s">
        <v>724</v>
      </c>
      <c r="G133" s="73">
        <v>36</v>
      </c>
      <c r="H133" s="73" t="s">
        <v>725</v>
      </c>
      <c r="I133" s="73" t="s">
        <v>1440</v>
      </c>
      <c r="J133" s="73" t="s">
        <v>1441</v>
      </c>
      <c r="K133" s="75" t="s">
        <v>1442</v>
      </c>
      <c r="L133" s="73" t="s">
        <v>729</v>
      </c>
      <c r="M133" s="73">
        <v>75546</v>
      </c>
      <c r="N133" s="75" t="s">
        <v>1435</v>
      </c>
      <c r="O133" s="76">
        <v>4174289</v>
      </c>
      <c r="P133" s="73">
        <v>1</v>
      </c>
      <c r="Q133" s="73" t="s">
        <v>1436</v>
      </c>
      <c r="R133" s="76">
        <v>2543</v>
      </c>
      <c r="S133" s="76" t="s">
        <v>1437</v>
      </c>
      <c r="T133" s="73" t="s">
        <v>1438</v>
      </c>
      <c r="U133" s="76">
        <v>1034</v>
      </c>
      <c r="V133" s="73" t="s">
        <v>99</v>
      </c>
      <c r="W133" s="73" t="s">
        <v>744</v>
      </c>
      <c r="X133" s="73"/>
      <c r="Y133" s="75" t="s">
        <v>1439</v>
      </c>
      <c r="Z133" s="77">
        <v>111453690544</v>
      </c>
      <c r="AA133" s="73"/>
      <c r="AB133" s="73"/>
      <c r="AC133" s="73"/>
      <c r="AD133" s="73"/>
      <c r="AE133" s="73"/>
      <c r="AF133" s="88">
        <v>298.75</v>
      </c>
      <c r="AG133" s="73">
        <v>28805</v>
      </c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>
        <v>28805</v>
      </c>
      <c r="AV133" s="73">
        <v>1</v>
      </c>
      <c r="AW133" s="73">
        <v>6</v>
      </c>
      <c r="AX133" s="73">
        <v>49.79</v>
      </c>
      <c r="AY133" s="73">
        <v>823</v>
      </c>
      <c r="AZ133" s="73">
        <v>576.1</v>
      </c>
      <c r="BA133" s="73">
        <v>235</v>
      </c>
      <c r="BB133" s="73">
        <v>588</v>
      </c>
      <c r="BC133" s="73">
        <v>1</v>
      </c>
      <c r="BD133" s="73">
        <v>6</v>
      </c>
      <c r="BE133" s="73">
        <v>49.79</v>
      </c>
      <c r="BF133" s="73" t="s">
        <v>735</v>
      </c>
      <c r="BG133" s="76">
        <v>3222</v>
      </c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  <c r="BZ133" s="73"/>
    </row>
    <row r="134" spans="2:78" s="72" customFormat="1" ht="15.2" customHeight="1" x14ac:dyDescent="0.25">
      <c r="B134" s="73">
        <v>72729</v>
      </c>
      <c r="C134" s="73">
        <v>50</v>
      </c>
      <c r="D134" s="74">
        <v>43723</v>
      </c>
      <c r="E134" s="73">
        <v>23</v>
      </c>
      <c r="F134" s="73" t="s">
        <v>724</v>
      </c>
      <c r="G134" s="73">
        <v>32</v>
      </c>
      <c r="H134" s="73" t="s">
        <v>736</v>
      </c>
      <c r="I134" s="73" t="s">
        <v>1099</v>
      </c>
      <c r="J134" s="73" t="s">
        <v>1100</v>
      </c>
      <c r="K134" s="75" t="s">
        <v>1101</v>
      </c>
      <c r="L134" s="73" t="s">
        <v>729</v>
      </c>
      <c r="M134" s="73">
        <v>159875</v>
      </c>
      <c r="N134" s="75" t="s">
        <v>1443</v>
      </c>
      <c r="O134" s="76">
        <v>6715095</v>
      </c>
      <c r="P134" s="73">
        <v>1</v>
      </c>
      <c r="Q134" s="73" t="s">
        <v>1444</v>
      </c>
      <c r="R134" s="76">
        <v>1361</v>
      </c>
      <c r="S134" s="76" t="s">
        <v>829</v>
      </c>
      <c r="T134" s="73">
        <v>1</v>
      </c>
      <c r="U134" s="76">
        <v>1406</v>
      </c>
      <c r="V134" s="73" t="s">
        <v>99</v>
      </c>
      <c r="W134" s="73" t="s">
        <v>744</v>
      </c>
      <c r="X134" s="73"/>
      <c r="Y134" s="75" t="s">
        <v>1445</v>
      </c>
      <c r="Z134" s="77">
        <v>1533051896</v>
      </c>
      <c r="AA134" s="73"/>
      <c r="AB134" s="73"/>
      <c r="AC134" s="73"/>
      <c r="AD134" s="73"/>
      <c r="AE134" s="73"/>
      <c r="AF134" s="88">
        <v>489.45</v>
      </c>
      <c r="AG134" s="73">
        <v>20225</v>
      </c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>
        <v>20225</v>
      </c>
      <c r="AV134" s="73">
        <v>1</v>
      </c>
      <c r="AW134" s="73">
        <v>6</v>
      </c>
      <c r="AX134" s="73">
        <v>81.58</v>
      </c>
      <c r="AY134" s="73">
        <v>809</v>
      </c>
      <c r="AZ134" s="73">
        <v>404.5</v>
      </c>
      <c r="BA134" s="73">
        <v>235</v>
      </c>
      <c r="BB134" s="73">
        <v>574</v>
      </c>
      <c r="BC134" s="73">
        <v>1</v>
      </c>
      <c r="BD134" s="73">
        <v>6</v>
      </c>
      <c r="BE134" s="73">
        <v>81.58</v>
      </c>
      <c r="BF134" s="73" t="s">
        <v>735</v>
      </c>
      <c r="BG134" s="76">
        <v>3223</v>
      </c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</row>
    <row r="135" spans="2:78" s="72" customFormat="1" ht="15.2" customHeight="1" x14ac:dyDescent="0.25">
      <c r="B135" s="73">
        <v>72736</v>
      </c>
      <c r="C135" s="73">
        <v>50</v>
      </c>
      <c r="D135" s="74">
        <v>43724</v>
      </c>
      <c r="E135" s="73">
        <v>23</v>
      </c>
      <c r="F135" s="73" t="s">
        <v>724</v>
      </c>
      <c r="G135" s="73">
        <v>32</v>
      </c>
      <c r="H135" s="73" t="s">
        <v>736</v>
      </c>
      <c r="I135" s="73" t="s">
        <v>1181</v>
      </c>
      <c r="J135" s="73" t="s">
        <v>1182</v>
      </c>
      <c r="K135" s="75" t="s">
        <v>1183</v>
      </c>
      <c r="L135" s="73" t="s">
        <v>729</v>
      </c>
      <c r="M135" s="73">
        <v>261349</v>
      </c>
      <c r="N135" s="75" t="s">
        <v>1446</v>
      </c>
      <c r="O135" s="76">
        <v>27050417</v>
      </c>
      <c r="P135" s="73">
        <v>1</v>
      </c>
      <c r="Q135" s="73" t="s">
        <v>1447</v>
      </c>
      <c r="R135" s="76">
        <v>1327</v>
      </c>
      <c r="S135" s="76" t="s">
        <v>1448</v>
      </c>
      <c r="T135" s="73">
        <v>17</v>
      </c>
      <c r="U135" s="76">
        <v>1043</v>
      </c>
      <c r="V135" s="73" t="s">
        <v>183</v>
      </c>
      <c r="W135" s="73" t="s">
        <v>744</v>
      </c>
      <c r="X135" s="73"/>
      <c r="Y135" s="75" t="s">
        <v>1449</v>
      </c>
      <c r="Z135" s="77">
        <v>43726844</v>
      </c>
      <c r="AA135" s="73"/>
      <c r="AB135" s="73"/>
      <c r="AC135" s="73"/>
      <c r="AD135" s="73"/>
      <c r="AE135" s="73"/>
      <c r="AF135" s="88">
        <v>430.76</v>
      </c>
      <c r="AG135" s="73">
        <v>17800</v>
      </c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>
        <v>17800</v>
      </c>
      <c r="AV135" s="73">
        <v>1</v>
      </c>
      <c r="AW135" s="73">
        <v>6</v>
      </c>
      <c r="AX135" s="73">
        <v>71.790000000000006</v>
      </c>
      <c r="AY135" s="73">
        <v>712</v>
      </c>
      <c r="AZ135" s="73">
        <v>356</v>
      </c>
      <c r="BA135" s="73">
        <v>235</v>
      </c>
      <c r="BB135" s="73">
        <v>477</v>
      </c>
      <c r="BC135" s="73">
        <v>1</v>
      </c>
      <c r="BD135" s="73">
        <v>6</v>
      </c>
      <c r="BE135" s="73">
        <v>71.790000000000006</v>
      </c>
      <c r="BF135" s="73" t="s">
        <v>735</v>
      </c>
      <c r="BG135" s="76">
        <v>3224</v>
      </c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  <c r="BZ135" s="73"/>
    </row>
    <row r="136" spans="2:78" s="72" customFormat="1" ht="15.2" customHeight="1" x14ac:dyDescent="0.25">
      <c r="B136" s="73">
        <v>72737</v>
      </c>
      <c r="C136" s="73">
        <v>50</v>
      </c>
      <c r="D136" s="74">
        <v>43724</v>
      </c>
      <c r="E136" s="73">
        <v>23</v>
      </c>
      <c r="F136" s="73" t="s">
        <v>724</v>
      </c>
      <c r="G136" s="73">
        <v>30</v>
      </c>
      <c r="H136" s="73" t="s">
        <v>927</v>
      </c>
      <c r="I136" s="73" t="s">
        <v>1059</v>
      </c>
      <c r="J136" s="73" t="s">
        <v>1060</v>
      </c>
      <c r="K136" s="75" t="s">
        <v>1061</v>
      </c>
      <c r="L136" s="73" t="s">
        <v>729</v>
      </c>
      <c r="M136" s="73">
        <v>261349</v>
      </c>
      <c r="N136" s="75" t="s">
        <v>1446</v>
      </c>
      <c r="O136" s="76">
        <v>27050417</v>
      </c>
      <c r="P136" s="73">
        <v>1</v>
      </c>
      <c r="Q136" s="73" t="s">
        <v>1447</v>
      </c>
      <c r="R136" s="76">
        <v>1327</v>
      </c>
      <c r="S136" s="76" t="s">
        <v>1448</v>
      </c>
      <c r="T136" s="73">
        <v>17</v>
      </c>
      <c r="U136" s="76">
        <v>1043</v>
      </c>
      <c r="V136" s="73" t="s">
        <v>183</v>
      </c>
      <c r="W136" s="73" t="s">
        <v>744</v>
      </c>
      <c r="X136" s="73"/>
      <c r="Y136" s="75" t="s">
        <v>1449</v>
      </c>
      <c r="Z136" s="77">
        <v>43726844</v>
      </c>
      <c r="AA136" s="73"/>
      <c r="AB136" s="73"/>
      <c r="AC136" s="73"/>
      <c r="AD136" s="73"/>
      <c r="AE136" s="73"/>
      <c r="AF136" s="88">
        <v>447.1</v>
      </c>
      <c r="AG136" s="73">
        <v>18475</v>
      </c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>
        <v>18475</v>
      </c>
      <c r="AV136" s="73">
        <v>1</v>
      </c>
      <c r="AW136" s="73">
        <v>6</v>
      </c>
      <c r="AX136" s="73">
        <v>74.52</v>
      </c>
      <c r="AY136" s="73">
        <v>739</v>
      </c>
      <c r="AZ136" s="73">
        <v>369.5</v>
      </c>
      <c r="BA136" s="73">
        <v>235</v>
      </c>
      <c r="BB136" s="73">
        <v>504</v>
      </c>
      <c r="BC136" s="73">
        <v>1</v>
      </c>
      <c r="BD136" s="73">
        <v>6</v>
      </c>
      <c r="BE136" s="73">
        <v>74.52</v>
      </c>
      <c r="BF136" s="73" t="s">
        <v>735</v>
      </c>
      <c r="BG136" s="76">
        <v>3224</v>
      </c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  <c r="BY136" s="73"/>
      <c r="BZ136" s="73"/>
    </row>
    <row r="137" spans="2:78" s="72" customFormat="1" ht="15.2" customHeight="1" x14ac:dyDescent="0.25">
      <c r="B137" s="73">
        <v>72747</v>
      </c>
      <c r="C137" s="73">
        <v>50</v>
      </c>
      <c r="D137" s="74">
        <v>43724</v>
      </c>
      <c r="E137" s="73">
        <v>23</v>
      </c>
      <c r="F137" s="73" t="s">
        <v>724</v>
      </c>
      <c r="G137" s="73">
        <v>35</v>
      </c>
      <c r="H137" s="73" t="s">
        <v>883</v>
      </c>
      <c r="I137" s="73" t="s">
        <v>1318</v>
      </c>
      <c r="J137" s="73" t="s">
        <v>1319</v>
      </c>
      <c r="K137" s="75" t="s">
        <v>1320</v>
      </c>
      <c r="L137" s="73" t="s">
        <v>729</v>
      </c>
      <c r="M137" s="73">
        <v>207169</v>
      </c>
      <c r="N137" s="75" t="s">
        <v>1450</v>
      </c>
      <c r="O137" s="76">
        <v>8345716</v>
      </c>
      <c r="P137" s="73">
        <v>1</v>
      </c>
      <c r="Q137" s="73" t="s">
        <v>1451</v>
      </c>
      <c r="R137" s="76">
        <v>3860</v>
      </c>
      <c r="S137" s="76"/>
      <c r="T137" s="73"/>
      <c r="U137" s="76">
        <v>1429</v>
      </c>
      <c r="V137" s="73" t="s">
        <v>53</v>
      </c>
      <c r="W137" s="73" t="s">
        <v>744</v>
      </c>
      <c r="X137" s="73"/>
      <c r="Y137" s="75" t="s">
        <v>1452</v>
      </c>
      <c r="Z137" s="77">
        <v>47016965</v>
      </c>
      <c r="AA137" s="73"/>
      <c r="AB137" s="73"/>
      <c r="AC137" s="73"/>
      <c r="AD137" s="73"/>
      <c r="AE137" s="73"/>
      <c r="AF137" s="88">
        <v>553.58000000000004</v>
      </c>
      <c r="AG137" s="73">
        <v>53375</v>
      </c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>
        <v>53375</v>
      </c>
      <c r="AV137" s="73">
        <v>1</v>
      </c>
      <c r="AW137" s="73">
        <v>6</v>
      </c>
      <c r="AX137" s="73">
        <v>92.26</v>
      </c>
      <c r="AY137" s="73">
        <v>1525</v>
      </c>
      <c r="AZ137" s="73">
        <v>1067.5</v>
      </c>
      <c r="BA137" s="73">
        <v>275</v>
      </c>
      <c r="BB137" s="73">
        <v>1250</v>
      </c>
      <c r="BC137" s="73">
        <v>1</v>
      </c>
      <c r="BD137" s="73">
        <v>6</v>
      </c>
      <c r="BE137" s="73">
        <v>92.26</v>
      </c>
      <c r="BF137" s="73" t="s">
        <v>735</v>
      </c>
      <c r="BG137" s="76">
        <v>3225</v>
      </c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  <c r="BY137" s="73"/>
      <c r="BZ137" s="73"/>
    </row>
    <row r="138" spans="2:78" s="72" customFormat="1" ht="15.2" customHeight="1" x14ac:dyDescent="0.25">
      <c r="B138" s="73">
        <v>72748</v>
      </c>
      <c r="C138" s="73">
        <v>50</v>
      </c>
      <c r="D138" s="74">
        <v>43724</v>
      </c>
      <c r="E138" s="73">
        <v>23</v>
      </c>
      <c r="F138" s="73" t="s">
        <v>724</v>
      </c>
      <c r="G138" s="73">
        <v>30</v>
      </c>
      <c r="H138" s="73" t="s">
        <v>927</v>
      </c>
      <c r="I138" s="73" t="s">
        <v>1453</v>
      </c>
      <c r="J138" s="73" t="s">
        <v>1454</v>
      </c>
      <c r="K138" s="75" t="s">
        <v>1455</v>
      </c>
      <c r="L138" s="73" t="s">
        <v>729</v>
      </c>
      <c r="M138" s="73">
        <v>9375</v>
      </c>
      <c r="N138" s="75" t="s">
        <v>1456</v>
      </c>
      <c r="O138" s="76">
        <v>32036712</v>
      </c>
      <c r="P138" s="73">
        <v>1</v>
      </c>
      <c r="Q138" s="73" t="s">
        <v>1457</v>
      </c>
      <c r="R138" s="76">
        <v>1430</v>
      </c>
      <c r="S138" s="76" t="s">
        <v>1458</v>
      </c>
      <c r="T138" s="73" t="s">
        <v>1459</v>
      </c>
      <c r="U138" s="76">
        <v>1602</v>
      </c>
      <c r="V138" s="73" t="s">
        <v>647</v>
      </c>
      <c r="W138" s="73" t="s">
        <v>733</v>
      </c>
      <c r="X138" s="73"/>
      <c r="Y138" s="75" t="s">
        <v>1460</v>
      </c>
      <c r="Z138" s="77">
        <v>1535815447</v>
      </c>
      <c r="AA138" s="73"/>
      <c r="AB138" s="73"/>
      <c r="AC138" s="73"/>
      <c r="AD138" s="73"/>
      <c r="AE138" s="73"/>
      <c r="AF138" s="88">
        <v>306.01</v>
      </c>
      <c r="AG138" s="73">
        <v>29505</v>
      </c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>
        <v>29505</v>
      </c>
      <c r="AV138" s="73">
        <v>1</v>
      </c>
      <c r="AW138" s="73">
        <v>6</v>
      </c>
      <c r="AX138" s="73">
        <v>51</v>
      </c>
      <c r="AY138" s="73">
        <v>843</v>
      </c>
      <c r="AZ138" s="73">
        <v>590.1</v>
      </c>
      <c r="BA138" s="73">
        <v>235</v>
      </c>
      <c r="BB138" s="73">
        <v>608</v>
      </c>
      <c r="BC138" s="73">
        <v>1</v>
      </c>
      <c r="BD138" s="73">
        <v>6</v>
      </c>
      <c r="BE138" s="73">
        <v>51</v>
      </c>
      <c r="BF138" s="73" t="s">
        <v>735</v>
      </c>
      <c r="BG138" s="76">
        <v>3226</v>
      </c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  <c r="BY138" s="73"/>
      <c r="BZ138" s="73"/>
    </row>
    <row r="139" spans="2:78" s="72" customFormat="1" ht="15.2" customHeight="1" x14ac:dyDescent="0.25">
      <c r="B139" s="73">
        <v>72755</v>
      </c>
      <c r="C139" s="73">
        <v>50</v>
      </c>
      <c r="D139" s="74">
        <v>43724</v>
      </c>
      <c r="E139" s="73">
        <v>23</v>
      </c>
      <c r="F139" s="73" t="s">
        <v>724</v>
      </c>
      <c r="G139" s="73">
        <v>32</v>
      </c>
      <c r="H139" s="73" t="s">
        <v>736</v>
      </c>
      <c r="I139" s="73" t="s">
        <v>1099</v>
      </c>
      <c r="J139" s="73" t="s">
        <v>1100</v>
      </c>
      <c r="K139" s="75" t="s">
        <v>1101</v>
      </c>
      <c r="L139" s="73" t="s">
        <v>729</v>
      </c>
      <c r="M139" s="73">
        <v>100473</v>
      </c>
      <c r="N139" s="75" t="s">
        <v>1461</v>
      </c>
      <c r="O139" s="76">
        <v>18462421</v>
      </c>
      <c r="P139" s="73">
        <v>1</v>
      </c>
      <c r="Q139" s="73" t="s">
        <v>1462</v>
      </c>
      <c r="R139" s="76">
        <v>1244</v>
      </c>
      <c r="S139" s="76"/>
      <c r="T139" s="73"/>
      <c r="U139" s="76">
        <v>1613</v>
      </c>
      <c r="V139" s="73" t="s">
        <v>1233</v>
      </c>
      <c r="W139" s="73" t="s">
        <v>733</v>
      </c>
      <c r="X139" s="73"/>
      <c r="Y139" s="75" t="s">
        <v>1463</v>
      </c>
      <c r="Z139" s="77">
        <v>1165328771</v>
      </c>
      <c r="AA139" s="73"/>
      <c r="AB139" s="73"/>
      <c r="AC139" s="73"/>
      <c r="AD139" s="73"/>
      <c r="AE139" s="73"/>
      <c r="AF139" s="88">
        <v>293.67</v>
      </c>
      <c r="AG139" s="73">
        <v>28315</v>
      </c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>
        <v>28315</v>
      </c>
      <c r="AV139" s="73">
        <v>1</v>
      </c>
      <c r="AW139" s="73">
        <v>6</v>
      </c>
      <c r="AX139" s="73">
        <v>48.95</v>
      </c>
      <c r="AY139" s="73">
        <v>809</v>
      </c>
      <c r="AZ139" s="73">
        <v>566.29999999999995</v>
      </c>
      <c r="BA139" s="73">
        <v>235</v>
      </c>
      <c r="BB139" s="73">
        <v>574</v>
      </c>
      <c r="BC139" s="73">
        <v>1</v>
      </c>
      <c r="BD139" s="73">
        <v>6</v>
      </c>
      <c r="BE139" s="73">
        <v>48.95</v>
      </c>
      <c r="BF139" s="73" t="s">
        <v>735</v>
      </c>
      <c r="BG139" s="76">
        <v>3227</v>
      </c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</row>
    <row r="140" spans="2:78" s="72" customFormat="1" ht="15.2" customHeight="1" x14ac:dyDescent="0.25">
      <c r="B140" s="73">
        <v>72764</v>
      </c>
      <c r="C140" s="73">
        <v>50</v>
      </c>
      <c r="D140" s="74">
        <v>43724</v>
      </c>
      <c r="E140" s="73">
        <v>23</v>
      </c>
      <c r="F140" s="73" t="s">
        <v>724</v>
      </c>
      <c r="G140" s="73">
        <v>31</v>
      </c>
      <c r="H140" s="73" t="s">
        <v>56</v>
      </c>
      <c r="I140" s="73" t="s">
        <v>803</v>
      </c>
      <c r="J140" s="73" t="s">
        <v>804</v>
      </c>
      <c r="K140" s="75" t="s">
        <v>805</v>
      </c>
      <c r="L140" s="73" t="s">
        <v>729</v>
      </c>
      <c r="M140" s="73">
        <v>139803</v>
      </c>
      <c r="N140" s="75" t="s">
        <v>1464</v>
      </c>
      <c r="O140" s="76">
        <v>25529402</v>
      </c>
      <c r="P140" s="73">
        <v>1</v>
      </c>
      <c r="Q140" s="73" t="s">
        <v>1465</v>
      </c>
      <c r="R140" s="76">
        <v>1122</v>
      </c>
      <c r="S140" s="76"/>
      <c r="T140" s="73"/>
      <c r="U140" s="76">
        <v>1663</v>
      </c>
      <c r="V140" s="73" t="s">
        <v>1466</v>
      </c>
      <c r="W140" s="73" t="s">
        <v>733</v>
      </c>
      <c r="X140" s="73"/>
      <c r="Y140" s="75" t="s">
        <v>1467</v>
      </c>
      <c r="Z140" s="77">
        <v>1122735657</v>
      </c>
      <c r="AA140" s="73"/>
      <c r="AB140" s="73"/>
      <c r="AC140" s="73"/>
      <c r="AD140" s="73"/>
      <c r="AE140" s="73"/>
      <c r="AF140" s="88">
        <v>945.62</v>
      </c>
      <c r="AG140" s="73">
        <v>39075</v>
      </c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>
        <v>39075</v>
      </c>
      <c r="AV140" s="73">
        <v>1</v>
      </c>
      <c r="AW140" s="73">
        <v>6</v>
      </c>
      <c r="AX140" s="73">
        <v>157.6</v>
      </c>
      <c r="AY140" s="73">
        <v>1563</v>
      </c>
      <c r="AZ140" s="73">
        <v>781.5</v>
      </c>
      <c r="BA140" s="73">
        <v>275</v>
      </c>
      <c r="BB140" s="73">
        <v>1288</v>
      </c>
      <c r="BC140" s="73">
        <v>1</v>
      </c>
      <c r="BD140" s="73">
        <v>6</v>
      </c>
      <c r="BE140" s="73">
        <v>157.6</v>
      </c>
      <c r="BF140" s="73" t="s">
        <v>735</v>
      </c>
      <c r="BG140" s="76">
        <v>3228</v>
      </c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  <c r="BZ140" s="73"/>
    </row>
    <row r="141" spans="2:78" s="72" customFormat="1" ht="15.2" customHeight="1" x14ac:dyDescent="0.25">
      <c r="B141" s="73">
        <v>72765</v>
      </c>
      <c r="C141" s="73">
        <v>50</v>
      </c>
      <c r="D141" s="74">
        <v>43724</v>
      </c>
      <c r="E141" s="73">
        <v>23</v>
      </c>
      <c r="F141" s="73" t="s">
        <v>724</v>
      </c>
      <c r="G141" s="73">
        <v>32</v>
      </c>
      <c r="H141" s="73" t="s">
        <v>736</v>
      </c>
      <c r="I141" s="73" t="s">
        <v>1159</v>
      </c>
      <c r="J141" s="73" t="s">
        <v>1160</v>
      </c>
      <c r="K141" s="75" t="s">
        <v>1161</v>
      </c>
      <c r="L141" s="73" t="s">
        <v>729</v>
      </c>
      <c r="M141" s="73">
        <v>139803</v>
      </c>
      <c r="N141" s="75" t="s">
        <v>1464</v>
      </c>
      <c r="O141" s="76">
        <v>25529402</v>
      </c>
      <c r="P141" s="73">
        <v>1</v>
      </c>
      <c r="Q141" s="73" t="s">
        <v>1465</v>
      </c>
      <c r="R141" s="76">
        <v>1122</v>
      </c>
      <c r="S141" s="76"/>
      <c r="T141" s="73"/>
      <c r="U141" s="76">
        <v>1663</v>
      </c>
      <c r="V141" s="73" t="s">
        <v>1466</v>
      </c>
      <c r="W141" s="73" t="s">
        <v>733</v>
      </c>
      <c r="X141" s="73"/>
      <c r="Y141" s="75" t="s">
        <v>1467</v>
      </c>
      <c r="Z141" s="77">
        <v>1122735657</v>
      </c>
      <c r="AA141" s="73"/>
      <c r="AB141" s="73"/>
      <c r="AC141" s="73"/>
      <c r="AD141" s="73"/>
      <c r="AE141" s="73"/>
      <c r="AF141" s="88">
        <v>546.32000000000005</v>
      </c>
      <c r="AG141" s="73">
        <v>22575</v>
      </c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>
        <v>22575</v>
      </c>
      <c r="AV141" s="73">
        <v>1</v>
      </c>
      <c r="AW141" s="73">
        <v>6</v>
      </c>
      <c r="AX141" s="73">
        <v>91.05</v>
      </c>
      <c r="AY141" s="73">
        <v>903</v>
      </c>
      <c r="AZ141" s="73">
        <v>451.5</v>
      </c>
      <c r="BA141" s="73">
        <v>235</v>
      </c>
      <c r="BB141" s="73">
        <v>668</v>
      </c>
      <c r="BC141" s="73">
        <v>1</v>
      </c>
      <c r="BD141" s="73">
        <v>6</v>
      </c>
      <c r="BE141" s="73">
        <v>91.05</v>
      </c>
      <c r="BF141" s="73" t="s">
        <v>735</v>
      </c>
      <c r="BG141" s="76">
        <v>3228</v>
      </c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  <c r="BY141" s="73"/>
      <c r="BZ141" s="73"/>
    </row>
    <row r="142" spans="2:78" s="72" customFormat="1" ht="15.2" customHeight="1" x14ac:dyDescent="0.25">
      <c r="B142" s="73">
        <v>72779</v>
      </c>
      <c r="C142" s="73">
        <v>50</v>
      </c>
      <c r="D142" s="74">
        <v>43724</v>
      </c>
      <c r="E142" s="73">
        <v>23</v>
      </c>
      <c r="F142" s="73" t="s">
        <v>724</v>
      </c>
      <c r="G142" s="73">
        <v>31</v>
      </c>
      <c r="H142" s="73" t="s">
        <v>56</v>
      </c>
      <c r="I142" s="73" t="s">
        <v>1205</v>
      </c>
      <c r="J142" s="73" t="s">
        <v>1206</v>
      </c>
      <c r="K142" s="75" t="s">
        <v>1207</v>
      </c>
      <c r="L142" s="73" t="s">
        <v>729</v>
      </c>
      <c r="M142" s="73">
        <v>216598</v>
      </c>
      <c r="N142" s="75" t="s">
        <v>1468</v>
      </c>
      <c r="O142" s="76">
        <v>4883587</v>
      </c>
      <c r="P142" s="73">
        <v>1</v>
      </c>
      <c r="Q142" s="73" t="s">
        <v>1469</v>
      </c>
      <c r="R142" s="76">
        <v>749</v>
      </c>
      <c r="S142" s="76"/>
      <c r="T142" s="73"/>
      <c r="U142" s="76">
        <v>1822</v>
      </c>
      <c r="V142" s="73" t="s">
        <v>1470</v>
      </c>
      <c r="W142" s="73" t="s">
        <v>733</v>
      </c>
      <c r="X142" s="73"/>
      <c r="Y142" s="75" t="s">
        <v>1471</v>
      </c>
      <c r="Z142" s="77">
        <v>42085883</v>
      </c>
      <c r="AA142" s="73"/>
      <c r="AB142" s="73"/>
      <c r="AC142" s="73"/>
      <c r="AD142" s="73"/>
      <c r="AE142" s="73"/>
      <c r="AF142" s="88">
        <v>780.81</v>
      </c>
      <c r="AG142" s="73">
        <v>75285</v>
      </c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>
        <v>75285</v>
      </c>
      <c r="AV142" s="73">
        <v>1</v>
      </c>
      <c r="AW142" s="73">
        <v>6</v>
      </c>
      <c r="AX142" s="73">
        <v>130.13999999999999</v>
      </c>
      <c r="AY142" s="73">
        <v>2151</v>
      </c>
      <c r="AZ142" s="73">
        <v>1505.7</v>
      </c>
      <c r="BA142" s="73">
        <v>275</v>
      </c>
      <c r="BB142" s="73">
        <v>1876</v>
      </c>
      <c r="BC142" s="73">
        <v>1</v>
      </c>
      <c r="BD142" s="73">
        <v>6</v>
      </c>
      <c r="BE142" s="73">
        <v>130.13999999999999</v>
      </c>
      <c r="BF142" s="73" t="s">
        <v>735</v>
      </c>
      <c r="BG142" s="76">
        <v>3229</v>
      </c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  <c r="BZ142" s="73"/>
    </row>
    <row r="143" spans="2:78" s="72" customFormat="1" ht="15.2" customHeight="1" x14ac:dyDescent="0.25">
      <c r="B143" s="73">
        <v>72811</v>
      </c>
      <c r="C143" s="73">
        <v>50</v>
      </c>
      <c r="D143" s="74">
        <v>43724</v>
      </c>
      <c r="E143" s="73">
        <v>23</v>
      </c>
      <c r="F143" s="73" t="s">
        <v>724</v>
      </c>
      <c r="G143" s="73">
        <v>35</v>
      </c>
      <c r="H143" s="73" t="s">
        <v>883</v>
      </c>
      <c r="I143" s="73" t="s">
        <v>1472</v>
      </c>
      <c r="J143" s="73" t="s">
        <v>1473</v>
      </c>
      <c r="K143" s="75" t="s">
        <v>1474</v>
      </c>
      <c r="L143" s="73" t="s">
        <v>729</v>
      </c>
      <c r="M143" s="73">
        <v>169026</v>
      </c>
      <c r="N143" s="75" t="s">
        <v>1475</v>
      </c>
      <c r="O143" s="76">
        <v>24662175</v>
      </c>
      <c r="P143" s="73">
        <v>1</v>
      </c>
      <c r="Q143" s="73" t="s">
        <v>1476</v>
      </c>
      <c r="R143" s="76">
        <v>656</v>
      </c>
      <c r="S143" s="76"/>
      <c r="T143" s="73"/>
      <c r="U143" s="76">
        <v>1714</v>
      </c>
      <c r="V143" s="73" t="s">
        <v>1120</v>
      </c>
      <c r="W143" s="73" t="s">
        <v>733</v>
      </c>
      <c r="X143" s="73"/>
      <c r="Y143" s="75" t="s">
        <v>1477</v>
      </c>
      <c r="Z143" s="77">
        <v>1156202147</v>
      </c>
      <c r="AA143" s="73"/>
      <c r="AB143" s="73"/>
      <c r="AC143" s="73"/>
      <c r="AD143" s="73"/>
      <c r="AE143" s="73"/>
      <c r="AF143" s="88">
        <v>1731.51</v>
      </c>
      <c r="AG143" s="73">
        <v>71550</v>
      </c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>
        <v>71550</v>
      </c>
      <c r="AV143" s="73">
        <v>1</v>
      </c>
      <c r="AW143" s="73">
        <v>6</v>
      </c>
      <c r="AX143" s="73">
        <v>288.58999999999997</v>
      </c>
      <c r="AY143" s="73">
        <v>2862</v>
      </c>
      <c r="AZ143" s="73">
        <v>1431</v>
      </c>
      <c r="BA143" s="73">
        <v>275</v>
      </c>
      <c r="BB143" s="73">
        <v>2587</v>
      </c>
      <c r="BC143" s="73">
        <v>1</v>
      </c>
      <c r="BD143" s="73">
        <v>6</v>
      </c>
      <c r="BE143" s="73">
        <v>288.58999999999997</v>
      </c>
      <c r="BF143" s="73" t="s">
        <v>735</v>
      </c>
      <c r="BG143" s="76">
        <v>3230</v>
      </c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  <c r="BZ143" s="73"/>
    </row>
    <row r="144" spans="2:78" s="72" customFormat="1" ht="15.2" customHeight="1" x14ac:dyDescent="0.25">
      <c r="B144" s="73">
        <v>72814</v>
      </c>
      <c r="C144" s="73">
        <v>50</v>
      </c>
      <c r="D144" s="74">
        <v>43724</v>
      </c>
      <c r="E144" s="73">
        <v>23</v>
      </c>
      <c r="F144" s="73" t="s">
        <v>724</v>
      </c>
      <c r="G144" s="73">
        <v>34</v>
      </c>
      <c r="H144" s="73" t="s">
        <v>569</v>
      </c>
      <c r="I144" s="73" t="s">
        <v>1273</v>
      </c>
      <c r="J144" s="73" t="s">
        <v>1274</v>
      </c>
      <c r="K144" s="75" t="s">
        <v>1275</v>
      </c>
      <c r="L144" s="73" t="s">
        <v>729</v>
      </c>
      <c r="M144" s="73">
        <v>109708</v>
      </c>
      <c r="N144" s="75" t="s">
        <v>1478</v>
      </c>
      <c r="O144" s="76">
        <v>16144854</v>
      </c>
      <c r="P144" s="73">
        <v>1</v>
      </c>
      <c r="Q144" s="73" t="s">
        <v>1479</v>
      </c>
      <c r="R144" s="76">
        <v>1302</v>
      </c>
      <c r="S144" s="76"/>
      <c r="T144" s="73"/>
      <c r="U144" s="76">
        <v>1878</v>
      </c>
      <c r="V144" s="73" t="s">
        <v>646</v>
      </c>
      <c r="W144" s="73" t="s">
        <v>733</v>
      </c>
      <c r="X144" s="73"/>
      <c r="Y144" s="75" t="s">
        <v>1480</v>
      </c>
      <c r="Z144" s="77">
        <v>1144144055</v>
      </c>
      <c r="AA144" s="73"/>
      <c r="AB144" s="73"/>
      <c r="AC144" s="73"/>
      <c r="AD144" s="73"/>
      <c r="AE144" s="73"/>
      <c r="AF144" s="88">
        <v>1482.86</v>
      </c>
      <c r="AG144" s="73">
        <v>61275</v>
      </c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>
        <v>61275</v>
      </c>
      <c r="AV144" s="73">
        <v>1</v>
      </c>
      <c r="AW144" s="73">
        <v>6</v>
      </c>
      <c r="AX144" s="73">
        <v>247.14</v>
      </c>
      <c r="AY144" s="73">
        <v>2451</v>
      </c>
      <c r="AZ144" s="73">
        <v>1225.5</v>
      </c>
      <c r="BA144" s="73">
        <v>275</v>
      </c>
      <c r="BB144" s="73">
        <v>2176</v>
      </c>
      <c r="BC144" s="73">
        <v>1</v>
      </c>
      <c r="BD144" s="73">
        <v>6</v>
      </c>
      <c r="BE144" s="73">
        <v>247.14</v>
      </c>
      <c r="BF144" s="73" t="s">
        <v>735</v>
      </c>
      <c r="BG144" s="76">
        <v>3231</v>
      </c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</row>
    <row r="145" spans="2:78" s="72" customFormat="1" ht="15.2" customHeight="1" x14ac:dyDescent="0.25">
      <c r="B145" s="73">
        <v>72830</v>
      </c>
      <c r="C145" s="73">
        <v>50</v>
      </c>
      <c r="D145" s="74">
        <v>43725</v>
      </c>
      <c r="E145" s="73">
        <v>23</v>
      </c>
      <c r="F145" s="73" t="s">
        <v>724</v>
      </c>
      <c r="G145" s="73">
        <v>36</v>
      </c>
      <c r="H145" s="73" t="s">
        <v>725</v>
      </c>
      <c r="I145" s="73" t="s">
        <v>1085</v>
      </c>
      <c r="J145" s="73" t="s">
        <v>1086</v>
      </c>
      <c r="K145" s="75" t="s">
        <v>1087</v>
      </c>
      <c r="L145" s="73" t="s">
        <v>729</v>
      </c>
      <c r="M145" s="73">
        <v>291704</v>
      </c>
      <c r="N145" s="75" t="s">
        <v>1481</v>
      </c>
      <c r="O145" s="76">
        <v>93232767</v>
      </c>
      <c r="P145" s="73">
        <v>1</v>
      </c>
      <c r="Q145" s="73" t="s">
        <v>814</v>
      </c>
      <c r="R145" s="76">
        <v>769</v>
      </c>
      <c r="S145" s="76"/>
      <c r="T145" s="73" t="s">
        <v>1482</v>
      </c>
      <c r="U145" s="76">
        <v>1646</v>
      </c>
      <c r="V145" s="73" t="s">
        <v>815</v>
      </c>
      <c r="W145" s="73" t="s">
        <v>733</v>
      </c>
      <c r="X145" s="73"/>
      <c r="Y145" s="75" t="s">
        <v>1483</v>
      </c>
      <c r="Z145" s="77">
        <v>1122451837</v>
      </c>
      <c r="AA145" s="73"/>
      <c r="AB145" s="73"/>
      <c r="AC145" s="73"/>
      <c r="AD145" s="73"/>
      <c r="AE145" s="73"/>
      <c r="AF145" s="88">
        <v>1333.42</v>
      </c>
      <c r="AG145" s="73">
        <v>55100</v>
      </c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>
        <v>55100</v>
      </c>
      <c r="AV145" s="73">
        <v>1</v>
      </c>
      <c r="AW145" s="73">
        <v>6</v>
      </c>
      <c r="AX145" s="73">
        <v>222.24</v>
      </c>
      <c r="AY145" s="73">
        <v>2204</v>
      </c>
      <c r="AZ145" s="73">
        <v>1102</v>
      </c>
      <c r="BA145" s="73">
        <v>275</v>
      </c>
      <c r="BB145" s="73">
        <v>1929</v>
      </c>
      <c r="BC145" s="73">
        <v>1</v>
      </c>
      <c r="BD145" s="73">
        <v>6</v>
      </c>
      <c r="BE145" s="73">
        <v>222.24</v>
      </c>
      <c r="BF145" s="73" t="s">
        <v>735</v>
      </c>
      <c r="BG145" s="76">
        <v>3232</v>
      </c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</row>
    <row r="146" spans="2:78" s="72" customFormat="1" ht="15.2" customHeight="1" x14ac:dyDescent="0.25">
      <c r="B146" s="73">
        <v>72831</v>
      </c>
      <c r="C146" s="73">
        <v>50</v>
      </c>
      <c r="D146" s="74">
        <v>43725</v>
      </c>
      <c r="E146" s="73">
        <v>23</v>
      </c>
      <c r="F146" s="73" t="s">
        <v>724</v>
      </c>
      <c r="G146" s="73">
        <v>31</v>
      </c>
      <c r="H146" s="73" t="s">
        <v>56</v>
      </c>
      <c r="I146" s="73" t="s">
        <v>857</v>
      </c>
      <c r="J146" s="73" t="s">
        <v>858</v>
      </c>
      <c r="K146" s="75" t="s">
        <v>859</v>
      </c>
      <c r="L146" s="73" t="s">
        <v>729</v>
      </c>
      <c r="M146" s="73">
        <v>291704</v>
      </c>
      <c r="N146" s="75" t="s">
        <v>1481</v>
      </c>
      <c r="O146" s="76">
        <v>93232767</v>
      </c>
      <c r="P146" s="73">
        <v>1</v>
      </c>
      <c r="Q146" s="73" t="s">
        <v>814</v>
      </c>
      <c r="R146" s="76">
        <v>769</v>
      </c>
      <c r="S146" s="76"/>
      <c r="T146" s="73" t="s">
        <v>1482</v>
      </c>
      <c r="U146" s="76">
        <v>1646</v>
      </c>
      <c r="V146" s="73" t="s">
        <v>815</v>
      </c>
      <c r="W146" s="73" t="s">
        <v>733</v>
      </c>
      <c r="X146" s="73"/>
      <c r="Y146" s="75" t="s">
        <v>1483</v>
      </c>
      <c r="Z146" s="77">
        <v>1122451837</v>
      </c>
      <c r="AA146" s="73"/>
      <c r="AB146" s="73"/>
      <c r="AC146" s="73"/>
      <c r="AD146" s="73"/>
      <c r="AE146" s="73"/>
      <c r="AF146" s="88">
        <v>1081.1400000000001</v>
      </c>
      <c r="AG146" s="73">
        <v>44675</v>
      </c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>
        <v>44675</v>
      </c>
      <c r="AV146" s="73">
        <v>1</v>
      </c>
      <c r="AW146" s="73">
        <v>6</v>
      </c>
      <c r="AX146" s="73">
        <v>180.19</v>
      </c>
      <c r="AY146" s="73">
        <v>1787</v>
      </c>
      <c r="AZ146" s="73">
        <v>893.5</v>
      </c>
      <c r="BA146" s="73">
        <v>275</v>
      </c>
      <c r="BB146" s="73">
        <v>1512</v>
      </c>
      <c r="BC146" s="73">
        <v>1</v>
      </c>
      <c r="BD146" s="73">
        <v>6</v>
      </c>
      <c r="BE146" s="73">
        <v>180.19</v>
      </c>
      <c r="BF146" s="73" t="s">
        <v>735</v>
      </c>
      <c r="BG146" s="76">
        <v>3232</v>
      </c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</row>
    <row r="147" spans="2:78" s="72" customFormat="1" ht="15.2" customHeight="1" x14ac:dyDescent="0.25">
      <c r="B147" s="73">
        <v>72832</v>
      </c>
      <c r="C147" s="73">
        <v>50</v>
      </c>
      <c r="D147" s="74">
        <v>43725</v>
      </c>
      <c r="E147" s="73">
        <v>23</v>
      </c>
      <c r="F147" s="73" t="s">
        <v>724</v>
      </c>
      <c r="G147" s="73">
        <v>32</v>
      </c>
      <c r="H147" s="73" t="s">
        <v>736</v>
      </c>
      <c r="I147" s="73" t="s">
        <v>817</v>
      </c>
      <c r="J147" s="73" t="s">
        <v>818</v>
      </c>
      <c r="K147" s="75" t="s">
        <v>819</v>
      </c>
      <c r="L147" s="73" t="s">
        <v>729</v>
      </c>
      <c r="M147" s="73">
        <v>264292</v>
      </c>
      <c r="N147" s="75" t="s">
        <v>1484</v>
      </c>
      <c r="O147" s="76">
        <v>23645198</v>
      </c>
      <c r="P147" s="73">
        <v>1</v>
      </c>
      <c r="Q147" s="73" t="s">
        <v>1485</v>
      </c>
      <c r="R147" s="76">
        <v>445</v>
      </c>
      <c r="S147" s="76"/>
      <c r="T147" s="73"/>
      <c r="U147" s="76">
        <v>2453</v>
      </c>
      <c r="V147" s="73" t="s">
        <v>1486</v>
      </c>
      <c r="W147" s="73" t="s">
        <v>124</v>
      </c>
      <c r="X147" s="73"/>
      <c r="Y147" s="75" t="s">
        <v>1487</v>
      </c>
      <c r="Z147" s="77">
        <v>340115413939</v>
      </c>
      <c r="AA147" s="73"/>
      <c r="AB147" s="73"/>
      <c r="AC147" s="73"/>
      <c r="AD147" s="73"/>
      <c r="AE147" s="73"/>
      <c r="AF147" s="88">
        <v>676.39</v>
      </c>
      <c r="AG147" s="73">
        <v>27950</v>
      </c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>
        <v>27950</v>
      </c>
      <c r="AV147" s="73">
        <v>1</v>
      </c>
      <c r="AW147" s="73">
        <v>6</v>
      </c>
      <c r="AX147" s="73">
        <v>112.73</v>
      </c>
      <c r="AY147" s="73">
        <v>1118</v>
      </c>
      <c r="AZ147" s="73">
        <v>559</v>
      </c>
      <c r="BA147" s="73">
        <v>275</v>
      </c>
      <c r="BB147" s="73">
        <v>843</v>
      </c>
      <c r="BC147" s="73">
        <v>1</v>
      </c>
      <c r="BD147" s="73">
        <v>6</v>
      </c>
      <c r="BE147" s="73">
        <v>112.73</v>
      </c>
      <c r="BF147" s="73" t="s">
        <v>735</v>
      </c>
      <c r="BG147" s="76">
        <v>3234</v>
      </c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</row>
    <row r="148" spans="2:78" s="72" customFormat="1" ht="15.2" customHeight="1" x14ac:dyDescent="0.25">
      <c r="B148" s="73">
        <v>72835</v>
      </c>
      <c r="C148" s="73">
        <v>50</v>
      </c>
      <c r="D148" s="74">
        <v>43725</v>
      </c>
      <c r="E148" s="73">
        <v>23</v>
      </c>
      <c r="F148" s="73" t="s">
        <v>724</v>
      </c>
      <c r="G148" s="73">
        <v>32</v>
      </c>
      <c r="H148" s="73" t="s">
        <v>736</v>
      </c>
      <c r="I148" s="73" t="s">
        <v>824</v>
      </c>
      <c r="J148" s="73" t="s">
        <v>825</v>
      </c>
      <c r="K148" s="75" t="s">
        <v>826</v>
      </c>
      <c r="L148" s="73" t="s">
        <v>729</v>
      </c>
      <c r="M148" s="73">
        <v>291704</v>
      </c>
      <c r="N148" s="75" t="s">
        <v>1481</v>
      </c>
      <c r="O148" s="76">
        <v>93232767</v>
      </c>
      <c r="P148" s="73">
        <v>1</v>
      </c>
      <c r="Q148" s="73" t="s">
        <v>814</v>
      </c>
      <c r="R148" s="76">
        <v>769</v>
      </c>
      <c r="S148" s="76"/>
      <c r="T148" s="73" t="s">
        <v>1482</v>
      </c>
      <c r="U148" s="76">
        <v>1646</v>
      </c>
      <c r="V148" s="73" t="s">
        <v>815</v>
      </c>
      <c r="W148" s="73" t="s">
        <v>733</v>
      </c>
      <c r="X148" s="73"/>
      <c r="Y148" s="75" t="s">
        <v>1483</v>
      </c>
      <c r="Z148" s="77">
        <v>1122451837</v>
      </c>
      <c r="AA148" s="73"/>
      <c r="AB148" s="73"/>
      <c r="AC148" s="73"/>
      <c r="AD148" s="73"/>
      <c r="AE148" s="73"/>
      <c r="AF148" s="88">
        <v>236.68</v>
      </c>
      <c r="AG148" s="73">
        <v>22820</v>
      </c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>
        <v>22820</v>
      </c>
      <c r="AV148" s="73">
        <v>1</v>
      </c>
      <c r="AW148" s="73">
        <v>6</v>
      </c>
      <c r="AX148" s="73">
        <v>39.450000000000003</v>
      </c>
      <c r="AY148" s="73">
        <v>652</v>
      </c>
      <c r="AZ148" s="73">
        <v>456.4</v>
      </c>
      <c r="BA148" s="73">
        <v>235</v>
      </c>
      <c r="BB148" s="73">
        <v>417</v>
      </c>
      <c r="BC148" s="73">
        <v>1</v>
      </c>
      <c r="BD148" s="73">
        <v>6</v>
      </c>
      <c r="BE148" s="73">
        <v>39.450000000000003</v>
      </c>
      <c r="BF148" s="73" t="s">
        <v>735</v>
      </c>
      <c r="BG148" s="76">
        <v>3235</v>
      </c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</row>
    <row r="149" spans="2:78" s="72" customFormat="1" ht="15.2" customHeight="1" x14ac:dyDescent="0.25">
      <c r="B149" s="73">
        <v>72836</v>
      </c>
      <c r="C149" s="73">
        <v>50</v>
      </c>
      <c r="D149" s="74">
        <v>43725</v>
      </c>
      <c r="E149" s="73">
        <v>23</v>
      </c>
      <c r="F149" s="73" t="s">
        <v>724</v>
      </c>
      <c r="G149" s="73">
        <v>35</v>
      </c>
      <c r="H149" s="73" t="s">
        <v>883</v>
      </c>
      <c r="I149" s="73" t="s">
        <v>1488</v>
      </c>
      <c r="J149" s="73" t="s">
        <v>1489</v>
      </c>
      <c r="K149" s="75" t="s">
        <v>1490</v>
      </c>
      <c r="L149" s="73" t="s">
        <v>729</v>
      </c>
      <c r="M149" s="73">
        <v>291704</v>
      </c>
      <c r="N149" s="75" t="s">
        <v>1481</v>
      </c>
      <c r="O149" s="76">
        <v>93232767</v>
      </c>
      <c r="P149" s="73">
        <v>1</v>
      </c>
      <c r="Q149" s="73" t="s">
        <v>814</v>
      </c>
      <c r="R149" s="76">
        <v>769</v>
      </c>
      <c r="S149" s="76"/>
      <c r="T149" s="73" t="s">
        <v>1482</v>
      </c>
      <c r="U149" s="76">
        <v>1646</v>
      </c>
      <c r="V149" s="73" t="s">
        <v>815</v>
      </c>
      <c r="W149" s="73" t="s">
        <v>733</v>
      </c>
      <c r="X149" s="73"/>
      <c r="Y149" s="75" t="s">
        <v>1483</v>
      </c>
      <c r="Z149" s="77">
        <v>1122451837</v>
      </c>
      <c r="AA149" s="73"/>
      <c r="AB149" s="73"/>
      <c r="AC149" s="73"/>
      <c r="AD149" s="73"/>
      <c r="AE149" s="73"/>
      <c r="AF149" s="88">
        <v>228.69</v>
      </c>
      <c r="AG149" s="73">
        <v>22050</v>
      </c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>
        <v>22050</v>
      </c>
      <c r="AV149" s="73">
        <v>1</v>
      </c>
      <c r="AW149" s="73">
        <v>6</v>
      </c>
      <c r="AX149" s="73">
        <v>38.119999999999997</v>
      </c>
      <c r="AY149" s="73">
        <v>630</v>
      </c>
      <c r="AZ149" s="73">
        <v>441</v>
      </c>
      <c r="BA149" s="73">
        <v>235</v>
      </c>
      <c r="BB149" s="73">
        <v>395</v>
      </c>
      <c r="BC149" s="73">
        <v>1</v>
      </c>
      <c r="BD149" s="73">
        <v>6</v>
      </c>
      <c r="BE149" s="73">
        <v>38.119999999999997</v>
      </c>
      <c r="BF149" s="73" t="s">
        <v>735</v>
      </c>
      <c r="BG149" s="76">
        <v>3235</v>
      </c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</row>
    <row r="150" spans="2:78" s="72" customFormat="1" ht="15.2" customHeight="1" x14ac:dyDescent="0.25">
      <c r="B150" s="73">
        <v>72839</v>
      </c>
      <c r="C150" s="73">
        <v>50</v>
      </c>
      <c r="D150" s="74">
        <v>43725</v>
      </c>
      <c r="E150" s="73">
        <v>23</v>
      </c>
      <c r="F150" s="73" t="s">
        <v>724</v>
      </c>
      <c r="G150" s="73">
        <v>34</v>
      </c>
      <c r="H150" s="73" t="s">
        <v>569</v>
      </c>
      <c r="I150" s="73" t="s">
        <v>1491</v>
      </c>
      <c r="J150" s="73" t="s">
        <v>1492</v>
      </c>
      <c r="K150" s="75" t="s">
        <v>1493</v>
      </c>
      <c r="L150" s="73" t="s">
        <v>729</v>
      </c>
      <c r="M150" s="73">
        <v>29040</v>
      </c>
      <c r="N150" s="75" t="s">
        <v>1494</v>
      </c>
      <c r="O150" s="76">
        <v>31344188</v>
      </c>
      <c r="P150" s="73">
        <v>1</v>
      </c>
      <c r="Q150" s="73" t="s">
        <v>1094</v>
      </c>
      <c r="R150" s="76">
        <v>6701</v>
      </c>
      <c r="S150" s="76" t="s">
        <v>1495</v>
      </c>
      <c r="T150" s="73"/>
      <c r="U150" s="76">
        <v>1655</v>
      </c>
      <c r="V150" s="73" t="s">
        <v>1496</v>
      </c>
      <c r="W150" s="73" t="s">
        <v>733</v>
      </c>
      <c r="X150" s="73"/>
      <c r="Y150" s="75" t="s">
        <v>1497</v>
      </c>
      <c r="Z150" s="77">
        <v>1562411645</v>
      </c>
      <c r="AA150" s="73"/>
      <c r="AB150" s="73"/>
      <c r="AC150" s="73"/>
      <c r="AD150" s="73"/>
      <c r="AE150" s="73"/>
      <c r="AF150" s="88">
        <v>275.14999999999998</v>
      </c>
      <c r="AG150" s="73">
        <v>26530</v>
      </c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>
        <v>26530</v>
      </c>
      <c r="AV150" s="73">
        <v>1</v>
      </c>
      <c r="AW150" s="73">
        <v>6</v>
      </c>
      <c r="AX150" s="73">
        <v>45.86</v>
      </c>
      <c r="AY150" s="73">
        <v>758</v>
      </c>
      <c r="AZ150" s="73">
        <v>530.6</v>
      </c>
      <c r="BA150" s="73">
        <v>235</v>
      </c>
      <c r="BB150" s="73">
        <v>523</v>
      </c>
      <c r="BC150" s="73">
        <v>1</v>
      </c>
      <c r="BD150" s="73">
        <v>6</v>
      </c>
      <c r="BE150" s="73">
        <v>45.86</v>
      </c>
      <c r="BF150" s="73" t="s">
        <v>735</v>
      </c>
      <c r="BG150" s="76">
        <v>3236</v>
      </c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</row>
    <row r="151" spans="2:78" s="72" customFormat="1" ht="15.2" customHeight="1" x14ac:dyDescent="0.25">
      <c r="B151" s="73">
        <v>72841</v>
      </c>
      <c r="C151" s="73">
        <v>50</v>
      </c>
      <c r="D151" s="74">
        <v>43725</v>
      </c>
      <c r="E151" s="73">
        <v>23</v>
      </c>
      <c r="F151" s="73" t="s">
        <v>724</v>
      </c>
      <c r="G151" s="73">
        <v>31</v>
      </c>
      <c r="H151" s="73" t="s">
        <v>56</v>
      </c>
      <c r="I151" s="73" t="s">
        <v>955</v>
      </c>
      <c r="J151" s="73" t="s">
        <v>956</v>
      </c>
      <c r="K151" s="75" t="s">
        <v>957</v>
      </c>
      <c r="L151" s="73" t="s">
        <v>729</v>
      </c>
      <c r="M151" s="73">
        <v>60111</v>
      </c>
      <c r="N151" s="75" t="s">
        <v>1498</v>
      </c>
      <c r="O151" s="76">
        <v>20636487</v>
      </c>
      <c r="P151" s="73">
        <v>1</v>
      </c>
      <c r="Q151" s="73" t="s">
        <v>1499</v>
      </c>
      <c r="R151" s="76">
        <v>2299</v>
      </c>
      <c r="S151" s="76"/>
      <c r="T151" s="73" t="s">
        <v>889</v>
      </c>
      <c r="U151" s="76">
        <v>1609</v>
      </c>
      <c r="V151" s="73" t="s">
        <v>1500</v>
      </c>
      <c r="W151" s="73" t="s">
        <v>904</v>
      </c>
      <c r="X151" s="73"/>
      <c r="Y151" s="75" t="s">
        <v>1501</v>
      </c>
      <c r="Z151" s="77">
        <v>1569910590</v>
      </c>
      <c r="AA151" s="73"/>
      <c r="AB151" s="73"/>
      <c r="AC151" s="73"/>
      <c r="AD151" s="73"/>
      <c r="AE151" s="73"/>
      <c r="AF151" s="88">
        <v>306.37</v>
      </c>
      <c r="AG151" s="73">
        <v>29540</v>
      </c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>
        <v>29540</v>
      </c>
      <c r="AV151" s="73">
        <v>1</v>
      </c>
      <c r="AW151" s="73">
        <v>6</v>
      </c>
      <c r="AX151" s="73">
        <v>51.06</v>
      </c>
      <c r="AY151" s="73">
        <v>844</v>
      </c>
      <c r="AZ151" s="73">
        <v>590.79999999999995</v>
      </c>
      <c r="BA151" s="73">
        <v>235</v>
      </c>
      <c r="BB151" s="73">
        <v>609</v>
      </c>
      <c r="BC151" s="73">
        <v>1</v>
      </c>
      <c r="BD151" s="73">
        <v>6</v>
      </c>
      <c r="BE151" s="73">
        <v>51.06</v>
      </c>
      <c r="BF151" s="73" t="s">
        <v>735</v>
      </c>
      <c r="BG151" s="76">
        <v>3237</v>
      </c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</row>
    <row r="152" spans="2:78" s="72" customFormat="1" ht="15.2" customHeight="1" x14ac:dyDescent="0.25">
      <c r="B152" s="73">
        <v>72842</v>
      </c>
      <c r="C152" s="73">
        <v>50</v>
      </c>
      <c r="D152" s="74">
        <v>43725</v>
      </c>
      <c r="E152" s="73">
        <v>23</v>
      </c>
      <c r="F152" s="73" t="s">
        <v>724</v>
      </c>
      <c r="G152" s="73">
        <v>34</v>
      </c>
      <c r="H152" s="73" t="s">
        <v>569</v>
      </c>
      <c r="I152" s="73" t="s">
        <v>1262</v>
      </c>
      <c r="J152" s="73" t="s">
        <v>1263</v>
      </c>
      <c r="K152" s="75" t="s">
        <v>1264</v>
      </c>
      <c r="L152" s="73" t="s">
        <v>729</v>
      </c>
      <c r="M152" s="73">
        <v>60111</v>
      </c>
      <c r="N152" s="75" t="s">
        <v>1498</v>
      </c>
      <c r="O152" s="76">
        <v>20636487</v>
      </c>
      <c r="P152" s="73">
        <v>1</v>
      </c>
      <c r="Q152" s="73" t="s">
        <v>1499</v>
      </c>
      <c r="R152" s="76">
        <v>2299</v>
      </c>
      <c r="S152" s="76"/>
      <c r="T152" s="73" t="s">
        <v>889</v>
      </c>
      <c r="U152" s="76">
        <v>1609</v>
      </c>
      <c r="V152" s="73" t="s">
        <v>1500</v>
      </c>
      <c r="W152" s="73" t="s">
        <v>904</v>
      </c>
      <c r="X152" s="73"/>
      <c r="Y152" s="75" t="s">
        <v>1501</v>
      </c>
      <c r="Z152" s="77">
        <v>1569910590</v>
      </c>
      <c r="AA152" s="73"/>
      <c r="AB152" s="73"/>
      <c r="AC152" s="73"/>
      <c r="AD152" s="73"/>
      <c r="AE152" s="73"/>
      <c r="AF152" s="88">
        <v>693.33</v>
      </c>
      <c r="AG152" s="73">
        <v>66850</v>
      </c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>
        <v>66850</v>
      </c>
      <c r="AV152" s="73">
        <v>1</v>
      </c>
      <c r="AW152" s="73">
        <v>6</v>
      </c>
      <c r="AX152" s="73">
        <v>115.56</v>
      </c>
      <c r="AY152" s="73">
        <v>1910</v>
      </c>
      <c r="AZ152" s="73">
        <v>1337</v>
      </c>
      <c r="BA152" s="73">
        <v>275</v>
      </c>
      <c r="BB152" s="73">
        <v>1635</v>
      </c>
      <c r="BC152" s="73">
        <v>1</v>
      </c>
      <c r="BD152" s="73">
        <v>6</v>
      </c>
      <c r="BE152" s="73">
        <v>115.56</v>
      </c>
      <c r="BF152" s="73" t="s">
        <v>735</v>
      </c>
      <c r="BG152" s="76">
        <v>3237</v>
      </c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</row>
    <row r="153" spans="2:78" s="72" customFormat="1" ht="15.2" customHeight="1" x14ac:dyDescent="0.25">
      <c r="B153" s="73">
        <v>72843</v>
      </c>
      <c r="C153" s="73">
        <v>50</v>
      </c>
      <c r="D153" s="74">
        <v>43725</v>
      </c>
      <c r="E153" s="73">
        <v>23</v>
      </c>
      <c r="F153" s="73" t="s">
        <v>724</v>
      </c>
      <c r="G153" s="73">
        <v>34</v>
      </c>
      <c r="H153" s="73" t="s">
        <v>569</v>
      </c>
      <c r="I153" s="73" t="s">
        <v>1502</v>
      </c>
      <c r="J153" s="73" t="s">
        <v>1503</v>
      </c>
      <c r="K153" s="75" t="s">
        <v>1504</v>
      </c>
      <c r="L153" s="73" t="s">
        <v>729</v>
      </c>
      <c r="M153" s="73">
        <v>60111</v>
      </c>
      <c r="N153" s="75" t="s">
        <v>1498</v>
      </c>
      <c r="O153" s="76">
        <v>20636487</v>
      </c>
      <c r="P153" s="73">
        <v>1</v>
      </c>
      <c r="Q153" s="73" t="s">
        <v>1499</v>
      </c>
      <c r="R153" s="76">
        <v>2299</v>
      </c>
      <c r="S153" s="76"/>
      <c r="T153" s="73" t="s">
        <v>889</v>
      </c>
      <c r="U153" s="76">
        <v>1609</v>
      </c>
      <c r="V153" s="73" t="s">
        <v>1500</v>
      </c>
      <c r="W153" s="73" t="s">
        <v>904</v>
      </c>
      <c r="X153" s="73"/>
      <c r="Y153" s="75" t="s">
        <v>1501</v>
      </c>
      <c r="Z153" s="77">
        <v>1569910590</v>
      </c>
      <c r="AA153" s="73"/>
      <c r="AB153" s="73"/>
      <c r="AC153" s="73"/>
      <c r="AD153" s="73"/>
      <c r="AE153" s="73"/>
      <c r="AF153" s="88">
        <v>1100.98</v>
      </c>
      <c r="AG153" s="73">
        <v>106155</v>
      </c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>
        <v>106155</v>
      </c>
      <c r="AV153" s="73">
        <v>1</v>
      </c>
      <c r="AW153" s="73">
        <v>6</v>
      </c>
      <c r="AX153" s="73">
        <v>183.5</v>
      </c>
      <c r="AY153" s="73">
        <v>3033</v>
      </c>
      <c r="AZ153" s="73">
        <v>2123.1</v>
      </c>
      <c r="BA153" s="73">
        <v>275</v>
      </c>
      <c r="BB153" s="73">
        <v>2758</v>
      </c>
      <c r="BC153" s="73">
        <v>1</v>
      </c>
      <c r="BD153" s="73">
        <v>6</v>
      </c>
      <c r="BE153" s="73">
        <v>183.5</v>
      </c>
      <c r="BF153" s="73" t="s">
        <v>735</v>
      </c>
      <c r="BG153" s="76">
        <v>3237</v>
      </c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</row>
    <row r="154" spans="2:78" s="72" customFormat="1" ht="15.2" customHeight="1" x14ac:dyDescent="0.25">
      <c r="B154" s="73">
        <v>72844</v>
      </c>
      <c r="C154" s="73">
        <v>50</v>
      </c>
      <c r="D154" s="74">
        <v>43725</v>
      </c>
      <c r="E154" s="73">
        <v>23</v>
      </c>
      <c r="F154" s="73" t="s">
        <v>724</v>
      </c>
      <c r="G154" s="73">
        <v>34</v>
      </c>
      <c r="H154" s="73" t="s">
        <v>569</v>
      </c>
      <c r="I154" s="73" t="s">
        <v>1505</v>
      </c>
      <c r="J154" s="73" t="s">
        <v>1506</v>
      </c>
      <c r="K154" s="75" t="s">
        <v>1507</v>
      </c>
      <c r="L154" s="73" t="s">
        <v>729</v>
      </c>
      <c r="M154" s="73">
        <v>60111</v>
      </c>
      <c r="N154" s="75" t="s">
        <v>1498</v>
      </c>
      <c r="O154" s="76">
        <v>20636487</v>
      </c>
      <c r="P154" s="73">
        <v>1</v>
      </c>
      <c r="Q154" s="73" t="s">
        <v>1499</v>
      </c>
      <c r="R154" s="76">
        <v>2299</v>
      </c>
      <c r="S154" s="76"/>
      <c r="T154" s="73" t="s">
        <v>889</v>
      </c>
      <c r="U154" s="76">
        <v>1609</v>
      </c>
      <c r="V154" s="73" t="s">
        <v>1500</v>
      </c>
      <c r="W154" s="73" t="s">
        <v>904</v>
      </c>
      <c r="X154" s="73"/>
      <c r="Y154" s="75" t="s">
        <v>1501</v>
      </c>
      <c r="Z154" s="77">
        <v>1569910590</v>
      </c>
      <c r="AA154" s="73"/>
      <c r="AB154" s="73"/>
      <c r="AC154" s="73"/>
      <c r="AD154" s="73"/>
      <c r="AE154" s="73"/>
      <c r="AF154" s="88">
        <v>494.41</v>
      </c>
      <c r="AG154" s="73">
        <v>47670</v>
      </c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>
        <v>47670</v>
      </c>
      <c r="AV154" s="73">
        <v>1</v>
      </c>
      <c r="AW154" s="73">
        <v>6</v>
      </c>
      <c r="AX154" s="73">
        <v>82.4</v>
      </c>
      <c r="AY154" s="73">
        <v>1362</v>
      </c>
      <c r="AZ154" s="73">
        <v>953.4</v>
      </c>
      <c r="BA154" s="73">
        <v>275</v>
      </c>
      <c r="BB154" s="73">
        <v>1087</v>
      </c>
      <c r="BC154" s="73">
        <v>1</v>
      </c>
      <c r="BD154" s="73">
        <v>6</v>
      </c>
      <c r="BE154" s="73">
        <v>82.4</v>
      </c>
      <c r="BF154" s="73" t="s">
        <v>735</v>
      </c>
      <c r="BG154" s="76">
        <v>3237</v>
      </c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</row>
    <row r="155" spans="2:78" s="72" customFormat="1" ht="15.2" customHeight="1" x14ac:dyDescent="0.25">
      <c r="B155" s="73">
        <v>72845</v>
      </c>
      <c r="C155" s="73">
        <v>50</v>
      </c>
      <c r="D155" s="74">
        <v>43725</v>
      </c>
      <c r="E155" s="73">
        <v>23</v>
      </c>
      <c r="F155" s="73" t="s">
        <v>724</v>
      </c>
      <c r="G155" s="73">
        <v>34</v>
      </c>
      <c r="H155" s="73" t="s">
        <v>569</v>
      </c>
      <c r="I155" s="73" t="s">
        <v>1151</v>
      </c>
      <c r="J155" s="73" t="s">
        <v>1152</v>
      </c>
      <c r="K155" s="75" t="s">
        <v>1153</v>
      </c>
      <c r="L155" s="73" t="s">
        <v>729</v>
      </c>
      <c r="M155" s="73">
        <v>60111</v>
      </c>
      <c r="N155" s="75" t="s">
        <v>1498</v>
      </c>
      <c r="O155" s="76">
        <v>20636487</v>
      </c>
      <c r="P155" s="73">
        <v>1</v>
      </c>
      <c r="Q155" s="73" t="s">
        <v>1499</v>
      </c>
      <c r="R155" s="76">
        <v>2299</v>
      </c>
      <c r="S155" s="76"/>
      <c r="T155" s="73" t="s">
        <v>889</v>
      </c>
      <c r="U155" s="76">
        <v>1609</v>
      </c>
      <c r="V155" s="73" t="s">
        <v>1500</v>
      </c>
      <c r="W155" s="73" t="s">
        <v>904</v>
      </c>
      <c r="X155" s="73"/>
      <c r="Y155" s="75" t="s">
        <v>1501</v>
      </c>
      <c r="Z155" s="77">
        <v>1569910590</v>
      </c>
      <c r="AA155" s="73"/>
      <c r="AB155" s="73"/>
      <c r="AC155" s="73"/>
      <c r="AD155" s="73"/>
      <c r="AE155" s="73"/>
      <c r="AF155" s="88">
        <v>492.95</v>
      </c>
      <c r="AG155" s="73">
        <v>47530</v>
      </c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>
        <v>47530</v>
      </c>
      <c r="AV155" s="73">
        <v>1</v>
      </c>
      <c r="AW155" s="73">
        <v>6</v>
      </c>
      <c r="AX155" s="73">
        <v>82.16</v>
      </c>
      <c r="AY155" s="73">
        <v>1358</v>
      </c>
      <c r="AZ155" s="73">
        <v>950.6</v>
      </c>
      <c r="BA155" s="73">
        <v>275</v>
      </c>
      <c r="BB155" s="73">
        <v>1083</v>
      </c>
      <c r="BC155" s="73">
        <v>1</v>
      </c>
      <c r="BD155" s="73">
        <v>6</v>
      </c>
      <c r="BE155" s="73">
        <v>82.16</v>
      </c>
      <c r="BF155" s="73" t="s">
        <v>735</v>
      </c>
      <c r="BG155" s="76">
        <v>3237</v>
      </c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  <c r="BY155" s="73"/>
      <c r="BZ155" s="73"/>
    </row>
    <row r="156" spans="2:78" s="72" customFormat="1" ht="15.2" customHeight="1" x14ac:dyDescent="0.25">
      <c r="B156" s="73">
        <v>72850</v>
      </c>
      <c r="C156" s="73">
        <v>50</v>
      </c>
      <c r="D156" s="74">
        <v>43725</v>
      </c>
      <c r="E156" s="73">
        <v>23</v>
      </c>
      <c r="F156" s="73" t="s">
        <v>724</v>
      </c>
      <c r="G156" s="73">
        <v>35</v>
      </c>
      <c r="H156" s="73" t="s">
        <v>883</v>
      </c>
      <c r="I156" s="73" t="s">
        <v>1402</v>
      </c>
      <c r="J156" s="73" t="s">
        <v>1403</v>
      </c>
      <c r="K156" s="75" t="s">
        <v>1404</v>
      </c>
      <c r="L156" s="73" t="s">
        <v>729</v>
      </c>
      <c r="M156" s="73">
        <v>64839</v>
      </c>
      <c r="N156" s="75" t="s">
        <v>1508</v>
      </c>
      <c r="O156" s="76">
        <v>11373831</v>
      </c>
      <c r="P156" s="73">
        <v>1</v>
      </c>
      <c r="Q156" s="73" t="s">
        <v>1509</v>
      </c>
      <c r="R156" s="76">
        <v>5545</v>
      </c>
      <c r="S156" s="76" t="s">
        <v>1510</v>
      </c>
      <c r="T156" s="73">
        <v>4</v>
      </c>
      <c r="U156" s="76">
        <v>1678</v>
      </c>
      <c r="V156" s="73" t="s">
        <v>1511</v>
      </c>
      <c r="W156" s="73" t="s">
        <v>733</v>
      </c>
      <c r="X156" s="73"/>
      <c r="Y156" s="75" t="s">
        <v>1512</v>
      </c>
      <c r="Z156" s="77">
        <v>1150283169</v>
      </c>
      <c r="AA156" s="73"/>
      <c r="AB156" s="73"/>
      <c r="AC156" s="73"/>
      <c r="AD156" s="73"/>
      <c r="AE156" s="73"/>
      <c r="AF156" s="88">
        <v>1028.02</v>
      </c>
      <c r="AG156" s="73">
        <v>99120</v>
      </c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>
        <v>99120</v>
      </c>
      <c r="AV156" s="73">
        <v>1</v>
      </c>
      <c r="AW156" s="73">
        <v>6</v>
      </c>
      <c r="AX156" s="73">
        <v>171.34</v>
      </c>
      <c r="AY156" s="73">
        <v>2832</v>
      </c>
      <c r="AZ156" s="73">
        <v>1982.4</v>
      </c>
      <c r="BA156" s="73">
        <v>275</v>
      </c>
      <c r="BB156" s="73">
        <v>2557</v>
      </c>
      <c r="BC156" s="73">
        <v>1</v>
      </c>
      <c r="BD156" s="73">
        <v>6</v>
      </c>
      <c r="BE156" s="73">
        <v>171.34</v>
      </c>
      <c r="BF156" s="73" t="s">
        <v>735</v>
      </c>
      <c r="BG156" s="76">
        <v>3238</v>
      </c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  <c r="BY156" s="73"/>
      <c r="BZ156" s="73"/>
    </row>
    <row r="157" spans="2:78" s="72" customFormat="1" ht="15.2" customHeight="1" x14ac:dyDescent="0.25">
      <c r="B157" s="73">
        <v>72853</v>
      </c>
      <c r="C157" s="73">
        <v>50</v>
      </c>
      <c r="D157" s="74">
        <v>43725</v>
      </c>
      <c r="E157" s="73">
        <v>23</v>
      </c>
      <c r="F157" s="73" t="s">
        <v>724</v>
      </c>
      <c r="G157" s="73">
        <v>32</v>
      </c>
      <c r="H157" s="73" t="s">
        <v>736</v>
      </c>
      <c r="I157" s="73" t="s">
        <v>1381</v>
      </c>
      <c r="J157" s="73" t="s">
        <v>1382</v>
      </c>
      <c r="K157" s="75" t="s">
        <v>1383</v>
      </c>
      <c r="L157" s="73" t="s">
        <v>729</v>
      </c>
      <c r="M157" s="73">
        <v>109807</v>
      </c>
      <c r="N157" s="75" t="s">
        <v>1513</v>
      </c>
      <c r="O157" s="76">
        <v>13677129</v>
      </c>
      <c r="P157" s="73">
        <v>1</v>
      </c>
      <c r="Q157" s="73" t="s">
        <v>1514</v>
      </c>
      <c r="R157" s="76">
        <v>6170</v>
      </c>
      <c r="S157" s="76" t="s">
        <v>1046</v>
      </c>
      <c r="T157" s="73"/>
      <c r="U157" s="76">
        <v>1408</v>
      </c>
      <c r="V157" s="73" t="s">
        <v>99</v>
      </c>
      <c r="W157" s="73" t="s">
        <v>744</v>
      </c>
      <c r="X157" s="73"/>
      <c r="Y157" s="75" t="s">
        <v>1515</v>
      </c>
      <c r="Z157" s="77">
        <v>46425020</v>
      </c>
      <c r="AA157" s="73"/>
      <c r="AB157" s="73"/>
      <c r="AC157" s="73"/>
      <c r="AD157" s="73"/>
      <c r="AE157" s="73"/>
      <c r="AF157" s="88">
        <v>366.03</v>
      </c>
      <c r="AG157" s="73">
        <v>15125</v>
      </c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>
        <v>15125</v>
      </c>
      <c r="AV157" s="73">
        <v>1</v>
      </c>
      <c r="AW157" s="73">
        <v>6</v>
      </c>
      <c r="AX157" s="73">
        <v>61.01</v>
      </c>
      <c r="AY157" s="73">
        <v>605</v>
      </c>
      <c r="AZ157" s="73">
        <v>302.5</v>
      </c>
      <c r="BA157" s="73">
        <v>235</v>
      </c>
      <c r="BB157" s="73">
        <v>370</v>
      </c>
      <c r="BC157" s="73">
        <v>1</v>
      </c>
      <c r="BD157" s="73">
        <v>6</v>
      </c>
      <c r="BE157" s="73">
        <v>61.01</v>
      </c>
      <c r="BF157" s="73" t="s">
        <v>735</v>
      </c>
      <c r="BG157" s="76">
        <v>3239</v>
      </c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  <c r="BV157" s="73"/>
      <c r="BW157" s="73"/>
      <c r="BX157" s="73"/>
      <c r="BY157" s="73"/>
      <c r="BZ157" s="73"/>
    </row>
    <row r="158" spans="2:78" s="72" customFormat="1" ht="15.2" customHeight="1" x14ac:dyDescent="0.25">
      <c r="B158" s="73">
        <v>72885</v>
      </c>
      <c r="C158" s="73">
        <v>50</v>
      </c>
      <c r="D158" s="74">
        <v>43725</v>
      </c>
      <c r="E158" s="73">
        <v>23</v>
      </c>
      <c r="F158" s="73" t="s">
        <v>724</v>
      </c>
      <c r="G158" s="73">
        <v>34</v>
      </c>
      <c r="H158" s="73" t="s">
        <v>569</v>
      </c>
      <c r="I158" s="73" t="s">
        <v>1516</v>
      </c>
      <c r="J158" s="73" t="s">
        <v>1517</v>
      </c>
      <c r="K158" s="75" t="s">
        <v>1518</v>
      </c>
      <c r="L158" s="73" t="s">
        <v>729</v>
      </c>
      <c r="M158" s="73">
        <v>228455</v>
      </c>
      <c r="N158" s="75" t="s">
        <v>1519</v>
      </c>
      <c r="O158" s="76">
        <v>17320016</v>
      </c>
      <c r="P158" s="73">
        <v>1</v>
      </c>
      <c r="Q158" s="73" t="s">
        <v>1520</v>
      </c>
      <c r="R158" s="76">
        <v>843</v>
      </c>
      <c r="S158" s="76"/>
      <c r="T158" s="73"/>
      <c r="U158" s="76">
        <v>1613</v>
      </c>
      <c r="V158" s="73" t="s">
        <v>1521</v>
      </c>
      <c r="W158" s="73" t="s">
        <v>904</v>
      </c>
      <c r="X158" s="73"/>
      <c r="Y158" s="75" t="s">
        <v>1522</v>
      </c>
      <c r="Z158" s="77">
        <v>1165774646</v>
      </c>
      <c r="AA158" s="73"/>
      <c r="AB158" s="73"/>
      <c r="AC158" s="73"/>
      <c r="AD158" s="73"/>
      <c r="AE158" s="73"/>
      <c r="AF158" s="88">
        <v>781.9</v>
      </c>
      <c r="AG158" s="73">
        <v>75390</v>
      </c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>
        <v>75390</v>
      </c>
      <c r="AV158" s="73">
        <v>1</v>
      </c>
      <c r="AW158" s="73">
        <v>6</v>
      </c>
      <c r="AX158" s="73">
        <v>130.32</v>
      </c>
      <c r="AY158" s="73">
        <v>2154</v>
      </c>
      <c r="AZ158" s="73">
        <v>1507.8</v>
      </c>
      <c r="BA158" s="73">
        <v>275</v>
      </c>
      <c r="BB158" s="73">
        <v>1879</v>
      </c>
      <c r="BC158" s="73">
        <v>1</v>
      </c>
      <c r="BD158" s="73">
        <v>6</v>
      </c>
      <c r="BE158" s="73">
        <v>130.32</v>
      </c>
      <c r="BF158" s="73" t="s">
        <v>735</v>
      </c>
      <c r="BG158" s="76">
        <v>3240</v>
      </c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  <c r="BV158" s="73"/>
      <c r="BW158" s="73"/>
      <c r="BX158" s="73"/>
      <c r="BY158" s="73"/>
      <c r="BZ158" s="73"/>
    </row>
    <row r="159" spans="2:78" s="72" customFormat="1" ht="15.2" customHeight="1" x14ac:dyDescent="0.25">
      <c r="B159" s="73">
        <v>72905</v>
      </c>
      <c r="C159" s="73">
        <v>50</v>
      </c>
      <c r="D159" s="74">
        <v>43726</v>
      </c>
      <c r="E159" s="73">
        <v>23</v>
      </c>
      <c r="F159" s="73" t="s">
        <v>724</v>
      </c>
      <c r="G159" s="73">
        <v>32</v>
      </c>
      <c r="H159" s="73" t="s">
        <v>736</v>
      </c>
      <c r="I159" s="73" t="s">
        <v>795</v>
      </c>
      <c r="J159" s="73" t="s">
        <v>796</v>
      </c>
      <c r="K159" s="75" t="s">
        <v>797</v>
      </c>
      <c r="L159" s="73" t="s">
        <v>729</v>
      </c>
      <c r="M159" s="73">
        <v>64839</v>
      </c>
      <c r="N159" s="75" t="s">
        <v>1508</v>
      </c>
      <c r="O159" s="76">
        <v>11373831</v>
      </c>
      <c r="P159" s="73">
        <v>1</v>
      </c>
      <c r="Q159" s="73" t="s">
        <v>1523</v>
      </c>
      <c r="R159" s="76">
        <v>5545</v>
      </c>
      <c r="S159" s="76" t="s">
        <v>1510</v>
      </c>
      <c r="T159" s="73">
        <v>4</v>
      </c>
      <c r="U159" s="76">
        <v>1678</v>
      </c>
      <c r="V159" s="73" t="s">
        <v>1511</v>
      </c>
      <c r="W159" s="73" t="s">
        <v>733</v>
      </c>
      <c r="X159" s="73"/>
      <c r="Y159" s="75" t="s">
        <v>1512</v>
      </c>
      <c r="Z159" s="77">
        <v>1150283169</v>
      </c>
      <c r="AA159" s="73"/>
      <c r="AB159" s="73"/>
      <c r="AC159" s="73"/>
      <c r="AD159" s="73"/>
      <c r="AE159" s="73"/>
      <c r="AF159" s="88">
        <v>1211.21</v>
      </c>
      <c r="AG159" s="73">
        <v>50050</v>
      </c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>
        <v>50050</v>
      </c>
      <c r="AV159" s="73">
        <v>1</v>
      </c>
      <c r="AW159" s="73">
        <v>6</v>
      </c>
      <c r="AX159" s="73">
        <v>201.87</v>
      </c>
      <c r="AY159" s="73">
        <v>2002</v>
      </c>
      <c r="AZ159" s="73">
        <v>1001</v>
      </c>
      <c r="BA159" s="73">
        <v>275</v>
      </c>
      <c r="BB159" s="73">
        <v>1727</v>
      </c>
      <c r="BC159" s="73">
        <v>1</v>
      </c>
      <c r="BD159" s="73">
        <v>6</v>
      </c>
      <c r="BE159" s="73">
        <v>201.87</v>
      </c>
      <c r="BF159" s="73" t="s">
        <v>735</v>
      </c>
      <c r="BG159" s="76">
        <v>3241</v>
      </c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  <c r="BV159" s="73"/>
      <c r="BW159" s="73"/>
      <c r="BX159" s="73"/>
      <c r="BY159" s="73"/>
      <c r="BZ159" s="73"/>
    </row>
    <row r="160" spans="2:78" s="72" customFormat="1" ht="15.2" customHeight="1" x14ac:dyDescent="0.25">
      <c r="B160" s="73">
        <v>72927</v>
      </c>
      <c r="C160" s="73">
        <v>50</v>
      </c>
      <c r="D160" s="74">
        <v>43726</v>
      </c>
      <c r="E160" s="73">
        <v>23</v>
      </c>
      <c r="F160" s="73" t="s">
        <v>724</v>
      </c>
      <c r="G160" s="73">
        <v>32</v>
      </c>
      <c r="H160" s="73" t="s">
        <v>736</v>
      </c>
      <c r="I160" s="73" t="s">
        <v>1381</v>
      </c>
      <c r="J160" s="73" t="s">
        <v>1382</v>
      </c>
      <c r="K160" s="75" t="s">
        <v>1383</v>
      </c>
      <c r="L160" s="73" t="s">
        <v>729</v>
      </c>
      <c r="M160" s="73">
        <v>124963</v>
      </c>
      <c r="N160" s="75" t="s">
        <v>1524</v>
      </c>
      <c r="O160" s="76">
        <v>34381878</v>
      </c>
      <c r="P160" s="73">
        <v>1</v>
      </c>
      <c r="Q160" s="73" t="s">
        <v>1525</v>
      </c>
      <c r="R160" s="76">
        <v>29</v>
      </c>
      <c r="S160" s="76"/>
      <c r="T160" s="73"/>
      <c r="U160" s="76">
        <v>1612</v>
      </c>
      <c r="V160" s="73" t="s">
        <v>1526</v>
      </c>
      <c r="W160" s="73" t="s">
        <v>733</v>
      </c>
      <c r="X160" s="73"/>
      <c r="Y160" s="75" t="s">
        <v>1527</v>
      </c>
      <c r="Z160" s="77">
        <v>1140259050</v>
      </c>
      <c r="AA160" s="73"/>
      <c r="AB160" s="73"/>
      <c r="AC160" s="73"/>
      <c r="AD160" s="73"/>
      <c r="AE160" s="73"/>
      <c r="AF160" s="88">
        <v>366.03</v>
      </c>
      <c r="AG160" s="73">
        <v>15125</v>
      </c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>
        <v>15125</v>
      </c>
      <c r="AV160" s="73">
        <v>1</v>
      </c>
      <c r="AW160" s="73">
        <v>6</v>
      </c>
      <c r="AX160" s="73">
        <v>61.01</v>
      </c>
      <c r="AY160" s="73">
        <v>605</v>
      </c>
      <c r="AZ160" s="73">
        <v>302.5</v>
      </c>
      <c r="BA160" s="73">
        <v>235</v>
      </c>
      <c r="BB160" s="73">
        <v>370</v>
      </c>
      <c r="BC160" s="73">
        <v>1</v>
      </c>
      <c r="BD160" s="73">
        <v>6</v>
      </c>
      <c r="BE160" s="73">
        <v>61.01</v>
      </c>
      <c r="BF160" s="73" t="s">
        <v>735</v>
      </c>
      <c r="BG160" s="76">
        <v>3243</v>
      </c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  <c r="BY160" s="73"/>
      <c r="BZ160" s="73"/>
    </row>
    <row r="161" spans="2:78" s="72" customFormat="1" ht="15.2" customHeight="1" x14ac:dyDescent="0.25">
      <c r="B161" s="73">
        <v>72928</v>
      </c>
      <c r="C161" s="73">
        <v>50</v>
      </c>
      <c r="D161" s="74">
        <v>43726</v>
      </c>
      <c r="E161" s="73">
        <v>23</v>
      </c>
      <c r="F161" s="73" t="s">
        <v>724</v>
      </c>
      <c r="G161" s="73">
        <v>32</v>
      </c>
      <c r="H161" s="73" t="s">
        <v>736</v>
      </c>
      <c r="I161" s="73" t="s">
        <v>906</v>
      </c>
      <c r="J161" s="73" t="s">
        <v>907</v>
      </c>
      <c r="K161" s="75" t="s">
        <v>908</v>
      </c>
      <c r="L161" s="73" t="s">
        <v>729</v>
      </c>
      <c r="M161" s="73">
        <v>124963</v>
      </c>
      <c r="N161" s="75" t="s">
        <v>1524</v>
      </c>
      <c r="O161" s="76">
        <v>34381878</v>
      </c>
      <c r="P161" s="73">
        <v>1</v>
      </c>
      <c r="Q161" s="73" t="s">
        <v>1525</v>
      </c>
      <c r="R161" s="76">
        <v>29</v>
      </c>
      <c r="S161" s="76"/>
      <c r="T161" s="73"/>
      <c r="U161" s="76">
        <v>1612</v>
      </c>
      <c r="V161" s="73" t="s">
        <v>1526</v>
      </c>
      <c r="W161" s="73" t="s">
        <v>733</v>
      </c>
      <c r="X161" s="73"/>
      <c r="Y161" s="75" t="s">
        <v>1527</v>
      </c>
      <c r="Z161" s="77">
        <v>1140259050</v>
      </c>
      <c r="AA161" s="73"/>
      <c r="AB161" s="73"/>
      <c r="AC161" s="73"/>
      <c r="AD161" s="73"/>
      <c r="AE161" s="73"/>
      <c r="AF161" s="88">
        <v>366.03</v>
      </c>
      <c r="AG161" s="73">
        <v>15125</v>
      </c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>
        <v>15125</v>
      </c>
      <c r="AV161" s="73">
        <v>1</v>
      </c>
      <c r="AW161" s="73">
        <v>6</v>
      </c>
      <c r="AX161" s="73">
        <v>61.01</v>
      </c>
      <c r="AY161" s="73">
        <v>605</v>
      </c>
      <c r="AZ161" s="73">
        <v>302.5</v>
      </c>
      <c r="BA161" s="73">
        <v>235</v>
      </c>
      <c r="BB161" s="73">
        <v>370</v>
      </c>
      <c r="BC161" s="73">
        <v>1</v>
      </c>
      <c r="BD161" s="73">
        <v>6</v>
      </c>
      <c r="BE161" s="73">
        <v>61.01</v>
      </c>
      <c r="BF161" s="73" t="s">
        <v>735</v>
      </c>
      <c r="BG161" s="76">
        <v>3243</v>
      </c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  <c r="BY161" s="73"/>
      <c r="BZ161" s="73"/>
    </row>
    <row r="162" spans="2:78" s="72" customFormat="1" ht="15.2" customHeight="1" x14ac:dyDescent="0.25">
      <c r="B162" s="73">
        <v>72938</v>
      </c>
      <c r="C162" s="73">
        <v>50</v>
      </c>
      <c r="D162" s="74">
        <v>43726</v>
      </c>
      <c r="E162" s="73">
        <v>23</v>
      </c>
      <c r="F162" s="73" t="s">
        <v>724</v>
      </c>
      <c r="G162" s="73">
        <v>31</v>
      </c>
      <c r="H162" s="73" t="s">
        <v>56</v>
      </c>
      <c r="I162" s="73" t="s">
        <v>845</v>
      </c>
      <c r="J162" s="73" t="s">
        <v>846</v>
      </c>
      <c r="K162" s="75" t="s">
        <v>847</v>
      </c>
      <c r="L162" s="73" t="s">
        <v>729</v>
      </c>
      <c r="M162" s="73">
        <v>233586</v>
      </c>
      <c r="N162" s="75" t="s">
        <v>1528</v>
      </c>
      <c r="O162" s="76">
        <v>4562040</v>
      </c>
      <c r="P162" s="73">
        <v>1</v>
      </c>
      <c r="Q162" s="73" t="s">
        <v>1529</v>
      </c>
      <c r="R162" s="76">
        <v>164</v>
      </c>
      <c r="S162" s="76" t="s">
        <v>782</v>
      </c>
      <c r="T162" s="73" t="s">
        <v>783</v>
      </c>
      <c r="U162" s="76">
        <v>1405</v>
      </c>
      <c r="V162" s="73" t="s">
        <v>53</v>
      </c>
      <c r="W162" s="73" t="s">
        <v>744</v>
      </c>
      <c r="X162" s="73"/>
      <c r="Y162" s="75" t="s">
        <v>1530</v>
      </c>
      <c r="Z162" s="77">
        <v>49825244</v>
      </c>
      <c r="AA162" s="73"/>
      <c r="AB162" s="73"/>
      <c r="AC162" s="73"/>
      <c r="AD162" s="73"/>
      <c r="AE162" s="73"/>
      <c r="AF162" s="88">
        <v>1229.97</v>
      </c>
      <c r="AG162" s="73">
        <v>50825</v>
      </c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>
        <v>50825</v>
      </c>
      <c r="AV162" s="73">
        <v>1</v>
      </c>
      <c r="AW162" s="73">
        <v>6</v>
      </c>
      <c r="AX162" s="73">
        <v>205</v>
      </c>
      <c r="AY162" s="73">
        <v>2033</v>
      </c>
      <c r="AZ162" s="73">
        <v>1016.5</v>
      </c>
      <c r="BA162" s="73">
        <v>275</v>
      </c>
      <c r="BB162" s="73">
        <v>1758</v>
      </c>
      <c r="BC162" s="73">
        <v>1</v>
      </c>
      <c r="BD162" s="73">
        <v>6</v>
      </c>
      <c r="BE162" s="73">
        <v>205</v>
      </c>
      <c r="BF162" s="73" t="s">
        <v>735</v>
      </c>
      <c r="BG162" s="76">
        <v>3244</v>
      </c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3"/>
      <c r="BV162" s="73"/>
      <c r="BW162" s="73"/>
      <c r="BX162" s="73"/>
      <c r="BY162" s="73"/>
      <c r="BZ162" s="73"/>
    </row>
    <row r="163" spans="2:78" s="72" customFormat="1" ht="15.2" customHeight="1" x14ac:dyDescent="0.25">
      <c r="B163" s="73"/>
      <c r="C163" s="73"/>
      <c r="D163" s="74"/>
      <c r="E163" s="73"/>
      <c r="F163" s="73"/>
      <c r="G163" s="73"/>
      <c r="H163" s="73"/>
      <c r="I163" s="73"/>
      <c r="J163" s="73"/>
      <c r="K163" s="75"/>
      <c r="L163" s="73"/>
      <c r="M163" s="73"/>
      <c r="N163" s="75"/>
      <c r="O163" s="76"/>
      <c r="P163" s="73"/>
      <c r="Q163" s="73"/>
      <c r="R163" s="76"/>
      <c r="S163" s="76"/>
      <c r="T163" s="73"/>
      <c r="U163" s="76"/>
      <c r="V163" s="73"/>
      <c r="W163" s="73"/>
      <c r="X163" s="73"/>
      <c r="Y163" s="75"/>
      <c r="Z163" s="77"/>
      <c r="AA163" s="73"/>
      <c r="AB163" s="73"/>
      <c r="AC163" s="73"/>
      <c r="AD163" s="73"/>
      <c r="AE163" s="73"/>
      <c r="AF163" s="88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6"/>
      <c r="BH163" s="73"/>
      <c r="BI163" s="73"/>
      <c r="BJ163" s="73"/>
      <c r="BK163" s="73"/>
      <c r="BL163" s="73"/>
      <c r="BM163" s="73"/>
      <c r="BN163" s="73"/>
      <c r="BO163" s="73"/>
      <c r="BP163" s="73"/>
      <c r="BQ163" s="73"/>
      <c r="BR163" s="73"/>
      <c r="BS163" s="73"/>
      <c r="BT163" s="73"/>
      <c r="BU163" s="73"/>
      <c r="BV163" s="73"/>
      <c r="BW163" s="73"/>
      <c r="BX163" s="73"/>
      <c r="BY163" s="73"/>
      <c r="BZ163" s="73"/>
    </row>
    <row r="164" spans="2:78" s="72" customFormat="1" ht="15.2" customHeight="1" x14ac:dyDescent="0.25">
      <c r="B164" s="73"/>
      <c r="C164" s="73"/>
      <c r="D164" s="74"/>
      <c r="E164" s="73"/>
      <c r="F164" s="73"/>
      <c r="G164" s="73"/>
      <c r="H164" s="73"/>
      <c r="I164" s="73"/>
      <c r="J164" s="73"/>
      <c r="K164" s="75"/>
      <c r="L164" s="73"/>
      <c r="M164" s="73"/>
      <c r="N164" s="75"/>
      <c r="O164" s="76"/>
      <c r="P164" s="73"/>
      <c r="Q164" s="73"/>
      <c r="R164" s="76"/>
      <c r="S164" s="76"/>
      <c r="T164" s="73"/>
      <c r="U164" s="76"/>
      <c r="V164" s="73"/>
      <c r="W164" s="73"/>
      <c r="X164" s="73"/>
      <c r="Y164" s="75"/>
      <c r="Z164" s="77"/>
      <c r="AA164" s="73"/>
      <c r="AB164" s="73"/>
      <c r="AC164" s="73"/>
      <c r="AD164" s="73"/>
      <c r="AE164" s="73"/>
      <c r="AF164" s="88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6"/>
      <c r="BH164" s="73"/>
      <c r="BI164" s="73"/>
      <c r="BJ164" s="73"/>
      <c r="BK164" s="73"/>
      <c r="BL164" s="73"/>
      <c r="BM164" s="73"/>
      <c r="BN164" s="73"/>
      <c r="BO164" s="73"/>
      <c r="BP164" s="73"/>
      <c r="BQ164" s="73"/>
      <c r="BR164" s="73"/>
      <c r="BS164" s="73"/>
      <c r="BT164" s="73"/>
      <c r="BU164" s="73"/>
      <c r="BV164" s="73"/>
      <c r="BW164" s="73"/>
      <c r="BX164" s="73"/>
      <c r="BY164" s="73"/>
      <c r="BZ164" s="73"/>
    </row>
    <row r="165" spans="2:78" s="72" customFormat="1" ht="15.2" customHeight="1" x14ac:dyDescent="0.25">
      <c r="B165" s="73"/>
      <c r="C165" s="73"/>
      <c r="D165" s="74"/>
      <c r="E165" s="73"/>
      <c r="F165" s="73"/>
      <c r="G165" s="73"/>
      <c r="H165" s="73"/>
      <c r="I165" s="73"/>
      <c r="J165" s="73"/>
      <c r="K165" s="75"/>
      <c r="L165" s="73"/>
      <c r="M165" s="73"/>
      <c r="N165" s="75"/>
      <c r="O165" s="76"/>
      <c r="P165" s="73"/>
      <c r="Q165" s="73"/>
      <c r="R165" s="76"/>
      <c r="S165" s="76"/>
      <c r="T165" s="73"/>
      <c r="U165" s="76"/>
      <c r="V165" s="73"/>
      <c r="W165" s="73"/>
      <c r="X165" s="73"/>
      <c r="Y165" s="75"/>
      <c r="Z165" s="77"/>
      <c r="AA165" s="73"/>
      <c r="AB165" s="73"/>
      <c r="AC165" s="73"/>
      <c r="AD165" s="73"/>
      <c r="AE165" s="73"/>
      <c r="AF165" s="88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6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  <c r="BY165" s="73"/>
      <c r="BZ165" s="73"/>
    </row>
  </sheetData>
  <sortState ref="A2:BZ181">
    <sortCondition ref="B2:B18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DEIFNITIVA</vt:lpstr>
      <vt:lpstr>COPIAR PLLA ICBC </vt:lpstr>
      <vt:lpstr>COPIAR PLLA ICBC  (2)</vt:lpstr>
      <vt:lpstr>DATOS</vt:lpstr>
      <vt:lpstr>Hoja1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Bruno</cp:lastModifiedBy>
  <dcterms:created xsi:type="dcterms:W3CDTF">2018-03-27T14:46:15Z</dcterms:created>
  <dcterms:modified xsi:type="dcterms:W3CDTF">2019-09-30T13:47:45Z</dcterms:modified>
</cp:coreProperties>
</file>