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evisao_aluguel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<sst xmlns="http://schemas.openxmlformats.org/spreadsheetml/2006/main" count="33" uniqueCount="33">
  <si>
    <t xml:space="preserve">X (renda)</t>
  </si>
  <si>
    <t xml:space="preserve">Y (aluguel bairro)</t>
  </si>
  <si>
    <t xml:space="preserve">XY</t>
  </si>
  <si>
    <t xml:space="preserve">X²</t>
  </si>
  <si>
    <t xml:space="preserve">Y²</t>
  </si>
  <si>
    <t xml:space="preserve">Cidade</t>
  </si>
  <si>
    <t xml:space="preserve">San Diego</t>
  </si>
  <si>
    <t xml:space="preserve">Coeficiente</t>
  </si>
  <si>
    <t xml:space="preserve">San Francisco</t>
  </si>
  <si>
    <t xml:space="preserve">Los Angeles</t>
  </si>
  <si>
    <t xml:space="preserve">Miami</t>
  </si>
  <si>
    <t xml:space="preserve">Orlando</t>
  </si>
  <si>
    <t xml:space="preserve">PREVISAO</t>
  </si>
  <si>
    <t xml:space="preserve">Boston</t>
  </si>
  <si>
    <t xml:space="preserve">Nova York</t>
  </si>
  <si>
    <t xml:space="preserve">Vilnius</t>
  </si>
  <si>
    <t xml:space="preserve">Kaunas</t>
  </si>
  <si>
    <t xml:space="preserve">Klaipeda</t>
  </si>
  <si>
    <t xml:space="preserve">Riga</t>
  </si>
  <si>
    <t xml:space="preserve">Toronto</t>
  </si>
  <si>
    <t xml:space="preserve">Vancouver</t>
  </si>
  <si>
    <t xml:space="preserve">Montreal</t>
  </si>
  <si>
    <t xml:space="preserve">Valor B</t>
  </si>
  <si>
    <t xml:space="preserve">Para renda de</t>
  </si>
  <si>
    <t xml:space="preserve">Valor A</t>
  </si>
  <si>
    <t xml:space="preserve">o aluguel ficará:</t>
  </si>
  <si>
    <t xml:space="preserve">Erro padrão da estimativa (Se)</t>
  </si>
  <si>
    <t xml:space="preserve">Desvio padrão coeficiente angular (Sb)</t>
  </si>
  <si>
    <t xml:space="preserve">Dados: renda média e aluguel médio (1 quarto)</t>
  </si>
  <si>
    <t xml:space="preserve">Dados extraídos entre 10/03 e 20/03</t>
  </si>
  <si>
    <t xml:space="preserve">Tteste</t>
  </si>
  <si>
    <t xml:space="preserve">Sy</t>
  </si>
  <si>
    <t xml:space="preserve">r²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</si>
</sst>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3"/>
      <color rgb="FF000000"/>
      <name val="Arial"/>
      <family val="0"/>
      <charset val="1"/>
    </font>
    <font>
      <sz val="13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1" activeCellId="0" sqref="B21"/>
    </sheetView>
  </sheetViews>
  <sheetFormatPr defaultRowHeight="15" zeroHeight="false" outlineLevelRow="0" outlineLevelCol="0"/>
  <cols>
    <col collapsed="false" customWidth="true" hidden="false" outlineLevel="0" max="1" min="1" style="0" width="33.33"/>
    <col collapsed="false" customWidth="true" hidden="false" outlineLevel="0" max="2" min="2" style="0" width="18.85"/>
    <col collapsed="false" customWidth="true" hidden="false" outlineLevel="0" max="3" min="3" style="0" width="17.57"/>
    <col collapsed="false" customWidth="true" hidden="false" outlineLevel="0" max="4" min="4" style="0" width="16.85"/>
    <col collapsed="false" customWidth="true" hidden="false" outlineLevel="0" max="5" min="5" style="0" width="15"/>
    <col collapsed="false" customWidth="true" hidden="false" outlineLevel="0" max="6" min="6" style="0" width="13"/>
    <col collapsed="false" customWidth="true" hidden="false" outlineLevel="0" max="7" min="7" style="0" width="8.53"/>
    <col collapsed="false" customWidth="true" hidden="false" outlineLevel="0" max="8" min="8" style="0" width="12.28"/>
    <col collapsed="false" customWidth="true" hidden="false" outlineLevel="0" max="1025" min="9" style="0" width="8.53"/>
  </cols>
  <sheetData>
    <row r="1" customFormat="false" ht="16.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</row>
    <row r="2" customFormat="false" ht="16.15" hidden="false" customHeight="false" outlineLevel="0" collapsed="false">
      <c r="A2" s="3" t="n">
        <v>5009.84</v>
      </c>
      <c r="B2" s="4" t="n">
        <v>1658.78</v>
      </c>
      <c r="C2" s="4" t="n">
        <v>8310222.3952</v>
      </c>
      <c r="D2" s="4" t="n">
        <v>25098496.8256</v>
      </c>
      <c r="E2" s="4" t="n">
        <v>2751551.0884</v>
      </c>
      <c r="F2" s="5" t="s">
        <v>6</v>
      </c>
      <c r="G2" s="2"/>
      <c r="H2" s="6" t="s">
        <v>7</v>
      </c>
    </row>
    <row r="3" customFormat="false" ht="16.15" hidden="false" customHeight="false" outlineLevel="0" collapsed="false">
      <c r="A3" s="3" t="n">
        <v>7230.56</v>
      </c>
      <c r="B3" s="4" t="n">
        <v>2234.1</v>
      </c>
      <c r="C3" s="4" t="n">
        <v>16153794.096</v>
      </c>
      <c r="D3" s="4" t="n">
        <v>52280997.9136</v>
      </c>
      <c r="E3" s="4" t="n">
        <v>4991202.81</v>
      </c>
      <c r="F3" s="5" t="s">
        <v>8</v>
      </c>
      <c r="G3" s="2"/>
      <c r="H3" s="4" t="n">
        <f aca="false">((14*$C$16)-($B$16*$A$16))/(SQRT((14*$D$16)-($A$16*$A$16))*SQRT((14*$E$16)-($B$16*$B$16)))</f>
        <v>0.902639078303395</v>
      </c>
    </row>
    <row r="4" customFormat="false" ht="16.15" hidden="false" customHeight="false" outlineLevel="0" collapsed="false">
      <c r="A4" s="3" t="n">
        <v>5288.76</v>
      </c>
      <c r="B4" s="4" t="n">
        <v>1504.91</v>
      </c>
      <c r="C4" s="4" t="n">
        <v>7959107.8116</v>
      </c>
      <c r="D4" s="4" t="n">
        <v>27970982.3376</v>
      </c>
      <c r="E4" s="4" t="n">
        <v>2264754.1081</v>
      </c>
      <c r="F4" s="5" t="s">
        <v>9</v>
      </c>
      <c r="G4" s="2"/>
      <c r="H4" s="4"/>
    </row>
    <row r="5" customFormat="false" ht="16.15" hidden="false" customHeight="false" outlineLevel="0" collapsed="false">
      <c r="A5" s="3" t="n">
        <v>3568.04</v>
      </c>
      <c r="B5" s="4" t="n">
        <v>1401.3</v>
      </c>
      <c r="C5" s="4" t="n">
        <v>4999894.452</v>
      </c>
      <c r="D5" s="4" t="n">
        <v>12730909.4416</v>
      </c>
      <c r="E5" s="4" t="n">
        <v>1963641.69</v>
      </c>
      <c r="F5" s="5" t="s">
        <v>10</v>
      </c>
      <c r="G5" s="2"/>
      <c r="H5" s="4" t="n">
        <f aca="false">$H$3/SQRT((1-($H$3*$H$3))/(11-2))</f>
        <v>6.29165415358605</v>
      </c>
    </row>
    <row r="6" customFormat="false" ht="16.15" hidden="false" customHeight="false" outlineLevel="0" collapsed="false">
      <c r="A6" s="3" t="n">
        <v>3905.72</v>
      </c>
      <c r="B6" s="4" t="n">
        <v>1095.04</v>
      </c>
      <c r="C6" s="4" t="n">
        <v>4276919.6288</v>
      </c>
      <c r="D6" s="4" t="n">
        <v>15254648.7184</v>
      </c>
      <c r="E6" s="4" t="n">
        <v>1199112.6016</v>
      </c>
      <c r="F6" s="5" t="s">
        <v>11</v>
      </c>
      <c r="G6" s="2"/>
      <c r="H6" s="2" t="s">
        <v>12</v>
      </c>
    </row>
    <row r="7" customFormat="false" ht="16.15" hidden="false" customHeight="false" outlineLevel="0" collapsed="false">
      <c r="A7" s="3" t="n">
        <v>5231.13</v>
      </c>
      <c r="B7" s="4" t="n">
        <v>1748.39</v>
      </c>
      <c r="C7" s="4" t="n">
        <v>9146055.3807</v>
      </c>
      <c r="D7" s="4" t="n">
        <v>27364721.0769</v>
      </c>
      <c r="E7" s="4" t="n">
        <v>3056867.5921</v>
      </c>
      <c r="F7" s="5" t="s">
        <v>13</v>
      </c>
      <c r="G7" s="2"/>
      <c r="H7" s="2"/>
    </row>
    <row r="8" customFormat="false" ht="16.15" hidden="false" customHeight="false" outlineLevel="0" collapsed="false">
      <c r="A8" s="3" t="n">
        <v>5464.76</v>
      </c>
      <c r="B8" s="4" t="n">
        <v>3009.75</v>
      </c>
      <c r="C8" s="4" t="n">
        <v>16447561.41</v>
      </c>
      <c r="D8" s="4" t="n">
        <v>29863601.8576</v>
      </c>
      <c r="E8" s="4" t="n">
        <v>9058595.0625</v>
      </c>
      <c r="F8" s="5" t="s">
        <v>14</v>
      </c>
      <c r="G8" s="2"/>
      <c r="H8" s="2"/>
    </row>
    <row r="9" customFormat="false" ht="16.15" hidden="false" customHeight="false" outlineLevel="0" collapsed="false">
      <c r="A9" s="3" t="n">
        <v>1121.89</v>
      </c>
      <c r="B9" s="4" t="n">
        <v>392.78</v>
      </c>
      <c r="C9" s="4" t="n">
        <v>440655.9542</v>
      </c>
      <c r="D9" s="4" t="n">
        <v>1258637.1721</v>
      </c>
      <c r="E9" s="4" t="n">
        <v>154276.1284</v>
      </c>
      <c r="F9" s="5" t="s">
        <v>15</v>
      </c>
      <c r="G9" s="2"/>
      <c r="H9" s="2"/>
    </row>
    <row r="10" customFormat="false" ht="16.15" hidden="false" customHeight="false" outlineLevel="0" collapsed="false">
      <c r="A10" s="3" t="n">
        <v>1017.32</v>
      </c>
      <c r="B10" s="4" t="n">
        <v>274.17</v>
      </c>
      <c r="C10" s="4" t="n">
        <v>278918.6244</v>
      </c>
      <c r="D10" s="4" t="n">
        <v>1034939.9824</v>
      </c>
      <c r="E10" s="4" t="n">
        <v>75169.1889</v>
      </c>
      <c r="F10" s="5" t="s">
        <v>16</v>
      </c>
      <c r="G10" s="2"/>
      <c r="H10" s="2"/>
    </row>
    <row r="11" customFormat="false" ht="16.15" hidden="false" customHeight="false" outlineLevel="0" collapsed="false">
      <c r="A11" s="3" t="n">
        <v>961.66</v>
      </c>
      <c r="B11" s="4" t="n">
        <v>228.33</v>
      </c>
      <c r="C11" s="4" t="n">
        <v>219575.8278</v>
      </c>
      <c r="D11" s="4" t="n">
        <v>924789.9556</v>
      </c>
      <c r="E11" s="4" t="n">
        <v>52134.5889</v>
      </c>
      <c r="F11" s="5" t="s">
        <v>17</v>
      </c>
      <c r="G11" s="2"/>
      <c r="H11" s="2"/>
    </row>
    <row r="12" customFormat="false" ht="16.15" hidden="false" customHeight="false" outlineLevel="0" collapsed="false">
      <c r="A12" s="3" t="n">
        <v>956.82</v>
      </c>
      <c r="B12" s="4" t="n">
        <v>303.33</v>
      </c>
      <c r="C12" s="4" t="n">
        <v>290232.2106</v>
      </c>
      <c r="D12" s="4" t="n">
        <v>915504.5124</v>
      </c>
      <c r="E12" s="4" t="n">
        <v>92009.0889</v>
      </c>
      <c r="F12" s="5" t="s">
        <v>18</v>
      </c>
      <c r="G12" s="7"/>
      <c r="H12" s="2"/>
    </row>
    <row r="13" customFormat="false" ht="16.15" hidden="false" customHeight="false" outlineLevel="0" collapsed="false">
      <c r="A13" s="3" t="n">
        <v>3512.23</v>
      </c>
      <c r="B13" s="4" t="n">
        <v>1254.49</v>
      </c>
      <c r="C13" s="4" t="n">
        <v>4406057.4127</v>
      </c>
      <c r="D13" s="4" t="n">
        <v>12335759.5729</v>
      </c>
      <c r="E13" s="4" t="n">
        <v>1573745.1601</v>
      </c>
      <c r="F13" s="5" t="s">
        <v>19</v>
      </c>
      <c r="G13" s="7"/>
      <c r="H13" s="2"/>
    </row>
    <row r="14" customFormat="false" ht="16.15" hidden="false" customHeight="false" outlineLevel="0" collapsed="false">
      <c r="A14" s="3" t="n">
        <v>3161.76</v>
      </c>
      <c r="B14" s="4" t="n">
        <v>1211.21</v>
      </c>
      <c r="C14" s="4" t="n">
        <v>3829555.3296</v>
      </c>
      <c r="D14" s="4" t="n">
        <v>9996726.2976</v>
      </c>
      <c r="E14" s="4" t="n">
        <v>1467029.6641</v>
      </c>
      <c r="F14" s="5" t="s">
        <v>20</v>
      </c>
      <c r="G14" s="7"/>
      <c r="H14" s="2"/>
    </row>
    <row r="15" customFormat="false" ht="16.15" hidden="false" customHeight="false" outlineLevel="0" collapsed="false">
      <c r="A15" s="3" t="n">
        <v>2480.28</v>
      </c>
      <c r="B15" s="4" t="n">
        <v>672.37</v>
      </c>
      <c r="C15" s="4" t="n">
        <v>1667665.8636</v>
      </c>
      <c r="D15" s="4" t="n">
        <v>6151788.8784</v>
      </c>
      <c r="E15" s="4" t="n">
        <v>452081.4169</v>
      </c>
      <c r="F15" s="5" t="s">
        <v>21</v>
      </c>
      <c r="G15" s="7"/>
      <c r="H15" s="2"/>
    </row>
    <row r="16" customFormat="false" ht="16.15" hidden="false" customHeight="false" outlineLevel="0" collapsed="false">
      <c r="A16" s="1" t="n">
        <f aca="false">SUM(A2:A15)</f>
        <v>48910.77</v>
      </c>
      <c r="B16" s="1" t="n">
        <f aca="false">SUM(B2:B15)</f>
        <v>16988.95</v>
      </c>
      <c r="C16" s="1" t="n">
        <f aca="false">SUM(C2:C15)</f>
        <v>78426216.3972</v>
      </c>
      <c r="D16" s="1" t="n">
        <f aca="false">SUM(D2:D15)</f>
        <v>223182504.5427</v>
      </c>
      <c r="E16" s="1" t="n">
        <f aca="false">SUM(E2:E15)</f>
        <v>29152170.1889</v>
      </c>
      <c r="F16" s="1"/>
      <c r="G16" s="7"/>
      <c r="H16" s="2"/>
    </row>
    <row r="17" customFormat="false" ht="16.15" hidden="false" customHeight="false" outlineLevel="0" collapsed="false">
      <c r="A17" s="7"/>
      <c r="B17" s="7"/>
      <c r="C17" s="7"/>
      <c r="D17" s="7"/>
      <c r="E17" s="7"/>
      <c r="F17" s="7"/>
      <c r="G17" s="7"/>
      <c r="H17" s="2"/>
    </row>
    <row r="18" customFormat="false" ht="16.15" hidden="false" customHeight="false" outlineLevel="0" collapsed="false">
      <c r="A18" s="1" t="s">
        <v>22</v>
      </c>
      <c r="B18" s="8" t="n">
        <f aca="false">((14*C16)-(A16*B16))/((14*D16)-(A16*A16))</f>
        <v>0.364642156756134</v>
      </c>
      <c r="C18" s="7"/>
      <c r="D18" s="9" t="s">
        <v>23</v>
      </c>
      <c r="E18" s="10" t="n">
        <v>6000</v>
      </c>
      <c r="F18" s="7"/>
      <c r="G18" s="7"/>
      <c r="H18" s="2"/>
    </row>
    <row r="19" customFormat="false" ht="16.15" hidden="false" customHeight="false" outlineLevel="0" collapsed="false">
      <c r="A19" s="1" t="s">
        <v>24</v>
      </c>
      <c r="B19" s="8" t="n">
        <f aca="false">(B16-(B18*A16))/14</f>
        <v>-60.4270472430872</v>
      </c>
      <c r="C19" s="7"/>
      <c r="D19" s="9" t="s">
        <v>25</v>
      </c>
      <c r="E19" s="11" t="n">
        <f aca="false">B19+(B18*E18)</f>
        <v>2127.42589329372</v>
      </c>
      <c r="F19" s="7"/>
      <c r="G19" s="7"/>
      <c r="H19" s="2"/>
    </row>
    <row r="20" customFormat="false" ht="16.15" hidden="false" customHeight="false" outlineLevel="0" collapsed="false">
      <c r="A20" s="1" t="s">
        <v>26</v>
      </c>
      <c r="B20" s="8" t="n">
        <f aca="false">SQRT((E16-(B19*B16)-(B18*C16))/12)</f>
        <v>363.003395285103</v>
      </c>
      <c r="C20" s="7"/>
      <c r="D20" s="4"/>
      <c r="E20" s="4"/>
      <c r="F20" s="7"/>
      <c r="G20" s="7"/>
      <c r="H20" s="2"/>
    </row>
    <row r="21" customFormat="false" ht="54" hidden="false" customHeight="true" outlineLevel="0" collapsed="false">
      <c r="A21" s="1" t="s">
        <v>27</v>
      </c>
      <c r="B21" s="8" t="n">
        <f aca="false">SQRT(1/(D16-((A16*A16)/14)))*B20</f>
        <v>0.0501917879357003</v>
      </c>
      <c r="C21" s="7"/>
      <c r="D21" s="12" t="s">
        <v>28</v>
      </c>
      <c r="E21" s="12" t="s">
        <v>29</v>
      </c>
      <c r="F21" s="7"/>
      <c r="G21" s="7"/>
      <c r="H21" s="2"/>
    </row>
    <row r="22" customFormat="false" ht="16.15" hidden="false" customHeight="false" outlineLevel="0" collapsed="false">
      <c r="A22" s="1" t="s">
        <v>30</v>
      </c>
      <c r="B22" s="8" t="n">
        <f aca="false">(B18-0)/B21</f>
        <v>7.26497643844187</v>
      </c>
      <c r="C22" s="7"/>
      <c r="D22" s="7"/>
      <c r="E22" s="7"/>
      <c r="F22" s="7"/>
      <c r="G22" s="7"/>
      <c r="H22" s="2"/>
    </row>
    <row r="23" customFormat="false" ht="16.15" hidden="false" customHeight="false" outlineLevel="0" collapsed="false">
      <c r="A23" s="1" t="s">
        <v>31</v>
      </c>
      <c r="B23" s="8" t="n">
        <f aca="false">((14*E16)-((B16*B16)/14))/12</f>
        <v>32292862.7078685</v>
      </c>
      <c r="C23" s="7"/>
      <c r="D23" s="7"/>
      <c r="E23" s="7"/>
      <c r="F23" s="7"/>
      <c r="G23" s="7"/>
      <c r="H23" s="2"/>
    </row>
    <row r="24" customFormat="false" ht="16.15" hidden="false" customHeight="false" outlineLevel="0" collapsed="false">
      <c r="A24" s="1" t="s">
        <v>32</v>
      </c>
      <c r="B24" s="8" t="n">
        <f aca="false">1-((B20*B20)/(B23*B23))</f>
        <v>0.99999999987364</v>
      </c>
      <c r="C24" s="7"/>
      <c r="D24" s="7"/>
      <c r="E24" s="7"/>
      <c r="F24" s="7"/>
      <c r="G24" s="7"/>
      <c r="H24" s="2"/>
    </row>
    <row r="25" customFormat="false" ht="16.15" hidden="false" customHeight="false" outlineLevel="0" collapsed="false"/>
    <row r="26" customFormat="false" ht="16.15" hidden="false" customHeight="false" outlineLevel="0" collapsed="false"/>
    <row r="27" customFormat="false" ht="16.15" hidden="false" customHeight="false" outlineLevel="0" collapsed="false"/>
    <row r="28" customFormat="false" ht="16.15" hidden="false" customHeight="false" outlineLevel="0" collapsed="false"/>
    <row r="29" customFormat="false" ht="16.15" hidden="false" customHeight="false" outlineLevel="0" collapsed="false"/>
    <row r="30" customFormat="false" ht="16.15" hidden="false" customHeight="false" outlineLevel="0" collapsed="false"/>
    <row r="31" customFormat="false" ht="16.15" hidden="false" customHeight="false" outlineLevel="0" collapsed="false"/>
    <row r="32" customFormat="false" ht="16.15" hidden="false" customHeight="false" outlineLevel="0" collapsed="false"/>
    <row r="33" customFormat="false" ht="16.15" hidden="false" customHeight="false" outlineLevel="0" collapsed="false"/>
    <row r="34" customFormat="false" ht="16.15" hidden="false" customHeight="false" outlineLevel="0" collapsed="false"/>
    <row r="35" customFormat="false" ht="16.15" hidden="false" customHeight="false" outlineLevel="0" collapsed="false"/>
    <row r="36" customFormat="false" ht="16.15" hidden="false" customHeight="false" outlineLevel="0" collapsed="false"/>
    <row r="37" customFormat="false" ht="16.15" hidden="false" customHeight="false" outlineLevel="0" collapsed="false"/>
    <row r="38" customFormat="false" ht="16.15" hidden="false" customHeight="false" outlineLevel="0" collapsed="false"/>
    <row r="39" customFormat="false" ht="16.15" hidden="false" customHeight="false" outlineLevel="0" collapsed="false"/>
    <row r="40" customFormat="false" ht="16.15" hidden="false" customHeight="false" outlineLevel="0" collapsed="false"/>
    <row r="41" customFormat="false" ht="16.15" hidden="false" customHeight="false" outlineLevel="0" collapsed="false"/>
    <row r="42" customFormat="false" ht="16.15" hidden="false" customHeight="false" outlineLevel="0" collapsed="false"/>
    <row r="43" customFormat="false" ht="16.15" hidden="false" customHeight="false" outlineLevel="0" collapsed="false"/>
    <row r="44" customFormat="false" ht="16.15" hidden="false" customHeight="false" outlineLevel="0" collapsed="false"/>
    <row r="45" customFormat="false" ht="16.15" hidden="false" customHeight="false" outlineLevel="0" collapsed="false"/>
    <row r="46" customFormat="false" ht="16.15" hidden="false" customHeight="false" outlineLevel="0" collapsed="false"/>
    <row r="47" customFormat="false" ht="16.15" hidden="false" customHeight="false" outlineLevel="0" collapsed="false"/>
    <row r="48" customFormat="false" ht="16.15" hidden="false" customHeight="false" outlineLevel="0" collapsed="false"/>
    <row r="49" customFormat="false" ht="16.15" hidden="false" customHeight="false" outlineLevel="0" collapsed="false"/>
    <row r="50" customFormat="false" ht="16.15" hidden="false" customHeight="false" outlineLevel="0" collapsed="false"/>
    <row r="51" customFormat="false" ht="16.15" hidden="false" customHeight="false" outlineLevel="0" collapsed="false"/>
    <row r="52" customFormat="false" ht="16.15" hidden="false" customHeight="false" outlineLevel="0" collapsed="false"/>
    <row r="53" customFormat="false" ht="16.15" hidden="false" customHeight="false" outlineLevel="0" collapsed="false"/>
    <row r="54" customFormat="false" ht="16.15" hidden="false" customHeight="false" outlineLevel="0" collapsed="false"/>
    <row r="55" customFormat="false" ht="16.15" hidden="false" customHeight="false" outlineLevel="0" collapsed="false"/>
    <row r="56" customFormat="false" ht="16.15" hidden="false" customHeight="false" outlineLevel="0" collapsed="false"/>
    <row r="57" customFormat="false" ht="16.15" hidden="false" customHeight="false" outlineLevel="0" collapsed="false"/>
    <row r="58" customFormat="false" ht="16.15" hidden="false" customHeight="false" outlineLevel="0" collapsed="false"/>
    <row r="59" customFormat="false" ht="16.15" hidden="false" customHeight="false" outlineLevel="0" collapsed="false"/>
    <row r="60" customFormat="false" ht="16.15" hidden="false" customHeight="false" outlineLevel="0" collapsed="false"/>
    <row r="61" customFormat="false" ht="16.15" hidden="false" customHeight="false" outlineLevel="0" collapsed="false"/>
    <row r="62" customFormat="false" ht="16.15" hidden="false" customHeight="false" outlineLevel="0" collapsed="false"/>
    <row r="63" customFormat="false" ht="16.15" hidden="false" customHeight="false" outlineLevel="0" collapsed="false"/>
    <row r="64" customFormat="false" ht="16.15" hidden="false" customHeight="false" outlineLevel="0" collapsed="false"/>
    <row r="65" customFormat="false" ht="16.15" hidden="false" customHeight="false" outlineLevel="0" collapsed="false"/>
    <row r="66" customFormat="false" ht="16.15" hidden="false" customHeight="false" outlineLevel="0" collapsed="false"/>
    <row r="67" customFormat="false" ht="16.15" hidden="false" customHeight="false" outlineLevel="0" collapsed="false"/>
    <row r="68" customFormat="false" ht="16.15" hidden="false" customHeight="false" outlineLevel="0" collapsed="false"/>
    <row r="69" customFormat="false" ht="16.15" hidden="false" customHeight="false" outlineLevel="0" collapsed="false"/>
    <row r="70" customFormat="false" ht="16.15" hidden="false" customHeight="false" outlineLevel="0" collapsed="false"/>
    <row r="71" customFormat="false" ht="16.15" hidden="false" customHeight="false" outlineLevel="0" collapsed="false"/>
    <row r="72" customFormat="false" ht="16.15" hidden="false" customHeight="false" outlineLevel="0" collapsed="false"/>
    <row r="73" customFormat="false" ht="16.15" hidden="false" customHeight="false" outlineLevel="0" collapsed="false"/>
    <row r="74" customFormat="false" ht="16.15" hidden="false" customHeight="false" outlineLevel="0" collapsed="false"/>
    <row r="75" customFormat="false" ht="16.1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2022-03-24T04:23:43Z</dcterms:created>
  <dc:creator/>
  <dc:description/>
  <dc:language>en-US</dc:language>
  <cp:lastModifiedBy/>
  <dcterms:modified xsi:type="dcterms:W3CDTF">2022-03-27T19:39:09Z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