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espacho_Python\"/>
    </mc:Choice>
  </mc:AlternateContent>
  <xr:revisionPtr revIDLastSave="0" documentId="13_ncr:1_{6E47965F-C241-4578-B6DE-24308DE18313}" xr6:coauthVersionLast="47" xr6:coauthVersionMax="47" xr10:uidLastSave="{00000000-0000-0000-0000-000000000000}"/>
  <bookViews>
    <workbookView xWindow="-108" yWindow="-108" windowWidth="23256" windowHeight="12576" tabRatio="516" activeTab="6" xr2:uid="{501D21A8-F1D1-4042-AE5E-4226C5D91B0E}"/>
  </bookViews>
  <sheets>
    <sheet name="DatosCOES" sheetId="1" r:id="rId1"/>
    <sheet name="DatosPromedio" sheetId="2" r:id="rId2"/>
    <sheet name="Datos" sheetId="3" r:id="rId3"/>
    <sheet name="D_Eolica_21" sheetId="4" r:id="rId4"/>
    <sheet name="D_Eolica_50" sheetId="7" r:id="rId5"/>
    <sheet name="D_Hidro" sheetId="5" r:id="rId6"/>
    <sheet name="D_Termic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C17" i="1"/>
  <c r="F17" i="1" s="1"/>
  <c r="B5" i="2" s="1"/>
  <c r="C5" i="2" s="1"/>
  <c r="B5" i="3" s="1"/>
  <c r="C5" i="3" s="1"/>
  <c r="D5" i="3" s="1"/>
  <c r="C21" i="1"/>
  <c r="F21" i="1" s="1"/>
  <c r="B6" i="2" s="1"/>
  <c r="C6" i="2" s="1"/>
  <c r="B6" i="3" s="1"/>
  <c r="C6" i="3" s="1"/>
  <c r="D6" i="3" s="1"/>
  <c r="C25" i="1"/>
  <c r="F25" i="1" s="1"/>
  <c r="B7" i="2" s="1"/>
  <c r="C7" i="2" s="1"/>
  <c r="B7" i="3" s="1"/>
  <c r="C7" i="3" s="1"/>
  <c r="D7" i="3" s="1"/>
  <c r="C29" i="1"/>
  <c r="F29" i="1" s="1"/>
  <c r="B8" i="2" s="1"/>
  <c r="C8" i="2" s="1"/>
  <c r="B8" i="3" s="1"/>
  <c r="C8" i="3" s="1"/>
  <c r="D8" i="3" s="1"/>
  <c r="C33" i="1"/>
  <c r="F33" i="1" s="1"/>
  <c r="B9" i="2" s="1"/>
  <c r="C9" i="2" s="1"/>
  <c r="B9" i="3" s="1"/>
  <c r="C9" i="3" s="1"/>
  <c r="D9" i="3" s="1"/>
  <c r="C37" i="1"/>
  <c r="F37" i="1" s="1"/>
  <c r="B10" i="2" s="1"/>
  <c r="C10" i="2" s="1"/>
  <c r="B10" i="3" s="1"/>
  <c r="C10" i="3" s="1"/>
  <c r="D10" i="3" s="1"/>
  <c r="C41" i="1"/>
  <c r="F41" i="1" s="1"/>
  <c r="B11" i="2" s="1"/>
  <c r="C11" i="2" s="1"/>
  <c r="B11" i="3" s="1"/>
  <c r="C11" i="3" s="1"/>
  <c r="D11" i="3" s="1"/>
  <c r="C45" i="1"/>
  <c r="F45" i="1" s="1"/>
  <c r="B12" i="2" s="1"/>
  <c r="C12" i="2" s="1"/>
  <c r="C49" i="1"/>
  <c r="F49" i="1" s="1"/>
  <c r="B13" i="2" s="1"/>
  <c r="C13" i="2" s="1"/>
  <c r="C53" i="1"/>
  <c r="F53" i="1" s="1"/>
  <c r="B14" i="2" s="1"/>
  <c r="C14" i="2" s="1"/>
  <c r="C57" i="1"/>
  <c r="F57" i="1" s="1"/>
  <c r="B15" i="2" s="1"/>
  <c r="C15" i="2" s="1"/>
  <c r="C61" i="1"/>
  <c r="F61" i="1" s="1"/>
  <c r="B16" i="2" s="1"/>
  <c r="C16" i="2" s="1"/>
  <c r="B16" i="3" s="1"/>
  <c r="C16" i="3" s="1"/>
  <c r="D16" i="3" s="1"/>
  <c r="C65" i="1"/>
  <c r="F65" i="1" s="1"/>
  <c r="B17" i="2" s="1"/>
  <c r="C17" i="2" s="1"/>
  <c r="B17" i="3" s="1"/>
  <c r="C17" i="3" s="1"/>
  <c r="D17" i="3" s="1"/>
  <c r="C69" i="1"/>
  <c r="F69" i="1" s="1"/>
  <c r="B18" i="2" s="1"/>
  <c r="C18" i="2" s="1"/>
  <c r="B18" i="3" s="1"/>
  <c r="C18" i="3" s="1"/>
  <c r="D18" i="3" s="1"/>
  <c r="C73" i="1"/>
  <c r="F73" i="1" s="1"/>
  <c r="B19" i="2" s="1"/>
  <c r="C19" i="2" s="1"/>
  <c r="B19" i="3" s="1"/>
  <c r="C19" i="3" s="1"/>
  <c r="D19" i="3" s="1"/>
  <c r="C77" i="1"/>
  <c r="F77" i="1" s="1"/>
  <c r="B20" i="2" s="1"/>
  <c r="C20" i="2" s="1"/>
  <c r="B20" i="3" s="1"/>
  <c r="C20" i="3" s="1"/>
  <c r="D20" i="3" s="1"/>
  <c r="C81" i="1"/>
  <c r="F81" i="1" s="1"/>
  <c r="B21" i="2" s="1"/>
  <c r="C21" i="2" s="1"/>
  <c r="B21" i="3" s="1"/>
  <c r="C21" i="3" s="1"/>
  <c r="D21" i="3" s="1"/>
  <c r="C85" i="1"/>
  <c r="F85" i="1" s="1"/>
  <c r="B22" i="2" s="1"/>
  <c r="C22" i="2" s="1"/>
  <c r="B22" i="3" s="1"/>
  <c r="C22" i="3" s="1"/>
  <c r="D22" i="3" s="1"/>
  <c r="C89" i="1"/>
  <c r="F89" i="1" s="1"/>
  <c r="B23" i="2" s="1"/>
  <c r="C23" i="2" s="1"/>
  <c r="B23" i="3" s="1"/>
  <c r="C23" i="3" s="1"/>
  <c r="D23" i="3" s="1"/>
  <c r="C93" i="1"/>
  <c r="F93" i="1" s="1"/>
  <c r="B24" i="2" s="1"/>
  <c r="C24" i="2" s="1"/>
  <c r="C97" i="1"/>
  <c r="F97" i="1" s="1"/>
  <c r="B25" i="2" s="1"/>
  <c r="C25" i="2" s="1"/>
  <c r="C13" i="1"/>
  <c r="F13" i="1" s="1"/>
  <c r="B4" i="2" s="1"/>
  <c r="C4" i="2" s="1"/>
  <c r="B4" i="3" s="1"/>
  <c r="C4" i="3" s="1"/>
  <c r="D4" i="3" s="1"/>
  <c r="C9" i="1"/>
  <c r="F9" i="1" s="1"/>
  <c r="B3" i="2" s="1"/>
  <c r="C3" i="2" s="1"/>
  <c r="F3" i="2" s="1"/>
  <c r="G3" i="2" s="1"/>
  <c r="C5" i="1"/>
  <c r="F5" i="1" s="1"/>
  <c r="B2" i="2" s="1"/>
  <c r="C2" i="2" s="1"/>
  <c r="F15" i="2" l="1"/>
  <c r="G15" i="2" s="1"/>
  <c r="B15" i="3"/>
  <c r="C15" i="3" s="1"/>
  <c r="D15" i="3" s="1"/>
  <c r="B14" i="3"/>
  <c r="C14" i="3" s="1"/>
  <c r="D14" i="3" s="1"/>
  <c r="F14" i="2"/>
  <c r="G14" i="2" s="1"/>
  <c r="B25" i="3"/>
  <c r="C25" i="3" s="1"/>
  <c r="D25" i="3" s="1"/>
  <c r="F25" i="2"/>
  <c r="G25" i="2" s="1"/>
  <c r="B24" i="3"/>
  <c r="C24" i="3" s="1"/>
  <c r="D24" i="3" s="1"/>
  <c r="F24" i="2"/>
  <c r="G24" i="2" s="1"/>
  <c r="B2" i="3"/>
  <c r="C2" i="3" s="1"/>
  <c r="D2" i="3" s="1"/>
  <c r="F2" i="2"/>
  <c r="G2" i="2" s="1"/>
  <c r="B12" i="3"/>
  <c r="C12" i="3" s="1"/>
  <c r="D12" i="3" s="1"/>
  <c r="F12" i="2"/>
  <c r="G12" i="2" s="1"/>
  <c r="F13" i="2"/>
  <c r="G13" i="2" s="1"/>
  <c r="B13" i="3"/>
  <c r="C13" i="3" s="1"/>
  <c r="D13" i="3" s="1"/>
  <c r="F23" i="2"/>
  <c r="G23" i="2" s="1"/>
  <c r="F11" i="2"/>
  <c r="G11" i="2" s="1"/>
  <c r="F22" i="2"/>
  <c r="G22" i="2" s="1"/>
  <c r="F10" i="2"/>
  <c r="G10" i="2" s="1"/>
  <c r="F21" i="2"/>
  <c r="G21" i="2" s="1"/>
  <c r="F9" i="2"/>
  <c r="G9" i="2" s="1"/>
  <c r="F20" i="2"/>
  <c r="G20" i="2" s="1"/>
  <c r="F8" i="2"/>
  <c r="G8" i="2" s="1"/>
  <c r="B3" i="3"/>
  <c r="C3" i="3" s="1"/>
  <c r="D3" i="3" s="1"/>
  <c r="F19" i="2"/>
  <c r="G19" i="2" s="1"/>
  <c r="F7" i="2"/>
  <c r="G7" i="2" s="1"/>
  <c r="F18" i="2"/>
  <c r="G18" i="2" s="1"/>
  <c r="F6" i="2"/>
  <c r="G6" i="2" s="1"/>
  <c r="F17" i="2"/>
  <c r="G17" i="2" s="1"/>
  <c r="F5" i="2"/>
  <c r="G5" i="2" s="1"/>
  <c r="F16" i="2"/>
  <c r="G16" i="2" s="1"/>
  <c r="F4" i="2"/>
  <c r="G4" i="2" s="1"/>
</calcChain>
</file>

<file path=xl/sharedStrings.xml><?xml version="1.0" encoding="utf-8"?>
<sst xmlns="http://schemas.openxmlformats.org/spreadsheetml/2006/main" count="54" uniqueCount="34">
  <si>
    <t>Hora</t>
  </si>
  <si>
    <t>Demanda</t>
  </si>
  <si>
    <t>Demanda por hora</t>
  </si>
  <si>
    <t>Demanda Promediada</t>
  </si>
  <si>
    <t>Demanda en proporcion</t>
  </si>
  <si>
    <t>Demanda en proporcion (Formula)</t>
  </si>
  <si>
    <t>Periodo</t>
  </si>
  <si>
    <t>Proporcion 1/n</t>
  </si>
  <si>
    <t>Demanda redondeada (formula)</t>
  </si>
  <si>
    <t>E1</t>
  </si>
  <si>
    <t>E</t>
  </si>
  <si>
    <t>E2</t>
  </si>
  <si>
    <t>E3</t>
  </si>
  <si>
    <t>be</t>
  </si>
  <si>
    <t>ce</t>
  </si>
  <si>
    <t>pe_min</t>
  </si>
  <si>
    <t>pe_max</t>
  </si>
  <si>
    <t>Rue</t>
  </si>
  <si>
    <t>Rde</t>
  </si>
  <si>
    <t>G</t>
  </si>
  <si>
    <t>G1</t>
  </si>
  <si>
    <t>G2</t>
  </si>
  <si>
    <t>G3</t>
  </si>
  <si>
    <t>bg</t>
  </si>
  <si>
    <t>cg</t>
  </si>
  <si>
    <t>G4</t>
  </si>
  <si>
    <t>T</t>
  </si>
  <si>
    <t>Wind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</si>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</sst>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20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0" fontId="0" fillId="3" borderId="0" xfId="0" applyFill="1"/>
    <xf numFmtId="20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20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17</xdr:col>
      <xdr:colOff>481</xdr:colOff>
      <xdr:row>20</xdr:row>
      <xdr:rowOff>84081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4E9D70-C385-D631-B70C-B65BD7140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731520"/>
          <a:ext cx="5547841" cy="301016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20</xdr:col>
      <xdr:colOff>648443</xdr:colOff>
      <xdr:row>40</xdr:row>
      <xdr:rowOff>167924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5103573-19C1-00AA-997B-22295E8C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4206240"/>
          <a:ext cx="8573243" cy="3276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714202</xdr:colOff>
      <xdr:row>3</xdr:row>
      <xdr:rowOff>166255</xdr:rowOff>
    </xdr:from>
    <xdr:to>
      <xdr:col>21</xdr:col>
      <xdr:colOff>579170</xdr:colOff>
      <xdr:row>21</xdr:row>
      <xdr:rowOff>154070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F3911B-5AA8-4D93-A765-64D228CEF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5329" y="706582"/>
          <a:ext cx="8551768" cy="32297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648306</xdr:colOff>
      <xdr:row>39</xdr:row>
      <xdr:rowOff>175703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1C7143-87CC-2B4F-2FBD-3C908D777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2194560"/>
          <a:ext cx="6988146" cy="511346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16</xdr:col>
      <xdr:colOff>709271</xdr:colOff>
      <xdr:row>76</xdr:row>
      <xdr:rowOff>130043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9622DF-7625-4D7F-A6E5-D4A600A48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9840" y="8229600"/>
          <a:ext cx="7049111" cy="57993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137160</xdr:colOff>
      <xdr:row>0</xdr:row>
      <xdr:rowOff>144780</xdr:rowOff>
    </xdr:from>
    <xdr:to>
      <xdr:col>17</xdr:col>
      <xdr:colOff>427295</xdr:colOff>
      <xdr:row>24</xdr:row>
      <xdr:rowOff>152781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92D29C-2A76-1AE1-34F6-DA9DFF8E9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0" y="144780"/>
          <a:ext cx="6629975" cy="4397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E581-4256-4125-959B-13B3A3BEC178}">
  <dimension ref="A1:F97"/>
  <sheetViews>
    <sheetView zoomScale="130" zoomScaleNormal="130" workbookViewId="0">
      <selection activeCell="H4" sqref="H4"/>
    </sheetView>
  </sheetViews>
  <sheetFormatPr baseColWidth="10" defaultRowHeight="14.4" x14ac:dyDescent="0.3"/>
  <cols>
    <col min="2" max="2" width="11.44140625" customWidth="1"/>
    <col min="4" max="4" width="11.88671875" bestFit="1" customWidth="1"/>
  </cols>
  <sheetData>
    <row r="1" spans="1:6" ht="21" thickBot="1" x14ac:dyDescent="0.35">
      <c r="A1" s="1" t="s">
        <v>0</v>
      </c>
      <c r="B1" s="2" t="s">
        <v>1</v>
      </c>
      <c r="C1" s="5" t="s">
        <v>2</v>
      </c>
      <c r="F1" s="5" t="s">
        <v>2</v>
      </c>
    </row>
    <row r="2" spans="1:6" ht="15" thickBot="1" x14ac:dyDescent="0.35">
      <c r="A2" s="3">
        <v>1.0416666666666666E-2</v>
      </c>
      <c r="B2" s="4">
        <v>6183.7870000000003</v>
      </c>
    </row>
    <row r="3" spans="1:6" ht="15" thickBot="1" x14ac:dyDescent="0.35">
      <c r="A3" s="3">
        <v>2.0833333333333332E-2</v>
      </c>
      <c r="B3" s="4">
        <v>6112.41</v>
      </c>
    </row>
    <row r="4" spans="1:6" ht="15" thickBot="1" x14ac:dyDescent="0.35">
      <c r="A4" s="3">
        <v>3.125E-2</v>
      </c>
      <c r="B4" s="4">
        <v>6087.68</v>
      </c>
    </row>
    <row r="5" spans="1:6" ht="15" thickBot="1" x14ac:dyDescent="0.35">
      <c r="A5" s="6">
        <v>4.1666666666666664E-2</v>
      </c>
      <c r="B5" s="7">
        <v>6043.96</v>
      </c>
      <c r="C5" s="8">
        <f>AVERAGE(B2:B5)</f>
        <v>6106.9592499999999</v>
      </c>
      <c r="E5" s="6">
        <v>4.1666666666666664E-2</v>
      </c>
      <c r="F5">
        <f>(C5)</f>
        <v>6106.9592499999999</v>
      </c>
    </row>
    <row r="6" spans="1:6" ht="15" thickBot="1" x14ac:dyDescent="0.35">
      <c r="A6" s="3">
        <v>5.2083333333333336E-2</v>
      </c>
      <c r="B6" s="4">
        <v>5935.8770000000004</v>
      </c>
    </row>
    <row r="7" spans="1:6" ht="15" thickBot="1" x14ac:dyDescent="0.35">
      <c r="A7" s="3">
        <v>6.25E-2</v>
      </c>
      <c r="B7" s="4">
        <v>5944.2070000000003</v>
      </c>
    </row>
    <row r="8" spans="1:6" ht="15" thickBot="1" x14ac:dyDescent="0.35">
      <c r="A8" s="3">
        <v>7.2916666666666671E-2</v>
      </c>
      <c r="B8" s="4">
        <v>5878.3810000000003</v>
      </c>
    </row>
    <row r="9" spans="1:6" ht="15" thickBot="1" x14ac:dyDescent="0.35">
      <c r="A9" s="6">
        <v>8.3333333333333329E-2</v>
      </c>
      <c r="B9" s="7">
        <v>5869.3869999999997</v>
      </c>
      <c r="C9" s="8">
        <f>AVERAGE(B6:B9)</f>
        <v>5906.9629999999997</v>
      </c>
      <c r="E9" s="6">
        <v>8.3333333333333329E-2</v>
      </c>
      <c r="F9">
        <f>(C9)</f>
        <v>5906.9629999999997</v>
      </c>
    </row>
    <row r="10" spans="1:6" ht="15" thickBot="1" x14ac:dyDescent="0.35">
      <c r="A10" s="3">
        <v>9.375E-2</v>
      </c>
      <c r="B10" s="4">
        <v>5822.527</v>
      </c>
    </row>
    <row r="11" spans="1:6" ht="15" thickBot="1" x14ac:dyDescent="0.35">
      <c r="A11" s="3">
        <v>0.10416666666666667</v>
      </c>
      <c r="B11" s="4">
        <v>5754.1859999999997</v>
      </c>
    </row>
    <row r="12" spans="1:6" ht="15" thickBot="1" x14ac:dyDescent="0.35">
      <c r="A12" s="3">
        <v>0.11458333333333333</v>
      </c>
      <c r="B12" s="4">
        <v>5808.4160000000002</v>
      </c>
    </row>
    <row r="13" spans="1:6" ht="15" thickBot="1" x14ac:dyDescent="0.35">
      <c r="A13" s="6">
        <v>0.125</v>
      </c>
      <c r="B13" s="7">
        <v>5790.6109999999999</v>
      </c>
      <c r="C13" s="8">
        <f>AVERAGE(B10:B13)</f>
        <v>5793.9350000000004</v>
      </c>
      <c r="E13" s="6">
        <v>0.125</v>
      </c>
      <c r="F13">
        <f>(C13)</f>
        <v>5793.9350000000004</v>
      </c>
    </row>
    <row r="14" spans="1:6" ht="15" thickBot="1" x14ac:dyDescent="0.35">
      <c r="A14" s="3">
        <v>0.13541666666666666</v>
      </c>
      <c r="B14" s="4">
        <v>5741.3410000000003</v>
      </c>
    </row>
    <row r="15" spans="1:6" ht="15" thickBot="1" x14ac:dyDescent="0.35">
      <c r="A15" s="3">
        <v>0.14583333333333334</v>
      </c>
      <c r="B15" s="4">
        <v>5761.3180000000002</v>
      </c>
    </row>
    <row r="16" spans="1:6" ht="15" thickBot="1" x14ac:dyDescent="0.35">
      <c r="A16" s="3">
        <v>0.15625</v>
      </c>
      <c r="B16" s="4">
        <v>5804.1080000000002</v>
      </c>
    </row>
    <row r="17" spans="1:6" ht="15" thickBot="1" x14ac:dyDescent="0.35">
      <c r="A17" s="6">
        <v>0.16666666666666666</v>
      </c>
      <c r="B17" s="7">
        <v>5747.2120000000004</v>
      </c>
      <c r="C17" s="8">
        <f t="shared" ref="C17" si="0">AVERAGE(B14:B17)</f>
        <v>5763.4947499999998</v>
      </c>
      <c r="E17" s="6">
        <v>0.16666666666666666</v>
      </c>
      <c r="F17">
        <f>(C17)</f>
        <v>5763.4947499999998</v>
      </c>
    </row>
    <row r="18" spans="1:6" ht="15" thickBot="1" x14ac:dyDescent="0.35">
      <c r="A18" s="3">
        <v>0.17708333333333334</v>
      </c>
      <c r="B18" s="4">
        <v>5812.5860000000002</v>
      </c>
    </row>
    <row r="19" spans="1:6" ht="15" thickBot="1" x14ac:dyDescent="0.35">
      <c r="A19" s="3">
        <v>0.1875</v>
      </c>
      <c r="B19" s="4">
        <v>5853.6589999999997</v>
      </c>
    </row>
    <row r="20" spans="1:6" ht="15" thickBot="1" x14ac:dyDescent="0.35">
      <c r="A20" s="3">
        <v>0.19791666666666666</v>
      </c>
      <c r="B20" s="4">
        <v>5863.93</v>
      </c>
    </row>
    <row r="21" spans="1:6" ht="15" thickBot="1" x14ac:dyDescent="0.35">
      <c r="A21" s="6">
        <v>0.20833333333333334</v>
      </c>
      <c r="B21" s="7">
        <v>5922.3639999999996</v>
      </c>
      <c r="C21" s="8">
        <f t="shared" ref="C21" si="1">AVERAGE(B18:B21)</f>
        <v>5863.1347499999993</v>
      </c>
      <c r="E21" s="6">
        <v>0.20833333333333334</v>
      </c>
      <c r="F21">
        <f t="shared" ref="F21" si="2">(C21)</f>
        <v>5863.1347499999993</v>
      </c>
    </row>
    <row r="22" spans="1:6" ht="15" thickBot="1" x14ac:dyDescent="0.35">
      <c r="A22" s="3">
        <v>0.21875</v>
      </c>
      <c r="B22" s="4">
        <v>5954.5129999999999</v>
      </c>
    </row>
    <row r="23" spans="1:6" ht="15" thickBot="1" x14ac:dyDescent="0.35">
      <c r="A23" s="3">
        <v>0.22916666666666666</v>
      </c>
      <c r="B23" s="4">
        <v>5948.5060000000003</v>
      </c>
    </row>
    <row r="24" spans="1:6" ht="15" thickBot="1" x14ac:dyDescent="0.35">
      <c r="A24" s="3">
        <v>0.23958333333333334</v>
      </c>
      <c r="B24" s="4">
        <v>5901.0330000000004</v>
      </c>
    </row>
    <row r="25" spans="1:6" ht="15" thickBot="1" x14ac:dyDescent="0.35">
      <c r="A25" s="6">
        <v>0.25</v>
      </c>
      <c r="B25" s="7">
        <v>5826.1260000000002</v>
      </c>
      <c r="C25" s="8">
        <f t="shared" ref="C25" si="3">AVERAGE(B22:B25)</f>
        <v>5907.5445</v>
      </c>
      <c r="E25" s="6">
        <v>0.25</v>
      </c>
      <c r="F25">
        <f t="shared" ref="F25" si="4">(C25)</f>
        <v>5907.5445</v>
      </c>
    </row>
    <row r="26" spans="1:6" ht="15" thickBot="1" x14ac:dyDescent="0.35">
      <c r="A26" s="3">
        <v>0.26041666666666669</v>
      </c>
      <c r="B26" s="4">
        <v>5792.0839999999998</v>
      </c>
    </row>
    <row r="27" spans="1:6" ht="15" thickBot="1" x14ac:dyDescent="0.35">
      <c r="A27" s="3">
        <v>0.27083333333333331</v>
      </c>
      <c r="B27" s="4">
        <v>5925.73</v>
      </c>
    </row>
    <row r="28" spans="1:6" ht="15" thickBot="1" x14ac:dyDescent="0.35">
      <c r="A28" s="3">
        <v>0.28125</v>
      </c>
      <c r="B28" s="4">
        <v>5996.8969999999999</v>
      </c>
    </row>
    <row r="29" spans="1:6" ht="15" thickBot="1" x14ac:dyDescent="0.35">
      <c r="A29" s="6">
        <v>0.29166666666666669</v>
      </c>
      <c r="B29" s="7">
        <v>5959.4769999999999</v>
      </c>
      <c r="C29" s="8">
        <f t="shared" ref="C29" si="5">AVERAGE(B26:B29)</f>
        <v>5918.5469999999996</v>
      </c>
      <c r="E29" s="6">
        <v>0.29166666666666669</v>
      </c>
      <c r="F29">
        <f t="shared" ref="F29" si="6">(C29)</f>
        <v>5918.5469999999996</v>
      </c>
    </row>
    <row r="30" spans="1:6" ht="15" thickBot="1" x14ac:dyDescent="0.35">
      <c r="A30" s="3">
        <v>0.30208333333333331</v>
      </c>
      <c r="B30" s="4">
        <v>6095.7039999999997</v>
      </c>
    </row>
    <row r="31" spans="1:6" ht="15" thickBot="1" x14ac:dyDescent="0.35">
      <c r="A31" s="3">
        <v>0.3125</v>
      </c>
      <c r="B31" s="4">
        <v>6232.3689999999997</v>
      </c>
    </row>
    <row r="32" spans="1:6" ht="15" thickBot="1" x14ac:dyDescent="0.35">
      <c r="A32" s="3">
        <v>0.32291666666666669</v>
      </c>
      <c r="B32" s="4">
        <v>6325.08</v>
      </c>
    </row>
    <row r="33" spans="1:6" ht="15" thickBot="1" x14ac:dyDescent="0.35">
      <c r="A33" s="6">
        <v>0.33333333333333331</v>
      </c>
      <c r="B33" s="7">
        <v>6446.7839999999997</v>
      </c>
      <c r="C33" s="8">
        <f t="shared" ref="C33" si="7">AVERAGE(B30:B33)</f>
        <v>6274.9842499999995</v>
      </c>
      <c r="E33" s="6">
        <v>0.33333333333333331</v>
      </c>
      <c r="F33">
        <f t="shared" ref="F33" si="8">(C33)</f>
        <v>6274.9842499999995</v>
      </c>
    </row>
    <row r="34" spans="1:6" ht="15" thickBot="1" x14ac:dyDescent="0.35">
      <c r="A34" s="3">
        <v>0.34375</v>
      </c>
      <c r="B34" s="4">
        <v>6531.1469999999999</v>
      </c>
    </row>
    <row r="35" spans="1:6" ht="15" thickBot="1" x14ac:dyDescent="0.35">
      <c r="A35" s="3">
        <v>0.35416666666666669</v>
      </c>
      <c r="B35" s="4">
        <v>6645.7060000000001</v>
      </c>
    </row>
    <row r="36" spans="1:6" ht="15" thickBot="1" x14ac:dyDescent="0.35">
      <c r="A36" s="3">
        <v>0.36458333333333331</v>
      </c>
      <c r="B36" s="4">
        <v>6776.6989999999996</v>
      </c>
    </row>
    <row r="37" spans="1:6" ht="15" thickBot="1" x14ac:dyDescent="0.35">
      <c r="A37" s="6">
        <v>0.375</v>
      </c>
      <c r="B37" s="7">
        <v>6810.8819999999996</v>
      </c>
      <c r="C37" s="8">
        <f t="shared" ref="C37" si="9">AVERAGE(B34:B37)</f>
        <v>6691.1085000000003</v>
      </c>
      <c r="E37" s="6">
        <v>0.375</v>
      </c>
      <c r="F37">
        <f t="shared" ref="F37" si="10">(C37)</f>
        <v>6691.1085000000003</v>
      </c>
    </row>
    <row r="38" spans="1:6" ht="15" thickBot="1" x14ac:dyDescent="0.35">
      <c r="A38" s="3">
        <v>0.38541666666666669</v>
      </c>
      <c r="B38" s="4">
        <v>6896.1289999999999</v>
      </c>
    </row>
    <row r="39" spans="1:6" ht="15" thickBot="1" x14ac:dyDescent="0.35">
      <c r="A39" s="3">
        <v>0.39583333333333331</v>
      </c>
      <c r="B39" s="4">
        <v>6869.3770000000004</v>
      </c>
    </row>
    <row r="40" spans="1:6" ht="15" thickBot="1" x14ac:dyDescent="0.35">
      <c r="A40" s="3">
        <v>0.40625</v>
      </c>
      <c r="B40" s="4">
        <v>6915.5959999999995</v>
      </c>
    </row>
    <row r="41" spans="1:6" ht="15" thickBot="1" x14ac:dyDescent="0.35">
      <c r="A41" s="6">
        <v>0.41666666666666669</v>
      </c>
      <c r="B41" s="7">
        <v>6957.8519999999999</v>
      </c>
      <c r="C41" s="8">
        <f t="shared" ref="C41" si="11">AVERAGE(B38:B41)</f>
        <v>6909.7384999999995</v>
      </c>
      <c r="E41" s="6">
        <v>0.41666666666666669</v>
      </c>
      <c r="F41">
        <f t="shared" ref="F41" si="12">(C41)</f>
        <v>6909.7384999999995</v>
      </c>
    </row>
    <row r="42" spans="1:6" ht="15" thickBot="1" x14ac:dyDescent="0.35">
      <c r="A42" s="3">
        <v>0.42708333333333331</v>
      </c>
      <c r="B42" s="4">
        <v>7063.9</v>
      </c>
    </row>
    <row r="43" spans="1:6" ht="15" thickBot="1" x14ac:dyDescent="0.35">
      <c r="A43" s="3">
        <v>0.4375</v>
      </c>
      <c r="B43" s="4">
        <v>7055.2579999999998</v>
      </c>
    </row>
    <row r="44" spans="1:6" ht="15" thickBot="1" x14ac:dyDescent="0.35">
      <c r="A44" s="3">
        <v>0.44791666666666669</v>
      </c>
      <c r="B44" s="4">
        <v>7085.67</v>
      </c>
    </row>
    <row r="45" spans="1:6" ht="15" thickBot="1" x14ac:dyDescent="0.35">
      <c r="A45" s="6">
        <v>0.45833333333333331</v>
      </c>
      <c r="B45" s="7">
        <v>7155.0039999999999</v>
      </c>
      <c r="C45" s="8">
        <f t="shared" ref="C45" si="13">AVERAGE(B42:B45)</f>
        <v>7089.9580000000005</v>
      </c>
      <c r="E45" s="6">
        <v>0.45833333333333331</v>
      </c>
      <c r="F45">
        <f t="shared" ref="F45" si="14">(C45)</f>
        <v>7089.9580000000005</v>
      </c>
    </row>
    <row r="46" spans="1:6" ht="15" thickBot="1" x14ac:dyDescent="0.35">
      <c r="A46" s="3">
        <v>0.46875</v>
      </c>
      <c r="B46" s="4">
        <v>7123.7759999999998</v>
      </c>
    </row>
    <row r="47" spans="1:6" ht="15" thickBot="1" x14ac:dyDescent="0.35">
      <c r="A47" s="3">
        <v>0.47916666666666669</v>
      </c>
      <c r="B47" s="4">
        <v>7192.3429999999998</v>
      </c>
    </row>
    <row r="48" spans="1:6" ht="15" thickBot="1" x14ac:dyDescent="0.35">
      <c r="A48" s="3">
        <v>0.48958333333333331</v>
      </c>
      <c r="B48" s="4">
        <v>7218.3010000000004</v>
      </c>
    </row>
    <row r="49" spans="1:6" ht="15" thickBot="1" x14ac:dyDescent="0.35">
      <c r="A49" s="6">
        <v>0.5</v>
      </c>
      <c r="B49" s="7">
        <v>7167.22</v>
      </c>
      <c r="C49" s="8">
        <f t="shared" ref="C49" si="15">AVERAGE(B46:B49)</f>
        <v>7175.41</v>
      </c>
      <c r="E49" s="6">
        <v>0.5</v>
      </c>
      <c r="F49">
        <f t="shared" ref="F49" si="16">(C49)</f>
        <v>7175.41</v>
      </c>
    </row>
    <row r="50" spans="1:6" ht="15" thickBot="1" x14ac:dyDescent="0.35">
      <c r="A50" s="3">
        <v>0.51041666666666663</v>
      </c>
      <c r="B50" s="4">
        <v>7145.7039999999997</v>
      </c>
    </row>
    <row r="51" spans="1:6" ht="15" thickBot="1" x14ac:dyDescent="0.35">
      <c r="A51" s="3">
        <v>0.52083333333333337</v>
      </c>
      <c r="B51" s="4">
        <v>7127.701</v>
      </c>
    </row>
    <row r="52" spans="1:6" ht="15" thickBot="1" x14ac:dyDescent="0.35">
      <c r="A52" s="3">
        <v>0.53125</v>
      </c>
      <c r="B52" s="4">
        <v>7022.9769999999999</v>
      </c>
    </row>
    <row r="53" spans="1:6" ht="15" thickBot="1" x14ac:dyDescent="0.35">
      <c r="A53" s="6">
        <v>0.54166666666666663</v>
      </c>
      <c r="B53" s="7">
        <v>7009.2290000000003</v>
      </c>
      <c r="C53" s="8">
        <f t="shared" ref="C53" si="17">AVERAGE(B50:B53)</f>
        <v>7076.4027499999993</v>
      </c>
      <c r="E53" s="6">
        <v>0.54166666666666663</v>
      </c>
      <c r="F53">
        <f t="shared" ref="F53" si="18">(C53)</f>
        <v>7076.4027499999993</v>
      </c>
    </row>
    <row r="54" spans="1:6" ht="15" thickBot="1" x14ac:dyDescent="0.35">
      <c r="A54" s="3">
        <v>0.55208333333333337</v>
      </c>
      <c r="B54" s="4">
        <v>7003.7209999999995</v>
      </c>
    </row>
    <row r="55" spans="1:6" ht="15" thickBot="1" x14ac:dyDescent="0.35">
      <c r="A55" s="3">
        <v>0.5625</v>
      </c>
      <c r="B55" s="4">
        <v>7042.9210000000003</v>
      </c>
    </row>
    <row r="56" spans="1:6" ht="15" thickBot="1" x14ac:dyDescent="0.35">
      <c r="A56" s="3">
        <v>0.57291666666666663</v>
      </c>
      <c r="B56" s="4">
        <v>6985.6760000000004</v>
      </c>
    </row>
    <row r="57" spans="1:6" ht="15" thickBot="1" x14ac:dyDescent="0.35">
      <c r="A57" s="6">
        <v>0.58333333333333337</v>
      </c>
      <c r="B57" s="7">
        <v>7010.19</v>
      </c>
      <c r="C57" s="8">
        <f t="shared" ref="C57" si="19">AVERAGE(B54:B57)</f>
        <v>7010.6269999999995</v>
      </c>
      <c r="E57" s="6">
        <v>0.58333333333333337</v>
      </c>
      <c r="F57">
        <f t="shared" ref="F57" si="20">(C57)</f>
        <v>7010.6269999999995</v>
      </c>
    </row>
    <row r="58" spans="1:6" ht="15" thickBot="1" x14ac:dyDescent="0.35">
      <c r="A58" s="3">
        <v>0.59375</v>
      </c>
      <c r="B58" s="4">
        <v>7111.8670000000002</v>
      </c>
    </row>
    <row r="59" spans="1:6" ht="15" thickBot="1" x14ac:dyDescent="0.35">
      <c r="A59" s="3">
        <v>0.60416666666666663</v>
      </c>
      <c r="B59" s="4">
        <v>7097.5879999999997</v>
      </c>
    </row>
    <row r="60" spans="1:6" ht="15" thickBot="1" x14ac:dyDescent="0.35">
      <c r="A60" s="3">
        <v>0.61458333333333337</v>
      </c>
      <c r="B60" s="4">
        <v>7129.0379999999996</v>
      </c>
    </row>
    <row r="61" spans="1:6" ht="15" thickBot="1" x14ac:dyDescent="0.35">
      <c r="A61" s="6">
        <v>0.625</v>
      </c>
      <c r="B61" s="7">
        <v>7113.6719999999996</v>
      </c>
      <c r="C61" s="8">
        <f t="shared" ref="C61" si="21">AVERAGE(B58:B61)</f>
        <v>7113.0412499999993</v>
      </c>
      <c r="E61" s="6">
        <v>0.625</v>
      </c>
      <c r="F61">
        <f t="shared" ref="F61" si="22">(C61)</f>
        <v>7113.0412499999993</v>
      </c>
    </row>
    <row r="62" spans="1:6" ht="15" thickBot="1" x14ac:dyDescent="0.35">
      <c r="A62" s="3">
        <v>0.63541666666666663</v>
      </c>
      <c r="B62" s="4">
        <v>7018.6080000000002</v>
      </c>
    </row>
    <row r="63" spans="1:6" ht="15" thickBot="1" x14ac:dyDescent="0.35">
      <c r="A63" s="3">
        <v>0.64583333333333337</v>
      </c>
      <c r="B63" s="4">
        <v>7063.3469999999998</v>
      </c>
    </row>
    <row r="64" spans="1:6" ht="15" thickBot="1" x14ac:dyDescent="0.35">
      <c r="A64" s="3">
        <v>0.65625</v>
      </c>
      <c r="B64" s="4">
        <v>7053.857</v>
      </c>
    </row>
    <row r="65" spans="1:6" ht="15" thickBot="1" x14ac:dyDescent="0.35">
      <c r="A65" s="6">
        <v>0.66666666666666663</v>
      </c>
      <c r="B65" s="7">
        <v>6997.0540000000001</v>
      </c>
      <c r="C65" s="8">
        <f t="shared" ref="C65" si="23">AVERAGE(B62:B65)</f>
        <v>7033.2164999999995</v>
      </c>
      <c r="E65" s="6">
        <v>0.66666666666666663</v>
      </c>
      <c r="F65">
        <f t="shared" ref="F65" si="24">(C65)</f>
        <v>7033.2164999999995</v>
      </c>
    </row>
    <row r="66" spans="1:6" ht="15" thickBot="1" x14ac:dyDescent="0.35">
      <c r="A66" s="3">
        <v>0.67708333333333337</v>
      </c>
      <c r="B66" s="4">
        <v>7029.4889999999996</v>
      </c>
    </row>
    <row r="67" spans="1:6" ht="15" thickBot="1" x14ac:dyDescent="0.35">
      <c r="A67" s="3">
        <v>0.6875</v>
      </c>
      <c r="B67" s="4">
        <v>6999.7820000000002</v>
      </c>
    </row>
    <row r="68" spans="1:6" ht="15" thickBot="1" x14ac:dyDescent="0.35">
      <c r="A68" s="3">
        <v>0.69791666666666663</v>
      </c>
      <c r="B68" s="4">
        <v>6967.1930000000002</v>
      </c>
    </row>
    <row r="69" spans="1:6" ht="15" thickBot="1" x14ac:dyDescent="0.35">
      <c r="A69" s="6">
        <v>0.70833333333333337</v>
      </c>
      <c r="B69" s="7">
        <v>6979.6760000000004</v>
      </c>
      <c r="C69" s="8">
        <f t="shared" ref="C69" si="25">AVERAGE(B66:B69)</f>
        <v>6994.0349999999999</v>
      </c>
      <c r="E69" s="6">
        <v>0.70833333333333337</v>
      </c>
      <c r="F69">
        <f t="shared" ref="F69" si="26">(C69)</f>
        <v>6994.0349999999999</v>
      </c>
    </row>
    <row r="70" spans="1:6" ht="15" thickBot="1" x14ac:dyDescent="0.35">
      <c r="A70" s="3">
        <v>0.71875</v>
      </c>
      <c r="B70" s="4">
        <v>6897.6329999999998</v>
      </c>
    </row>
    <row r="71" spans="1:6" ht="15" thickBot="1" x14ac:dyDescent="0.35">
      <c r="A71" s="3">
        <v>0.72916666666666663</v>
      </c>
      <c r="B71" s="4">
        <v>6874.1369999999997</v>
      </c>
    </row>
    <row r="72" spans="1:6" ht="15" thickBot="1" x14ac:dyDescent="0.35">
      <c r="A72" s="3">
        <v>0.73958333333333337</v>
      </c>
      <c r="B72" s="4">
        <v>6871.4570000000003</v>
      </c>
    </row>
    <row r="73" spans="1:6" ht="15" thickBot="1" x14ac:dyDescent="0.35">
      <c r="A73" s="6">
        <v>0.75</v>
      </c>
      <c r="B73" s="7">
        <v>6688.2950000000001</v>
      </c>
      <c r="C73" s="8">
        <f t="shared" ref="C73" si="27">AVERAGE(B70:B73)</f>
        <v>6832.8804999999993</v>
      </c>
      <c r="E73" s="6">
        <v>0.75</v>
      </c>
      <c r="F73">
        <f t="shared" ref="F73" si="28">(C73)</f>
        <v>6832.8804999999993</v>
      </c>
    </row>
    <row r="74" spans="1:6" ht="15" thickBot="1" x14ac:dyDescent="0.35">
      <c r="A74" s="3">
        <v>0.76041666666666663</v>
      </c>
      <c r="B74" s="4">
        <v>6625.6620000000003</v>
      </c>
    </row>
    <row r="75" spans="1:6" ht="15" thickBot="1" x14ac:dyDescent="0.35">
      <c r="A75" s="3">
        <v>0.77083333333333337</v>
      </c>
      <c r="B75" s="4">
        <v>6810.3239999999996</v>
      </c>
    </row>
    <row r="76" spans="1:6" ht="15" thickBot="1" x14ac:dyDescent="0.35">
      <c r="A76" s="3">
        <v>0.78125</v>
      </c>
      <c r="B76" s="4">
        <v>7009.52</v>
      </c>
    </row>
    <row r="77" spans="1:6" ht="15" thickBot="1" x14ac:dyDescent="0.35">
      <c r="A77" s="6">
        <v>0.79166666666666663</v>
      </c>
      <c r="B77" s="7">
        <v>7057.143</v>
      </c>
      <c r="C77" s="8">
        <f t="shared" ref="C77" si="29">AVERAGE(B74:B77)</f>
        <v>6875.6622500000003</v>
      </c>
      <c r="E77" s="6">
        <v>0.79166666666666663</v>
      </c>
      <c r="F77">
        <f t="shared" ref="F77" si="30">(C77)</f>
        <v>6875.6622500000003</v>
      </c>
    </row>
    <row r="78" spans="1:6" ht="15" thickBot="1" x14ac:dyDescent="0.35">
      <c r="A78" s="3">
        <v>0.80208333333333337</v>
      </c>
      <c r="B78" s="4">
        <v>7066.9480000000003</v>
      </c>
    </row>
    <row r="79" spans="1:6" ht="15" thickBot="1" x14ac:dyDescent="0.35">
      <c r="A79" s="3">
        <v>0.8125</v>
      </c>
      <c r="B79" s="4">
        <v>7078.5249999999996</v>
      </c>
    </row>
    <row r="80" spans="1:6" ht="15" thickBot="1" x14ac:dyDescent="0.35">
      <c r="A80" s="3">
        <v>0.82291666666666663</v>
      </c>
      <c r="B80" s="4">
        <v>7073.7690000000002</v>
      </c>
    </row>
    <row r="81" spans="1:6" ht="15" thickBot="1" x14ac:dyDescent="0.35">
      <c r="A81" s="6">
        <v>0.83333333333333337</v>
      </c>
      <c r="B81" s="7">
        <v>7055.2280000000001</v>
      </c>
      <c r="C81" s="8">
        <f t="shared" ref="C81" si="31">AVERAGE(B78:B81)</f>
        <v>7068.6174999999994</v>
      </c>
      <c r="E81" s="6">
        <v>0.83333333333333337</v>
      </c>
      <c r="F81">
        <f t="shared" ref="F81" si="32">(C81)</f>
        <v>7068.6174999999994</v>
      </c>
    </row>
    <row r="82" spans="1:6" ht="15" thickBot="1" x14ac:dyDescent="0.35">
      <c r="A82" s="3">
        <v>0.84375</v>
      </c>
      <c r="B82" s="4">
        <v>7056.7190000000001</v>
      </c>
    </row>
    <row r="83" spans="1:6" ht="15" thickBot="1" x14ac:dyDescent="0.35">
      <c r="A83" s="3">
        <v>0.85416666666666663</v>
      </c>
      <c r="B83" s="4">
        <v>7057.8609999999999</v>
      </c>
    </row>
    <row r="84" spans="1:6" ht="15" thickBot="1" x14ac:dyDescent="0.35">
      <c r="A84" s="3">
        <v>0.86458333333333337</v>
      </c>
      <c r="B84" s="4">
        <v>7049.9369999999999</v>
      </c>
    </row>
    <row r="85" spans="1:6" ht="15" thickBot="1" x14ac:dyDescent="0.35">
      <c r="A85" s="6">
        <v>0.875</v>
      </c>
      <c r="B85" s="7">
        <v>7032.4629999999997</v>
      </c>
      <c r="C85" s="8">
        <f t="shared" ref="C85" si="33">AVERAGE(B82:B85)</f>
        <v>7049.2449999999999</v>
      </c>
      <c r="E85" s="6">
        <v>0.875</v>
      </c>
      <c r="F85">
        <f t="shared" ref="F85" si="34">(C85)</f>
        <v>7049.2449999999999</v>
      </c>
    </row>
    <row r="86" spans="1:6" ht="15" thickBot="1" x14ac:dyDescent="0.35">
      <c r="A86" s="3">
        <v>0.88541666666666663</v>
      </c>
      <c r="B86" s="4">
        <v>6965.8320000000003</v>
      </c>
    </row>
    <row r="87" spans="1:6" ht="15" thickBot="1" x14ac:dyDescent="0.35">
      <c r="A87" s="3">
        <v>0.89583333333333337</v>
      </c>
      <c r="B87" s="4">
        <v>6918.6769999999997</v>
      </c>
    </row>
    <row r="88" spans="1:6" ht="15" thickBot="1" x14ac:dyDescent="0.35">
      <c r="A88" s="3">
        <v>0.90625</v>
      </c>
      <c r="B88" s="4">
        <v>6865.6170000000002</v>
      </c>
    </row>
    <row r="89" spans="1:6" ht="15" thickBot="1" x14ac:dyDescent="0.35">
      <c r="A89" s="6">
        <v>0.91666666666666663</v>
      </c>
      <c r="B89" s="7">
        <v>6816.9639999999999</v>
      </c>
      <c r="C89" s="8">
        <f t="shared" ref="C89" si="35">AVERAGE(B86:B89)</f>
        <v>6891.7725</v>
      </c>
      <c r="E89" s="6">
        <v>0.91666666666666663</v>
      </c>
      <c r="F89">
        <f t="shared" ref="F89" si="36">(C89)</f>
        <v>6891.7725</v>
      </c>
    </row>
    <row r="90" spans="1:6" ht="15" thickBot="1" x14ac:dyDescent="0.35">
      <c r="A90" s="3">
        <v>0.92708333333333337</v>
      </c>
      <c r="B90" s="4">
        <v>6851.875</v>
      </c>
    </row>
    <row r="91" spans="1:6" ht="15" thickBot="1" x14ac:dyDescent="0.35">
      <c r="A91" s="3">
        <v>0.9375</v>
      </c>
      <c r="B91" s="4">
        <v>6880.4350000000004</v>
      </c>
    </row>
    <row r="92" spans="1:6" ht="15" thickBot="1" x14ac:dyDescent="0.35">
      <c r="A92" s="3">
        <v>0.94791666666666663</v>
      </c>
      <c r="B92" s="4">
        <v>6848.6629999999996</v>
      </c>
    </row>
    <row r="93" spans="1:6" ht="15" thickBot="1" x14ac:dyDescent="0.35">
      <c r="A93" s="6">
        <v>0.95833333333333337</v>
      </c>
      <c r="B93" s="7">
        <v>6775.7730000000001</v>
      </c>
      <c r="C93" s="8">
        <f t="shared" ref="C93" si="37">AVERAGE(B90:B93)</f>
        <v>6839.1865000000007</v>
      </c>
      <c r="E93" s="6">
        <v>0.95833333333333337</v>
      </c>
      <c r="F93">
        <f t="shared" ref="F93" si="38">(C93)</f>
        <v>6839.1865000000007</v>
      </c>
    </row>
    <row r="94" spans="1:6" ht="15" thickBot="1" x14ac:dyDescent="0.35">
      <c r="A94" s="3">
        <v>0.96875</v>
      </c>
      <c r="B94" s="4">
        <v>6622.4870000000001</v>
      </c>
    </row>
    <row r="95" spans="1:6" ht="15" thickBot="1" x14ac:dyDescent="0.35">
      <c r="A95" s="3">
        <v>0.97916666666666663</v>
      </c>
      <c r="B95" s="4">
        <v>6604.692</v>
      </c>
    </row>
    <row r="96" spans="1:6" ht="15" thickBot="1" x14ac:dyDescent="0.35">
      <c r="A96" s="11">
        <v>0.98958333333333337</v>
      </c>
      <c r="B96" s="12">
        <v>6551.3149999999996</v>
      </c>
    </row>
    <row r="97" spans="1:6" x14ac:dyDescent="0.3">
      <c r="A97" s="9">
        <v>0</v>
      </c>
      <c r="B97" s="10">
        <v>6398.27</v>
      </c>
      <c r="C97" s="8">
        <f t="shared" ref="C97" si="39">AVERAGE(B94:B97)</f>
        <v>6544.1909999999998</v>
      </c>
      <c r="E97" s="9">
        <v>0</v>
      </c>
      <c r="F97">
        <f t="shared" ref="F97" si="40">(C97)</f>
        <v>6544.1909999999998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8AC3-7C37-4D07-BD22-735AF6FC7D6C}">
  <dimension ref="A1:H25"/>
  <sheetViews>
    <sheetView zoomScale="130" zoomScaleNormal="130" workbookViewId="0">
      <selection activeCell="H2" sqref="H2"/>
    </sheetView>
  </sheetViews>
  <sheetFormatPr baseColWidth="10" defaultRowHeight="14.4" x14ac:dyDescent="0.3"/>
  <cols>
    <col min="2" max="2" width="11.44140625" customWidth="1"/>
    <col min="4" max="4" width="11.88671875" bestFit="1" customWidth="1"/>
  </cols>
  <sheetData>
    <row r="1" spans="1:8" ht="31.2" thickBot="1" x14ac:dyDescent="0.35">
      <c r="A1" s="1" t="s">
        <v>0</v>
      </c>
      <c r="B1" s="2" t="s">
        <v>1</v>
      </c>
      <c r="C1" s="5" t="s">
        <v>8</v>
      </c>
      <c r="E1" s="1" t="s">
        <v>0</v>
      </c>
      <c r="F1" s="13" t="s">
        <v>3</v>
      </c>
      <c r="G1" s="13" t="s">
        <v>5</v>
      </c>
      <c r="H1" s="13" t="s">
        <v>7</v>
      </c>
    </row>
    <row r="2" spans="1:8" ht="15" thickBot="1" x14ac:dyDescent="0.35">
      <c r="A2" s="6">
        <v>4.1666666666666664E-2</v>
      </c>
      <c r="B2" s="7">
        <f>(DatosCOES!F5)</f>
        <v>6106.9592499999999</v>
      </c>
      <c r="C2" s="8">
        <f>ROUND(B2,2)</f>
        <v>6106.96</v>
      </c>
      <c r="E2" s="6">
        <v>4.1666666666666664E-2</v>
      </c>
      <c r="F2">
        <f>(C2)</f>
        <v>6106.96</v>
      </c>
      <c r="G2">
        <f>(F2/$H$2)</f>
        <v>3053.48</v>
      </c>
      <c r="H2">
        <v>2</v>
      </c>
    </row>
    <row r="3" spans="1:8" ht="15" thickBot="1" x14ac:dyDescent="0.35">
      <c r="A3" s="6">
        <v>8.3333333333333329E-2</v>
      </c>
      <c r="B3" s="7">
        <f>(DatosCOES!F9)</f>
        <v>5906.9629999999997</v>
      </c>
      <c r="C3" s="8">
        <f t="shared" ref="C3:C25" si="0">ROUND(B3,2)</f>
        <v>5906.96</v>
      </c>
      <c r="E3" s="6">
        <v>8.3333333333333329E-2</v>
      </c>
      <c r="F3">
        <f t="shared" ref="F3:F25" si="1">(C3)</f>
        <v>5906.96</v>
      </c>
      <c r="G3">
        <f t="shared" ref="G3:G25" si="2">(F3/$H$2)</f>
        <v>2953.48</v>
      </c>
    </row>
    <row r="4" spans="1:8" ht="15" thickBot="1" x14ac:dyDescent="0.35">
      <c r="A4" s="6">
        <v>0.125</v>
      </c>
      <c r="B4" s="7">
        <f>(DatosCOES!F13)</f>
        <v>5793.9350000000004</v>
      </c>
      <c r="C4" s="8">
        <f t="shared" si="0"/>
        <v>5793.94</v>
      </c>
      <c r="E4" s="6">
        <v>0.125</v>
      </c>
      <c r="F4">
        <f t="shared" si="1"/>
        <v>5793.94</v>
      </c>
      <c r="G4">
        <f t="shared" si="2"/>
        <v>2896.97</v>
      </c>
    </row>
    <row r="5" spans="1:8" ht="15" thickBot="1" x14ac:dyDescent="0.35">
      <c r="A5" s="6">
        <v>0.16666666666666666</v>
      </c>
      <c r="B5" s="7">
        <f>(DatosCOES!F17)</f>
        <v>5763.4947499999998</v>
      </c>
      <c r="C5" s="8">
        <f t="shared" si="0"/>
        <v>5763.49</v>
      </c>
      <c r="E5" s="6">
        <v>0.16666666666666666</v>
      </c>
      <c r="F5">
        <f t="shared" si="1"/>
        <v>5763.49</v>
      </c>
      <c r="G5">
        <f t="shared" si="2"/>
        <v>2881.7449999999999</v>
      </c>
    </row>
    <row r="6" spans="1:8" ht="15" thickBot="1" x14ac:dyDescent="0.35">
      <c r="A6" s="6">
        <v>0.20833333333333334</v>
      </c>
      <c r="B6" s="7">
        <f>(DatosCOES!F21)</f>
        <v>5863.1347499999993</v>
      </c>
      <c r="C6" s="8">
        <f t="shared" si="0"/>
        <v>5863.13</v>
      </c>
      <c r="E6" s="6">
        <v>0.20833333333333334</v>
      </c>
      <c r="F6">
        <f t="shared" si="1"/>
        <v>5863.13</v>
      </c>
      <c r="G6">
        <f t="shared" si="2"/>
        <v>2931.5650000000001</v>
      </c>
    </row>
    <row r="7" spans="1:8" ht="15" thickBot="1" x14ac:dyDescent="0.35">
      <c r="A7" s="6">
        <v>0.25</v>
      </c>
      <c r="B7" s="7">
        <f>(DatosCOES!F25)</f>
        <v>5907.5445</v>
      </c>
      <c r="C7" s="8">
        <f t="shared" si="0"/>
        <v>5907.54</v>
      </c>
      <c r="E7" s="6">
        <v>0.25</v>
      </c>
      <c r="F7">
        <f t="shared" si="1"/>
        <v>5907.54</v>
      </c>
      <c r="G7">
        <f t="shared" si="2"/>
        <v>2953.77</v>
      </c>
    </row>
    <row r="8" spans="1:8" ht="15" thickBot="1" x14ac:dyDescent="0.35">
      <c r="A8" s="6">
        <v>0.29166666666666669</v>
      </c>
      <c r="B8" s="7">
        <f>(DatosCOES!F29)</f>
        <v>5918.5469999999996</v>
      </c>
      <c r="C8" s="8">
        <f t="shared" si="0"/>
        <v>5918.55</v>
      </c>
      <c r="E8" s="6">
        <v>0.29166666666666669</v>
      </c>
      <c r="F8">
        <f t="shared" si="1"/>
        <v>5918.55</v>
      </c>
      <c r="G8">
        <f t="shared" si="2"/>
        <v>2959.2750000000001</v>
      </c>
    </row>
    <row r="9" spans="1:8" ht="15" thickBot="1" x14ac:dyDescent="0.35">
      <c r="A9" s="6">
        <v>0.33333333333333331</v>
      </c>
      <c r="B9" s="7">
        <f>(DatosCOES!F33)</f>
        <v>6274.9842499999995</v>
      </c>
      <c r="C9" s="8">
        <f t="shared" si="0"/>
        <v>6274.98</v>
      </c>
      <c r="E9" s="6">
        <v>0.33333333333333331</v>
      </c>
      <c r="F9">
        <f t="shared" si="1"/>
        <v>6274.98</v>
      </c>
      <c r="G9">
        <f t="shared" si="2"/>
        <v>3137.49</v>
      </c>
    </row>
    <row r="10" spans="1:8" ht="15" thickBot="1" x14ac:dyDescent="0.35">
      <c r="A10" s="6">
        <v>0.375</v>
      </c>
      <c r="B10" s="7">
        <f>(DatosCOES!F37)</f>
        <v>6691.1085000000003</v>
      </c>
      <c r="C10" s="8">
        <f t="shared" si="0"/>
        <v>6691.11</v>
      </c>
      <c r="E10" s="6">
        <v>0.375</v>
      </c>
      <c r="F10">
        <f t="shared" si="1"/>
        <v>6691.11</v>
      </c>
      <c r="G10">
        <f t="shared" si="2"/>
        <v>3345.5549999999998</v>
      </c>
    </row>
    <row r="11" spans="1:8" ht="15" thickBot="1" x14ac:dyDescent="0.35">
      <c r="A11" s="6">
        <v>0.41666666666666669</v>
      </c>
      <c r="B11" s="7">
        <f>(DatosCOES!F41)</f>
        <v>6909.7384999999995</v>
      </c>
      <c r="C11" s="8">
        <f t="shared" si="0"/>
        <v>6909.74</v>
      </c>
      <c r="E11" s="6">
        <v>0.41666666666666669</v>
      </c>
      <c r="F11">
        <f t="shared" si="1"/>
        <v>6909.74</v>
      </c>
      <c r="G11">
        <f t="shared" si="2"/>
        <v>3454.87</v>
      </c>
    </row>
    <row r="12" spans="1:8" ht="15" thickBot="1" x14ac:dyDescent="0.35">
      <c r="A12" s="6">
        <v>0.45833333333333331</v>
      </c>
      <c r="B12" s="7">
        <f>(DatosCOES!F45)</f>
        <v>7089.9580000000005</v>
      </c>
      <c r="C12" s="8">
        <f t="shared" si="0"/>
        <v>7089.96</v>
      </c>
      <c r="E12" s="6">
        <v>0.45833333333333331</v>
      </c>
      <c r="F12">
        <f t="shared" si="1"/>
        <v>7089.96</v>
      </c>
      <c r="G12">
        <f t="shared" si="2"/>
        <v>3544.98</v>
      </c>
    </row>
    <row r="13" spans="1:8" ht="15" thickBot="1" x14ac:dyDescent="0.35">
      <c r="A13" s="6">
        <v>0.5</v>
      </c>
      <c r="B13" s="7">
        <f>(DatosCOES!F49)</f>
        <v>7175.41</v>
      </c>
      <c r="C13" s="8">
        <f t="shared" si="0"/>
        <v>7175.41</v>
      </c>
      <c r="E13" s="6">
        <v>0.5</v>
      </c>
      <c r="F13">
        <f t="shared" si="1"/>
        <v>7175.41</v>
      </c>
      <c r="G13">
        <f t="shared" si="2"/>
        <v>3587.7049999999999</v>
      </c>
    </row>
    <row r="14" spans="1:8" ht="15" thickBot="1" x14ac:dyDescent="0.35">
      <c r="A14" s="6">
        <v>0.54166666666666663</v>
      </c>
      <c r="B14" s="7">
        <f>(DatosCOES!F53)</f>
        <v>7076.4027499999993</v>
      </c>
      <c r="C14" s="8">
        <f t="shared" si="0"/>
        <v>7076.4</v>
      </c>
      <c r="E14" s="6">
        <v>0.54166666666666663</v>
      </c>
      <c r="F14">
        <f t="shared" si="1"/>
        <v>7076.4</v>
      </c>
      <c r="G14">
        <f t="shared" si="2"/>
        <v>3538.2</v>
      </c>
    </row>
    <row r="15" spans="1:8" ht="15" thickBot="1" x14ac:dyDescent="0.35">
      <c r="A15" s="6">
        <v>0.58333333333333337</v>
      </c>
      <c r="B15" s="7">
        <f>(DatosCOES!F57)</f>
        <v>7010.6269999999995</v>
      </c>
      <c r="C15" s="8">
        <f t="shared" si="0"/>
        <v>7010.63</v>
      </c>
      <c r="E15" s="6">
        <v>0.58333333333333337</v>
      </c>
      <c r="F15">
        <f t="shared" si="1"/>
        <v>7010.63</v>
      </c>
      <c r="G15">
        <f t="shared" si="2"/>
        <v>3505.3150000000001</v>
      </c>
    </row>
    <row r="16" spans="1:8" ht="15" thickBot="1" x14ac:dyDescent="0.35">
      <c r="A16" s="6">
        <v>0.625</v>
      </c>
      <c r="B16" s="7">
        <f>(DatosCOES!F61)</f>
        <v>7113.0412499999993</v>
      </c>
      <c r="C16" s="8">
        <f t="shared" si="0"/>
        <v>7113.04</v>
      </c>
      <c r="E16" s="6">
        <v>0.625</v>
      </c>
      <c r="F16">
        <f t="shared" si="1"/>
        <v>7113.04</v>
      </c>
      <c r="G16">
        <f t="shared" si="2"/>
        <v>3556.52</v>
      </c>
    </row>
    <row r="17" spans="1:7" ht="15" thickBot="1" x14ac:dyDescent="0.35">
      <c r="A17" s="6">
        <v>0.66666666666666663</v>
      </c>
      <c r="B17" s="7">
        <f>(DatosCOES!F65)</f>
        <v>7033.2164999999995</v>
      </c>
      <c r="C17" s="8">
        <f t="shared" si="0"/>
        <v>7033.22</v>
      </c>
      <c r="E17" s="6">
        <v>0.66666666666666663</v>
      </c>
      <c r="F17">
        <f t="shared" si="1"/>
        <v>7033.22</v>
      </c>
      <c r="G17">
        <f t="shared" si="2"/>
        <v>3516.61</v>
      </c>
    </row>
    <row r="18" spans="1:7" ht="15" thickBot="1" x14ac:dyDescent="0.35">
      <c r="A18" s="6">
        <v>0.70833333333333337</v>
      </c>
      <c r="B18" s="7">
        <f>(DatosCOES!F69)</f>
        <v>6994.0349999999999</v>
      </c>
      <c r="C18" s="8">
        <f t="shared" si="0"/>
        <v>6994.04</v>
      </c>
      <c r="E18" s="6">
        <v>0.70833333333333337</v>
      </c>
      <c r="F18">
        <f t="shared" si="1"/>
        <v>6994.04</v>
      </c>
      <c r="G18">
        <f t="shared" si="2"/>
        <v>3497.02</v>
      </c>
    </row>
    <row r="19" spans="1:7" ht="15" thickBot="1" x14ac:dyDescent="0.35">
      <c r="A19" s="6">
        <v>0.75</v>
      </c>
      <c r="B19" s="7">
        <f>(DatosCOES!F73)</f>
        <v>6832.8804999999993</v>
      </c>
      <c r="C19" s="8">
        <f t="shared" si="0"/>
        <v>6832.88</v>
      </c>
      <c r="E19" s="6">
        <v>0.75</v>
      </c>
      <c r="F19">
        <f t="shared" si="1"/>
        <v>6832.88</v>
      </c>
      <c r="G19">
        <f t="shared" si="2"/>
        <v>3416.44</v>
      </c>
    </row>
    <row r="20" spans="1:7" ht="15" thickBot="1" x14ac:dyDescent="0.35">
      <c r="A20" s="6">
        <v>0.79166666666666663</v>
      </c>
      <c r="B20" s="7">
        <f>(DatosCOES!F77)</f>
        <v>6875.6622500000003</v>
      </c>
      <c r="C20" s="8">
        <f t="shared" si="0"/>
        <v>6875.66</v>
      </c>
      <c r="E20" s="6">
        <v>0.79166666666666663</v>
      </c>
      <c r="F20">
        <f t="shared" si="1"/>
        <v>6875.66</v>
      </c>
      <c r="G20">
        <f t="shared" si="2"/>
        <v>3437.83</v>
      </c>
    </row>
    <row r="21" spans="1:7" ht="15" thickBot="1" x14ac:dyDescent="0.35">
      <c r="A21" s="6">
        <v>0.83333333333333337</v>
      </c>
      <c r="B21" s="7">
        <f>(DatosCOES!F81)</f>
        <v>7068.6174999999994</v>
      </c>
      <c r="C21" s="8">
        <f t="shared" si="0"/>
        <v>7068.62</v>
      </c>
      <c r="E21" s="6">
        <v>0.83333333333333337</v>
      </c>
      <c r="F21">
        <f t="shared" si="1"/>
        <v>7068.62</v>
      </c>
      <c r="G21">
        <f t="shared" si="2"/>
        <v>3534.31</v>
      </c>
    </row>
    <row r="22" spans="1:7" ht="15" thickBot="1" x14ac:dyDescent="0.35">
      <c r="A22" s="6">
        <v>0.875</v>
      </c>
      <c r="B22" s="7">
        <f>(DatosCOES!F85)</f>
        <v>7049.2449999999999</v>
      </c>
      <c r="C22" s="8">
        <f t="shared" si="0"/>
        <v>7049.25</v>
      </c>
      <c r="E22" s="6">
        <v>0.875</v>
      </c>
      <c r="F22">
        <f t="shared" si="1"/>
        <v>7049.25</v>
      </c>
      <c r="G22">
        <f t="shared" si="2"/>
        <v>3524.625</v>
      </c>
    </row>
    <row r="23" spans="1:7" ht="15" thickBot="1" x14ac:dyDescent="0.35">
      <c r="A23" s="6">
        <v>0.91666666666666663</v>
      </c>
      <c r="B23" s="7">
        <f>(DatosCOES!F89)</f>
        <v>6891.7725</v>
      </c>
      <c r="C23" s="8">
        <f t="shared" si="0"/>
        <v>6891.77</v>
      </c>
      <c r="E23" s="6">
        <v>0.91666666666666663</v>
      </c>
      <c r="F23">
        <f t="shared" si="1"/>
        <v>6891.77</v>
      </c>
      <c r="G23">
        <f t="shared" si="2"/>
        <v>3445.8850000000002</v>
      </c>
    </row>
    <row r="24" spans="1:7" ht="15" thickBot="1" x14ac:dyDescent="0.35">
      <c r="A24" s="6">
        <v>0.95833333333333337</v>
      </c>
      <c r="B24" s="7">
        <f>(DatosCOES!F93)</f>
        <v>6839.1865000000007</v>
      </c>
      <c r="C24" s="8">
        <f t="shared" si="0"/>
        <v>6839.19</v>
      </c>
      <c r="E24" s="6">
        <v>0.95833333333333337</v>
      </c>
      <c r="F24">
        <f t="shared" si="1"/>
        <v>6839.19</v>
      </c>
      <c r="G24">
        <f t="shared" si="2"/>
        <v>3419.5949999999998</v>
      </c>
    </row>
    <row r="25" spans="1:7" ht="15" thickBot="1" x14ac:dyDescent="0.35">
      <c r="A25" s="9">
        <v>0</v>
      </c>
      <c r="B25" s="7">
        <f>(DatosCOES!F97)</f>
        <v>6544.1909999999998</v>
      </c>
      <c r="C25" s="8">
        <f t="shared" si="0"/>
        <v>6544.19</v>
      </c>
      <c r="E25" s="9">
        <v>0</v>
      </c>
      <c r="F25">
        <f t="shared" si="1"/>
        <v>6544.19</v>
      </c>
      <c r="G25">
        <f t="shared" si="2"/>
        <v>3272.0949999999998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C575-9EB0-45BA-A250-E2DAB6A52FED}">
  <dimension ref="A1:F25"/>
  <sheetViews>
    <sheetView workbookViewId="0">
      <selection activeCell="C19" sqref="C19"/>
    </sheetView>
  </sheetViews>
  <sheetFormatPr baseColWidth="10" defaultRowHeight="14.4" x14ac:dyDescent="0.3"/>
  <sheetData>
    <row r="1" spans="1:6" ht="31.2" thickBot="1" x14ac:dyDescent="0.35">
      <c r="A1" s="1" t="s">
        <v>0</v>
      </c>
      <c r="B1" s="13" t="s">
        <v>3</v>
      </c>
      <c r="C1" s="13" t="s">
        <v>5</v>
      </c>
      <c r="D1" s="13" t="s">
        <v>4</v>
      </c>
      <c r="E1" s="13" t="s">
        <v>6</v>
      </c>
      <c r="F1" s="13" t="s">
        <v>7</v>
      </c>
    </row>
    <row r="2" spans="1:6" ht="15" thickBot="1" x14ac:dyDescent="0.35">
      <c r="A2" s="6">
        <v>4.1666666666666664E-2</v>
      </c>
      <c r="B2">
        <f>(DatosPromedio!C2)</f>
        <v>6106.96</v>
      </c>
      <c r="C2">
        <f>(B2/DatosPromedio!$H$2)</f>
        <v>3053.48</v>
      </c>
      <c r="D2">
        <f>ROUND(C2,2)</f>
        <v>3053.48</v>
      </c>
      <c r="E2">
        <v>1</v>
      </c>
      <c r="F2">
        <f>(DatosPromedio!H2)</f>
        <v>2</v>
      </c>
    </row>
    <row r="3" spans="1:6" ht="15" thickBot="1" x14ac:dyDescent="0.35">
      <c r="A3" s="6">
        <v>8.3333333333333329E-2</v>
      </c>
      <c r="B3">
        <f>(DatosPromedio!C3)</f>
        <v>5906.96</v>
      </c>
      <c r="C3">
        <f>(B3/DatosPromedio!$H$2)</f>
        <v>2953.48</v>
      </c>
      <c r="D3">
        <f>ROUND(C3,2)</f>
        <v>2953.48</v>
      </c>
      <c r="E3">
        <v>2</v>
      </c>
    </row>
    <row r="4" spans="1:6" ht="15" thickBot="1" x14ac:dyDescent="0.35">
      <c r="A4" s="6">
        <v>0.125</v>
      </c>
      <c r="B4">
        <f>(DatosPromedio!C4)</f>
        <v>5793.94</v>
      </c>
      <c r="C4">
        <f>(B4/DatosPromedio!$H$2)</f>
        <v>2896.97</v>
      </c>
      <c r="D4">
        <f t="shared" ref="D4:D25" si="0">ROUND(C4,2)</f>
        <v>2896.97</v>
      </c>
      <c r="E4">
        <v>3</v>
      </c>
    </row>
    <row r="5" spans="1:6" ht="15" thickBot="1" x14ac:dyDescent="0.35">
      <c r="A5" s="6">
        <v>0.16666666666666666</v>
      </c>
      <c r="B5">
        <f>(DatosPromedio!C5)</f>
        <v>5763.49</v>
      </c>
      <c r="C5">
        <f>(B5/DatosPromedio!$H$2)</f>
        <v>2881.7449999999999</v>
      </c>
      <c r="D5">
        <f t="shared" si="0"/>
        <v>2881.75</v>
      </c>
      <c r="E5">
        <v>4</v>
      </c>
    </row>
    <row r="6" spans="1:6" ht="15" thickBot="1" x14ac:dyDescent="0.35">
      <c r="A6" s="6">
        <v>0.20833333333333334</v>
      </c>
      <c r="B6">
        <f>(DatosPromedio!C6)</f>
        <v>5863.13</v>
      </c>
      <c r="C6">
        <f>(B6/DatosPromedio!$H$2)</f>
        <v>2931.5650000000001</v>
      </c>
      <c r="D6">
        <f t="shared" si="0"/>
        <v>2931.57</v>
      </c>
      <c r="E6">
        <v>5</v>
      </c>
    </row>
    <row r="7" spans="1:6" ht="15" thickBot="1" x14ac:dyDescent="0.35">
      <c r="A7" s="6">
        <v>0.25</v>
      </c>
      <c r="B7">
        <f>(DatosPromedio!C7)</f>
        <v>5907.54</v>
      </c>
      <c r="C7">
        <f>(B7/DatosPromedio!$H$2)</f>
        <v>2953.77</v>
      </c>
      <c r="D7">
        <f t="shared" si="0"/>
        <v>2953.77</v>
      </c>
      <c r="E7">
        <v>6</v>
      </c>
    </row>
    <row r="8" spans="1:6" ht="15" thickBot="1" x14ac:dyDescent="0.35">
      <c r="A8" s="6">
        <v>0.29166666666666669</v>
      </c>
      <c r="B8">
        <f>(DatosPromedio!C8)</f>
        <v>5918.55</v>
      </c>
      <c r="C8">
        <f>(B8/DatosPromedio!$H$2)</f>
        <v>2959.2750000000001</v>
      </c>
      <c r="D8">
        <f t="shared" si="0"/>
        <v>2959.28</v>
      </c>
      <c r="E8">
        <v>7</v>
      </c>
    </row>
    <row r="9" spans="1:6" ht="15" thickBot="1" x14ac:dyDescent="0.35">
      <c r="A9" s="6">
        <v>0.33333333333333331</v>
      </c>
      <c r="B9">
        <f>(DatosPromedio!C9)</f>
        <v>6274.98</v>
      </c>
      <c r="C9">
        <f>(B9/DatosPromedio!$H$2)</f>
        <v>3137.49</v>
      </c>
      <c r="D9">
        <f t="shared" si="0"/>
        <v>3137.49</v>
      </c>
      <c r="E9">
        <v>8</v>
      </c>
    </row>
    <row r="10" spans="1:6" ht="15" thickBot="1" x14ac:dyDescent="0.35">
      <c r="A10" s="6">
        <v>0.375</v>
      </c>
      <c r="B10">
        <f>(DatosPromedio!C10)</f>
        <v>6691.11</v>
      </c>
      <c r="C10">
        <f>(B10/DatosPromedio!$H$2)</f>
        <v>3345.5549999999998</v>
      </c>
      <c r="D10">
        <f t="shared" si="0"/>
        <v>3345.56</v>
      </c>
      <c r="E10">
        <v>9</v>
      </c>
    </row>
    <row r="11" spans="1:6" ht="15" thickBot="1" x14ac:dyDescent="0.35">
      <c r="A11" s="6">
        <v>0.41666666666666669</v>
      </c>
      <c r="B11">
        <f>(DatosPromedio!C11)</f>
        <v>6909.74</v>
      </c>
      <c r="C11">
        <f>(B11/DatosPromedio!$H$2)</f>
        <v>3454.87</v>
      </c>
      <c r="D11">
        <f t="shared" si="0"/>
        <v>3454.87</v>
      </c>
      <c r="E11">
        <v>10</v>
      </c>
    </row>
    <row r="12" spans="1:6" ht="15" thickBot="1" x14ac:dyDescent="0.35">
      <c r="A12" s="6">
        <v>0.45833333333333331</v>
      </c>
      <c r="B12">
        <f>(DatosPromedio!C12)</f>
        <v>7089.96</v>
      </c>
      <c r="C12">
        <f>(B12/DatosPromedio!$H$2)</f>
        <v>3544.98</v>
      </c>
      <c r="D12">
        <f t="shared" si="0"/>
        <v>3544.98</v>
      </c>
      <c r="E12">
        <v>11</v>
      </c>
    </row>
    <row r="13" spans="1:6" ht="15" thickBot="1" x14ac:dyDescent="0.35">
      <c r="A13" s="6">
        <v>0.5</v>
      </c>
      <c r="B13">
        <f>(DatosPromedio!C13)</f>
        <v>7175.41</v>
      </c>
      <c r="C13">
        <f>(B13/DatosPromedio!$H$2)</f>
        <v>3587.7049999999999</v>
      </c>
      <c r="D13">
        <f t="shared" si="0"/>
        <v>3587.71</v>
      </c>
      <c r="E13">
        <v>12</v>
      </c>
    </row>
    <row r="14" spans="1:6" ht="15" thickBot="1" x14ac:dyDescent="0.35">
      <c r="A14" s="6">
        <v>0.54166666666666663</v>
      </c>
      <c r="B14">
        <f>(DatosPromedio!C14)</f>
        <v>7076.4</v>
      </c>
      <c r="C14">
        <f>(B14/DatosPromedio!$H$2)</f>
        <v>3538.2</v>
      </c>
      <c r="D14">
        <f t="shared" si="0"/>
        <v>3538.2</v>
      </c>
      <c r="E14">
        <v>13</v>
      </c>
    </row>
    <row r="15" spans="1:6" ht="15" thickBot="1" x14ac:dyDescent="0.35">
      <c r="A15" s="6">
        <v>0.58333333333333337</v>
      </c>
      <c r="B15">
        <f>(DatosPromedio!C15)</f>
        <v>7010.63</v>
      </c>
      <c r="C15">
        <f>(B15/DatosPromedio!$H$2)</f>
        <v>3505.3150000000001</v>
      </c>
      <c r="D15">
        <f t="shared" si="0"/>
        <v>3505.32</v>
      </c>
      <c r="E15">
        <v>14</v>
      </c>
    </row>
    <row r="16" spans="1:6" ht="15" thickBot="1" x14ac:dyDescent="0.35">
      <c r="A16" s="6">
        <v>0.625</v>
      </c>
      <c r="B16">
        <f>(DatosPromedio!C16)</f>
        <v>7113.04</v>
      </c>
      <c r="C16">
        <f>(B16/DatosPromedio!$H$2)</f>
        <v>3556.52</v>
      </c>
      <c r="D16">
        <f t="shared" si="0"/>
        <v>3556.52</v>
      </c>
      <c r="E16">
        <v>15</v>
      </c>
    </row>
    <row r="17" spans="1:5" ht="15" thickBot="1" x14ac:dyDescent="0.35">
      <c r="A17" s="6">
        <v>0.66666666666666663</v>
      </c>
      <c r="B17">
        <f>(DatosPromedio!C17)</f>
        <v>7033.22</v>
      </c>
      <c r="C17">
        <f>(B17/DatosPromedio!$H$2)</f>
        <v>3516.61</v>
      </c>
      <c r="D17">
        <f t="shared" si="0"/>
        <v>3516.61</v>
      </c>
      <c r="E17">
        <v>16</v>
      </c>
    </row>
    <row r="18" spans="1:5" ht="15" thickBot="1" x14ac:dyDescent="0.35">
      <c r="A18" s="6">
        <v>0.70833333333333337</v>
      </c>
      <c r="B18">
        <f>(DatosPromedio!C18)</f>
        <v>6994.04</v>
      </c>
      <c r="C18">
        <f>(B18/DatosPromedio!$H$2)</f>
        <v>3497.02</v>
      </c>
      <c r="D18">
        <f t="shared" si="0"/>
        <v>3497.02</v>
      </c>
      <c r="E18">
        <v>17</v>
      </c>
    </row>
    <row r="19" spans="1:5" ht="15" thickBot="1" x14ac:dyDescent="0.35">
      <c r="A19" s="6">
        <v>0.75</v>
      </c>
      <c r="B19">
        <f>(DatosPromedio!C19)</f>
        <v>6832.88</v>
      </c>
      <c r="C19">
        <f>(B19/DatosPromedio!$H$2)</f>
        <v>3416.44</v>
      </c>
      <c r="D19">
        <f t="shared" si="0"/>
        <v>3416.44</v>
      </c>
      <c r="E19">
        <v>18</v>
      </c>
    </row>
    <row r="20" spans="1:5" ht="15" thickBot="1" x14ac:dyDescent="0.35">
      <c r="A20" s="6">
        <v>0.79166666666666663</v>
      </c>
      <c r="B20">
        <f>(DatosPromedio!C20)</f>
        <v>6875.66</v>
      </c>
      <c r="C20">
        <f>(B20/DatosPromedio!$H$2)</f>
        <v>3437.83</v>
      </c>
      <c r="D20">
        <f t="shared" si="0"/>
        <v>3437.83</v>
      </c>
      <c r="E20">
        <v>19</v>
      </c>
    </row>
    <row r="21" spans="1:5" ht="15" thickBot="1" x14ac:dyDescent="0.35">
      <c r="A21" s="6">
        <v>0.83333333333333337</v>
      </c>
      <c r="B21">
        <f>(DatosPromedio!C21)</f>
        <v>7068.62</v>
      </c>
      <c r="C21">
        <f>(B21/DatosPromedio!$H$2)</f>
        <v>3534.31</v>
      </c>
      <c r="D21">
        <f t="shared" si="0"/>
        <v>3534.31</v>
      </c>
      <c r="E21">
        <v>20</v>
      </c>
    </row>
    <row r="22" spans="1:5" ht="15" thickBot="1" x14ac:dyDescent="0.35">
      <c r="A22" s="6">
        <v>0.875</v>
      </c>
      <c r="B22">
        <f>(DatosPromedio!C22)</f>
        <v>7049.25</v>
      </c>
      <c r="C22">
        <f>(B22/DatosPromedio!$H$2)</f>
        <v>3524.625</v>
      </c>
      <c r="D22">
        <f t="shared" si="0"/>
        <v>3524.63</v>
      </c>
      <c r="E22">
        <v>21</v>
      </c>
    </row>
    <row r="23" spans="1:5" ht="15" thickBot="1" x14ac:dyDescent="0.35">
      <c r="A23" s="6">
        <v>0.91666666666666663</v>
      </c>
      <c r="B23">
        <f>(DatosPromedio!C23)</f>
        <v>6891.77</v>
      </c>
      <c r="C23">
        <f>(B23/DatosPromedio!$H$2)</f>
        <v>3445.8850000000002</v>
      </c>
      <c r="D23">
        <f t="shared" si="0"/>
        <v>3445.89</v>
      </c>
      <c r="E23">
        <v>22</v>
      </c>
    </row>
    <row r="24" spans="1:5" ht="15" thickBot="1" x14ac:dyDescent="0.35">
      <c r="A24" s="6">
        <v>0.95833333333333337</v>
      </c>
      <c r="B24">
        <f>(DatosPromedio!C24)</f>
        <v>6839.19</v>
      </c>
      <c r="C24">
        <f>(B24/DatosPromedio!$H$2)</f>
        <v>3419.5949999999998</v>
      </c>
      <c r="D24">
        <f t="shared" si="0"/>
        <v>3419.6</v>
      </c>
      <c r="E24">
        <v>23</v>
      </c>
    </row>
    <row r="25" spans="1:5" x14ac:dyDescent="0.3">
      <c r="A25" s="9">
        <v>0</v>
      </c>
      <c r="B25">
        <f>(DatosPromedio!C25)</f>
        <v>6544.19</v>
      </c>
      <c r="C25">
        <f>(B25/DatosPromedio!$H$2)</f>
        <v>3272.0949999999998</v>
      </c>
      <c r="D25">
        <f t="shared" si="0"/>
        <v>3272.1</v>
      </c>
      <c r="E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394E-FF6D-4556-BEC8-DDCEF2D0792F}">
  <dimension ref="A1:I25"/>
  <sheetViews>
    <sheetView zoomScale="55" zoomScaleNormal="55" workbookViewId="0">
      <selection activeCell="G33" sqref="G33"/>
    </sheetView>
  </sheetViews>
  <sheetFormatPr baseColWidth="10" defaultRowHeight="14.4" x14ac:dyDescent="0.3"/>
  <cols>
    <col min="8" max="8" width="3" bestFit="1" customWidth="1"/>
    <col min="9" max="9" width="6" bestFit="1" customWidth="1"/>
  </cols>
  <sheetData>
    <row r="1" spans="1:9" x14ac:dyDescent="0.3">
      <c r="A1" t="s">
        <v>10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26</v>
      </c>
      <c r="I1" t="s">
        <v>27</v>
      </c>
    </row>
    <row r="2" spans="1:9" x14ac:dyDescent="0.3">
      <c r="A2" t="s">
        <v>9</v>
      </c>
      <c r="B2">
        <v>4.8</v>
      </c>
      <c r="C2">
        <v>89</v>
      </c>
      <c r="D2">
        <v>28</v>
      </c>
      <c r="E2">
        <v>200</v>
      </c>
      <c r="F2">
        <v>40</v>
      </c>
      <c r="G2">
        <v>40</v>
      </c>
      <c r="H2">
        <v>1</v>
      </c>
      <c r="I2">
        <v>44.1</v>
      </c>
    </row>
    <row r="3" spans="1:9" x14ac:dyDescent="0.3">
      <c r="A3" t="s">
        <v>11</v>
      </c>
      <c r="B3">
        <v>6.57</v>
      </c>
      <c r="C3">
        <v>83</v>
      </c>
      <c r="D3">
        <v>20</v>
      </c>
      <c r="E3">
        <v>290</v>
      </c>
      <c r="F3">
        <v>30</v>
      </c>
      <c r="G3">
        <v>30</v>
      </c>
      <c r="H3">
        <v>2</v>
      </c>
      <c r="I3">
        <v>48.5</v>
      </c>
    </row>
    <row r="4" spans="1:9" x14ac:dyDescent="0.3">
      <c r="A4" t="s">
        <v>12</v>
      </c>
      <c r="B4">
        <v>5.55</v>
      </c>
      <c r="C4">
        <v>100</v>
      </c>
      <c r="D4">
        <v>30</v>
      </c>
      <c r="E4">
        <v>190</v>
      </c>
      <c r="F4">
        <v>30</v>
      </c>
      <c r="G4">
        <v>30</v>
      </c>
      <c r="H4">
        <v>3</v>
      </c>
      <c r="I4">
        <v>65.7</v>
      </c>
    </row>
    <row r="5" spans="1:9" x14ac:dyDescent="0.3">
      <c r="H5">
        <v>4</v>
      </c>
      <c r="I5">
        <v>144.9</v>
      </c>
    </row>
    <row r="6" spans="1:9" x14ac:dyDescent="0.3">
      <c r="H6">
        <v>5</v>
      </c>
      <c r="I6">
        <v>202.3</v>
      </c>
    </row>
    <row r="7" spans="1:9" x14ac:dyDescent="0.3">
      <c r="H7">
        <v>6</v>
      </c>
      <c r="I7">
        <v>317.3</v>
      </c>
    </row>
    <row r="8" spans="1:9" x14ac:dyDescent="0.3">
      <c r="H8">
        <v>7</v>
      </c>
      <c r="I8">
        <v>364.4</v>
      </c>
    </row>
    <row r="9" spans="1:9" x14ac:dyDescent="0.3">
      <c r="H9">
        <v>8</v>
      </c>
      <c r="I9">
        <v>317.3</v>
      </c>
    </row>
    <row r="10" spans="1:9" x14ac:dyDescent="0.3">
      <c r="H10">
        <v>9</v>
      </c>
      <c r="I10">
        <v>271</v>
      </c>
    </row>
    <row r="11" spans="1:9" x14ac:dyDescent="0.3">
      <c r="H11">
        <v>10</v>
      </c>
      <c r="I11">
        <v>306.89999999999998</v>
      </c>
    </row>
    <row r="12" spans="1:9" x14ac:dyDescent="0.3">
      <c r="H12">
        <v>11</v>
      </c>
      <c r="I12">
        <v>424.1</v>
      </c>
    </row>
    <row r="13" spans="1:9" x14ac:dyDescent="0.3">
      <c r="H13">
        <v>12</v>
      </c>
      <c r="I13">
        <v>398</v>
      </c>
    </row>
    <row r="14" spans="1:9" x14ac:dyDescent="0.3">
      <c r="H14">
        <v>13</v>
      </c>
      <c r="I14">
        <v>487.6</v>
      </c>
    </row>
    <row r="15" spans="1:9" x14ac:dyDescent="0.3">
      <c r="H15">
        <v>14</v>
      </c>
      <c r="I15">
        <v>521.9</v>
      </c>
    </row>
    <row r="16" spans="1:9" x14ac:dyDescent="0.3">
      <c r="H16">
        <v>15</v>
      </c>
      <c r="I16">
        <v>541.29999999999995</v>
      </c>
    </row>
    <row r="17" spans="8:9" x14ac:dyDescent="0.3">
      <c r="H17">
        <v>16</v>
      </c>
      <c r="I17">
        <v>560</v>
      </c>
    </row>
    <row r="18" spans="8:9" x14ac:dyDescent="0.3">
      <c r="H18">
        <v>17</v>
      </c>
      <c r="I18">
        <v>486.8</v>
      </c>
    </row>
    <row r="19" spans="8:9" x14ac:dyDescent="0.3">
      <c r="H19">
        <v>18</v>
      </c>
      <c r="I19">
        <v>372.6</v>
      </c>
    </row>
    <row r="20" spans="8:9" x14ac:dyDescent="0.3">
      <c r="H20">
        <v>19</v>
      </c>
      <c r="I20">
        <v>367.4</v>
      </c>
    </row>
    <row r="21" spans="8:9" x14ac:dyDescent="0.3">
      <c r="H21">
        <v>20</v>
      </c>
      <c r="I21">
        <v>314.3</v>
      </c>
    </row>
    <row r="22" spans="8:9" x14ac:dyDescent="0.3">
      <c r="H22">
        <v>21</v>
      </c>
      <c r="I22">
        <v>316.60000000000002</v>
      </c>
    </row>
    <row r="23" spans="8:9" x14ac:dyDescent="0.3">
      <c r="H23">
        <v>22</v>
      </c>
      <c r="I23">
        <v>311.39999999999998</v>
      </c>
    </row>
    <row r="24" spans="8:9" x14ac:dyDescent="0.3">
      <c r="H24">
        <v>23</v>
      </c>
      <c r="I24">
        <v>405.4</v>
      </c>
    </row>
    <row r="25" spans="8:9" x14ac:dyDescent="0.3">
      <c r="H25">
        <v>24</v>
      </c>
      <c r="I25">
        <v>470.4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88F6-94BA-411A-9483-865639ECF5D9}">
  <dimension ref="A1:I25"/>
  <sheetViews>
    <sheetView zoomScale="55" zoomScaleNormal="55" workbookViewId="0">
      <selection activeCell="N45" sqref="N45"/>
    </sheetView>
  </sheetViews>
  <sheetFormatPr baseColWidth="10" defaultRowHeight="14.4" x14ac:dyDescent="0.3"/>
  <cols>
    <col min="8" max="8" width="3" bestFit="1" customWidth="1"/>
    <col min="9" max="9" width="6" bestFit="1" customWidth="1"/>
  </cols>
  <sheetData>
    <row r="1" spans="1:9" x14ac:dyDescent="0.3">
      <c r="A1" t="s">
        <v>10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26</v>
      </c>
      <c r="I1" t="s">
        <v>27</v>
      </c>
    </row>
    <row r="2" spans="1:9" x14ac:dyDescent="0.3">
      <c r="A2" t="s">
        <v>9</v>
      </c>
      <c r="B2">
        <v>4.8</v>
      </c>
      <c r="C2">
        <v>89</v>
      </c>
      <c r="D2">
        <v>28</v>
      </c>
      <c r="E2">
        <v>200</v>
      </c>
      <c r="F2">
        <v>40</v>
      </c>
      <c r="G2">
        <v>40</v>
      </c>
      <c r="H2">
        <v>1</v>
      </c>
      <c r="I2">
        <v>44.1</v>
      </c>
    </row>
    <row r="3" spans="1:9" x14ac:dyDescent="0.3">
      <c r="A3" t="s">
        <v>11</v>
      </c>
      <c r="B3">
        <v>6.57</v>
      </c>
      <c r="C3">
        <v>83</v>
      </c>
      <c r="D3">
        <v>20</v>
      </c>
      <c r="E3">
        <v>290</v>
      </c>
      <c r="F3">
        <v>30</v>
      </c>
      <c r="G3">
        <v>30</v>
      </c>
      <c r="H3">
        <v>2</v>
      </c>
      <c r="I3">
        <v>48.5</v>
      </c>
    </row>
    <row r="4" spans="1:9" x14ac:dyDescent="0.3">
      <c r="A4" t="s">
        <v>12</v>
      </c>
      <c r="B4">
        <v>5.55</v>
      </c>
      <c r="C4">
        <v>100</v>
      </c>
      <c r="D4">
        <v>30</v>
      </c>
      <c r="E4">
        <v>190</v>
      </c>
      <c r="F4">
        <v>30</v>
      </c>
      <c r="G4">
        <v>30</v>
      </c>
      <c r="H4">
        <v>3</v>
      </c>
      <c r="I4">
        <v>65.7</v>
      </c>
    </row>
    <row r="5" spans="1:9" x14ac:dyDescent="0.3">
      <c r="A5" t="s">
        <v>28</v>
      </c>
      <c r="B5">
        <v>6.21</v>
      </c>
      <c r="C5">
        <v>70</v>
      </c>
      <c r="D5">
        <v>20</v>
      </c>
      <c r="E5">
        <v>260</v>
      </c>
      <c r="F5">
        <v>50</v>
      </c>
      <c r="G5">
        <v>50</v>
      </c>
      <c r="H5">
        <v>4</v>
      </c>
      <c r="I5">
        <v>144.9</v>
      </c>
    </row>
    <row r="6" spans="1:9" x14ac:dyDescent="0.3">
      <c r="A6" t="s">
        <v>29</v>
      </c>
      <c r="B6">
        <v>5.55</v>
      </c>
      <c r="C6">
        <v>100</v>
      </c>
      <c r="D6">
        <v>30</v>
      </c>
      <c r="E6">
        <v>190</v>
      </c>
      <c r="F6">
        <v>30</v>
      </c>
      <c r="G6">
        <v>30</v>
      </c>
      <c r="H6">
        <v>5</v>
      </c>
      <c r="I6">
        <v>202.3</v>
      </c>
    </row>
    <row r="7" spans="1:9" x14ac:dyDescent="0.3">
      <c r="A7" t="s">
        <v>30</v>
      </c>
      <c r="B7">
        <v>6.57</v>
      </c>
      <c r="C7">
        <v>83</v>
      </c>
      <c r="D7">
        <v>20</v>
      </c>
      <c r="E7">
        <v>290</v>
      </c>
      <c r="F7">
        <v>30</v>
      </c>
      <c r="G7">
        <v>30</v>
      </c>
      <c r="H7">
        <v>6</v>
      </c>
      <c r="I7">
        <v>317.3</v>
      </c>
    </row>
    <row r="8" spans="1:9" x14ac:dyDescent="0.3">
      <c r="A8" t="s">
        <v>31</v>
      </c>
      <c r="B8">
        <v>6.21</v>
      </c>
      <c r="C8">
        <v>70</v>
      </c>
      <c r="D8">
        <v>20</v>
      </c>
      <c r="E8">
        <v>260</v>
      </c>
      <c r="F8">
        <v>50</v>
      </c>
      <c r="G8">
        <v>50</v>
      </c>
      <c r="H8">
        <v>7</v>
      </c>
      <c r="I8">
        <v>364.4</v>
      </c>
    </row>
    <row r="9" spans="1:9" x14ac:dyDescent="0.3">
      <c r="A9" t="s">
        <v>32</v>
      </c>
      <c r="B9">
        <v>6.57</v>
      </c>
      <c r="C9">
        <v>83</v>
      </c>
      <c r="D9">
        <v>20</v>
      </c>
      <c r="E9">
        <v>290</v>
      </c>
      <c r="F9">
        <v>30</v>
      </c>
      <c r="G9">
        <v>30</v>
      </c>
      <c r="H9">
        <v>8</v>
      </c>
      <c r="I9">
        <v>317.3</v>
      </c>
    </row>
    <row r="10" spans="1:9" x14ac:dyDescent="0.3">
      <c r="A10" t="s">
        <v>33</v>
      </c>
      <c r="B10">
        <v>6.21</v>
      </c>
      <c r="C10">
        <v>70</v>
      </c>
      <c r="D10">
        <v>20</v>
      </c>
      <c r="E10">
        <v>260</v>
      </c>
      <c r="F10">
        <v>50</v>
      </c>
      <c r="G10">
        <v>50</v>
      </c>
      <c r="H10">
        <v>9</v>
      </c>
      <c r="I10">
        <v>271</v>
      </c>
    </row>
    <row r="11" spans="1:9" x14ac:dyDescent="0.3">
      <c r="H11">
        <v>10</v>
      </c>
      <c r="I11">
        <v>306.89999999999998</v>
      </c>
    </row>
    <row r="12" spans="1:9" x14ac:dyDescent="0.3">
      <c r="H12">
        <v>11</v>
      </c>
      <c r="I12">
        <v>424.1</v>
      </c>
    </row>
    <row r="13" spans="1:9" x14ac:dyDescent="0.3">
      <c r="H13">
        <v>12</v>
      </c>
      <c r="I13">
        <v>398</v>
      </c>
    </row>
    <row r="14" spans="1:9" x14ac:dyDescent="0.3">
      <c r="H14">
        <v>13</v>
      </c>
      <c r="I14">
        <v>487.6</v>
      </c>
    </row>
    <row r="15" spans="1:9" x14ac:dyDescent="0.3">
      <c r="H15">
        <v>14</v>
      </c>
      <c r="I15">
        <v>521.9</v>
      </c>
    </row>
    <row r="16" spans="1:9" x14ac:dyDescent="0.3">
      <c r="H16">
        <v>15</v>
      </c>
      <c r="I16">
        <v>541.29999999999995</v>
      </c>
    </row>
    <row r="17" spans="8:9" x14ac:dyDescent="0.3">
      <c r="H17">
        <v>16</v>
      </c>
      <c r="I17">
        <v>560</v>
      </c>
    </row>
    <row r="18" spans="8:9" x14ac:dyDescent="0.3">
      <c r="H18">
        <v>17</v>
      </c>
      <c r="I18">
        <v>486.8</v>
      </c>
    </row>
    <row r="19" spans="8:9" x14ac:dyDescent="0.3">
      <c r="H19">
        <v>18</v>
      </c>
      <c r="I19">
        <v>372.6</v>
      </c>
    </row>
    <row r="20" spans="8:9" x14ac:dyDescent="0.3">
      <c r="H20">
        <v>19</v>
      </c>
      <c r="I20">
        <v>367.4</v>
      </c>
    </row>
    <row r="21" spans="8:9" x14ac:dyDescent="0.3">
      <c r="H21">
        <v>20</v>
      </c>
      <c r="I21">
        <v>314.3</v>
      </c>
    </row>
    <row r="22" spans="8:9" x14ac:dyDescent="0.3">
      <c r="H22">
        <v>21</v>
      </c>
      <c r="I22">
        <v>316.60000000000002</v>
      </c>
    </row>
    <row r="23" spans="8:9" x14ac:dyDescent="0.3">
      <c r="H23">
        <v>22</v>
      </c>
      <c r="I23">
        <v>311.39999999999998</v>
      </c>
    </row>
    <row r="24" spans="8:9" x14ac:dyDescent="0.3">
      <c r="H24">
        <v>23</v>
      </c>
      <c r="I24">
        <v>405.4</v>
      </c>
    </row>
    <row r="25" spans="8:9" x14ac:dyDescent="0.3">
      <c r="H25">
        <v>24</v>
      </c>
      <c r="I25">
        <v>470.4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8F46-98AD-45F6-AB70-CFE02A3F6566}">
  <dimension ref="A1"/>
  <sheetViews>
    <sheetView topLeftCell="A13" zoomScale="70" zoomScaleNormal="70" workbookViewId="0">
      <selection activeCell="Q80" sqref="N70:Q8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4FD6-A869-427C-A0E8-9F04A132C204}">
  <dimension ref="A1:C5"/>
  <sheetViews>
    <sheetView tabSelected="1" workbookViewId="0">
      <selection activeCell="D1" sqref="D1"/>
    </sheetView>
  </sheetViews>
  <sheetFormatPr baseColWidth="10" defaultRowHeight="14.4" x14ac:dyDescent="0.3"/>
  <sheetData>
    <row r="1" spans="1:3" x14ac:dyDescent="0.3">
      <c r="A1" t="s">
        <v>19</v>
      </c>
      <c r="B1" t="s">
        <v>23</v>
      </c>
      <c r="C1" t="s">
        <v>24</v>
      </c>
    </row>
    <row r="2" spans="1:3" x14ac:dyDescent="0.3">
      <c r="A2" t="s">
        <v>20</v>
      </c>
      <c r="B2">
        <v>18.600000000000001</v>
      </c>
      <c r="C2">
        <v>900</v>
      </c>
    </row>
    <row r="3" spans="1:3" x14ac:dyDescent="0.3">
      <c r="A3" t="s">
        <v>21</v>
      </c>
      <c r="B3">
        <v>12.5</v>
      </c>
      <c r="C3">
        <v>800</v>
      </c>
    </row>
    <row r="4" spans="1:3" x14ac:dyDescent="0.3">
      <c r="A4" t="s">
        <v>22</v>
      </c>
      <c r="B4">
        <v>14.8</v>
      </c>
      <c r="C4">
        <v>700</v>
      </c>
    </row>
    <row r="5" spans="1:3" x14ac:dyDescent="0.3">
      <c r="A5" t="s">
        <v>25</v>
      </c>
      <c r="B5">
        <v>19.899999999999999</v>
      </c>
      <c r="C5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DatosCOES</vt:lpstr>
      <vt:lpstr>DatosPromedio</vt:lpstr>
      <vt:lpstr>Datos</vt:lpstr>
      <vt:lpstr>D_Eolica_21</vt:lpstr>
      <vt:lpstr>D_Eolica_50</vt:lpstr>
      <vt:lpstr>D_Hidro</vt:lpstr>
      <vt:lpstr>D_Termica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ASUS</cp:lastModifiedBy>
  <dcterms:created xsi:type="dcterms:W3CDTF">2021-12-27T02:55:10Z</dcterms:created>
  <dcterms:modified xsi:type="dcterms:W3CDTF">2022-11-19T22:26:03Z</dcterms:modified>
</cp:coreProperties>
</file>