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filterPrivacy="1"/>
  <xr:revisionPtr revIDLastSave="101" documentId="13_ncr:1_{8AAACDF6-713E-4C2D-B69D-487CC48309BF}" xr6:coauthVersionLast="47" xr6:coauthVersionMax="47" xr10:uidLastSave="{F1252BD3-1311-4227-9C0E-39DE529D6BB1}"/>
  <bookViews>
    <workbookView xWindow="-120" yWindow="-120" windowWidth="29040" windowHeight="16440" xr2:uid="{00000000-000D-0000-FFFF-FFFF00000000}"/>
  </bookViews>
  <sheets>
    <sheet name="Enid_Todos_los_parametros" sheetId="1" r:id="rId1"/>
    <sheet name="Cálculo de sólidos" sheetId="5" r:id="rId2"/>
    <sheet name="Hoja1" sheetId="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7" i="1" l="1"/>
  <c r="T36" i="1"/>
  <c r="T35" i="1"/>
  <c r="T34" i="1"/>
  <c r="T33" i="1"/>
  <c r="T32" i="1"/>
  <c r="T31" i="1"/>
  <c r="T30" i="1"/>
  <c r="G148" i="5"/>
  <c r="G142" i="5"/>
  <c r="G143" i="5"/>
  <c r="G144" i="5"/>
  <c r="G145" i="5"/>
  <c r="G146" i="5"/>
  <c r="G147" i="5"/>
  <c r="G141" i="5"/>
  <c r="G118" i="5"/>
  <c r="G96" i="5"/>
  <c r="G103" i="5"/>
  <c r="G138" i="5"/>
  <c r="G136" i="5"/>
  <c r="G134" i="5"/>
  <c r="G132" i="5"/>
  <c r="G130" i="5"/>
  <c r="G128" i="5"/>
  <c r="G126" i="5"/>
  <c r="G124" i="5"/>
  <c r="G121" i="5"/>
  <c r="N106" i="5"/>
  <c r="N108" i="5"/>
  <c r="N107" i="5"/>
  <c r="N102" i="5"/>
  <c r="N101" i="5"/>
  <c r="N105" i="5"/>
  <c r="N104" i="5"/>
  <c r="N103" i="5"/>
  <c r="N100" i="5"/>
  <c r="N99" i="5"/>
  <c r="N98" i="5"/>
  <c r="N97" i="5"/>
  <c r="N95" i="5"/>
  <c r="G120" i="5"/>
  <c r="G119" i="5"/>
  <c r="G117" i="5"/>
  <c r="G116" i="5"/>
  <c r="G115" i="5"/>
  <c r="G114" i="5"/>
  <c r="G111" i="5"/>
  <c r="G110" i="5"/>
  <c r="G109" i="5"/>
  <c r="G108" i="5"/>
  <c r="G107" i="5"/>
  <c r="G106" i="5"/>
  <c r="G105" i="5"/>
  <c r="G104" i="5"/>
  <c r="G102" i="5"/>
  <c r="G101" i="5"/>
  <c r="G100" i="5"/>
  <c r="G99" i="5"/>
  <c r="G98" i="5"/>
  <c r="G97" i="5"/>
  <c r="G95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10" i="5"/>
  <c r="G68" i="5"/>
  <c r="G43" i="5"/>
  <c r="G44" i="5"/>
  <c r="G45" i="5"/>
  <c r="G48" i="5"/>
  <c r="G49" i="5"/>
  <c r="G50" i="5"/>
  <c r="G51" i="5"/>
  <c r="G52" i="5"/>
  <c r="G53" i="5"/>
  <c r="G54" i="5"/>
  <c r="G55" i="5"/>
  <c r="G72" i="5"/>
  <c r="G70" i="5"/>
  <c r="G66" i="5"/>
  <c r="G64" i="5"/>
  <c r="G62" i="5"/>
  <c r="G60" i="5"/>
  <c r="G58" i="5"/>
  <c r="G27" i="5"/>
  <c r="G29" i="5"/>
  <c r="G31" i="5"/>
  <c r="G33" i="5"/>
  <c r="G35" i="5"/>
  <c r="G47" i="5"/>
  <c r="G46" i="5"/>
  <c r="G42" i="5"/>
  <c r="G41" i="5"/>
  <c r="G40" i="5"/>
  <c r="G12" i="5"/>
  <c r="G13" i="5"/>
  <c r="G6" i="5"/>
  <c r="G7" i="5"/>
  <c r="G8" i="5"/>
  <c r="G9" i="5"/>
  <c r="G11" i="5"/>
  <c r="G21" i="5"/>
  <c r="G23" i="5"/>
  <c r="G25" i="5"/>
</calcChain>
</file>

<file path=xl/sharedStrings.xml><?xml version="1.0" encoding="utf-8"?>
<sst xmlns="http://schemas.openxmlformats.org/spreadsheetml/2006/main" count="262" uniqueCount="145">
  <si>
    <t>Fecha
(aaaammdd)</t>
  </si>
  <si>
    <t>Observaciones</t>
  </si>
  <si>
    <t>Muestra</t>
  </si>
  <si>
    <t>Latitud</t>
  </si>
  <si>
    <t>Longitud</t>
  </si>
  <si>
    <t xml:space="preserve"> </t>
  </si>
  <si>
    <t>In situ</t>
  </si>
  <si>
    <t>pH</t>
  </si>
  <si>
    <t>t°C</t>
  </si>
  <si>
    <t>Cond.
(μs/cm)</t>
  </si>
  <si>
    <t>Disco de Secchi (cm)</t>
  </si>
  <si>
    <t>Color / Olor del agua</t>
  </si>
  <si>
    <t xml:space="preserve">Sól. susp. (mg/L)
</t>
  </si>
  <si>
    <t>Turbiedad 
(NTU)
Hach Prog 95 (orig)</t>
  </si>
  <si>
    <t>Turbiedad 
(NTU) (dupl)</t>
  </si>
  <si>
    <t>Turbiedad 
(NTU) Prom</t>
  </si>
  <si>
    <t>Turbiedad 
(EBC)
Hazemeter (orig)</t>
  </si>
  <si>
    <t>Turbiedad 
(EBC)
Hazemeter (dupl)</t>
  </si>
  <si>
    <t>Turbiedad 
Hazemeter (EBC) Prom</t>
  </si>
  <si>
    <t>Equivalencia Hach-Hazemeter (EBC)</t>
  </si>
  <si>
    <t>precipitaciones</t>
  </si>
  <si>
    <t>p1</t>
  </si>
  <si>
    <t>p2</t>
  </si>
  <si>
    <t>p3</t>
  </si>
  <si>
    <t>p4</t>
  </si>
  <si>
    <t>p5</t>
  </si>
  <si>
    <t>p6</t>
  </si>
  <si>
    <t>p7</t>
  </si>
  <si>
    <t>p8</t>
  </si>
  <si>
    <t xml:space="preserve">P1 P2 P3 P4 P5 SON LOS PUNTOS DE MUESTREO DEL PARANÁ CON TOMA EN EL PUENTE. </t>
  </si>
  <si>
    <t>C1 CONFLUENCIA EN ISLA DEL CERRITO.</t>
  </si>
  <si>
    <t>ST = SÓLIDOS TOTALES EN VASITOS CON NUMERACIÓN ROJA, POR DUPLICADO</t>
  </si>
  <si>
    <t>FECHA</t>
  </si>
  <si>
    <t>MUESTRA</t>
  </si>
  <si>
    <t>VASO [g]</t>
  </si>
  <si>
    <t>VASO+MUESTRA [g]</t>
  </si>
  <si>
    <t>VOL MUESTRA [mL]</t>
  </si>
  <si>
    <t>SÓLIDOS TOT [ppm]</t>
  </si>
  <si>
    <t>P1-1 (ROJO)</t>
  </si>
  <si>
    <t>P1-3 (ROJO)</t>
  </si>
  <si>
    <t>P2-4 (ROJO)</t>
  </si>
  <si>
    <t>P2-5 (ROJO)</t>
  </si>
  <si>
    <t>P3-6 (ROJO)</t>
  </si>
  <si>
    <t>P3-8 (ROJO)</t>
  </si>
  <si>
    <t>C 1 (BLANCO)</t>
  </si>
  <si>
    <t>C-2 (BLANCO)</t>
  </si>
  <si>
    <t>3 (BLANCO)</t>
  </si>
  <si>
    <t>4 (BLANCO)</t>
  </si>
  <si>
    <t>5 (BLANCO)</t>
  </si>
  <si>
    <t>6 (BLANCO)</t>
  </si>
  <si>
    <t>FILTRO [g]</t>
  </si>
  <si>
    <t>FILTRO+MUESTRA [g]</t>
  </si>
  <si>
    <t>SÓLIDOS SUSPENDIDOS [PPM]</t>
  </si>
  <si>
    <t>P1 ORIG</t>
  </si>
  <si>
    <t>P1 DUPL</t>
  </si>
  <si>
    <t>P2 ORIG</t>
  </si>
  <si>
    <t>P2 DUPL</t>
  </si>
  <si>
    <t>P3 ORIG</t>
  </si>
  <si>
    <t>P3 DUPL</t>
  </si>
  <si>
    <t>C ORIG</t>
  </si>
  <si>
    <t>C DUPL</t>
  </si>
  <si>
    <t>P2-3 (ROJO)</t>
  </si>
  <si>
    <t>P1-5 (ROJO)</t>
  </si>
  <si>
    <t>P3-7 (ROJO)</t>
  </si>
  <si>
    <t>P4-8 (ROJO)</t>
  </si>
  <si>
    <t>P4-9 (ROJO)</t>
  </si>
  <si>
    <t>P5-10 (ROJO)</t>
  </si>
  <si>
    <t>P5-11 (ROJO)</t>
  </si>
  <si>
    <t>P6-1(BLANCO)</t>
  </si>
  <si>
    <t>P6-2(BLANCO)</t>
  </si>
  <si>
    <t>P7-3 (BLANCO)</t>
  </si>
  <si>
    <t>P7-4 (BLANCO)</t>
  </si>
  <si>
    <t>P8-5 (BLANCO)</t>
  </si>
  <si>
    <t>P8-6 (BLANCO)</t>
  </si>
  <si>
    <t xml:space="preserve">P1 </t>
  </si>
  <si>
    <t>P2</t>
  </si>
  <si>
    <t>P3</t>
  </si>
  <si>
    <t>P4</t>
  </si>
  <si>
    <t>P5</t>
  </si>
  <si>
    <t>Repetir ensayo con pesos del filtrado por evaporación</t>
  </si>
  <si>
    <t>P6</t>
  </si>
  <si>
    <t>P7</t>
  </si>
  <si>
    <t>P8</t>
  </si>
  <si>
    <t>SÓLIDOS TOTALES [ppm]</t>
  </si>
  <si>
    <t>P2-7 (ROJO)</t>
  </si>
  <si>
    <t>P5-1(BLANCO)</t>
  </si>
  <si>
    <t>P8-2(BLANCO)</t>
  </si>
  <si>
    <t>P4-3 (BLANCO)</t>
  </si>
  <si>
    <t>P3-4 (BLANCO)</t>
  </si>
  <si>
    <t>P6-5 (BLANCO)</t>
  </si>
  <si>
    <t>P7-6 (BLANCO)</t>
  </si>
  <si>
    <t>Frigorífico</t>
  </si>
  <si>
    <t>SÓLIDOS SUSPENDIDOS [ppm]</t>
  </si>
  <si>
    <t>P4-1 (ROJO)</t>
  </si>
  <si>
    <t>Faltó medir!!!! Lo hacemos el martes 19 de dic de 2023</t>
  </si>
  <si>
    <t>Comp 1-6</t>
  </si>
  <si>
    <t>P4-11 (ROJO)</t>
  </si>
  <si>
    <t>Borrar después esta fila  o 52,5981?</t>
  </si>
  <si>
    <t>P4-3 (ROJO)</t>
  </si>
  <si>
    <t>1.1 -3</t>
  </si>
  <si>
    <t>P5-4 (ROJO)</t>
  </si>
  <si>
    <t>1.2 -1</t>
  </si>
  <si>
    <t>P5-5 (ROJO)</t>
  </si>
  <si>
    <t>1.3 -2</t>
  </si>
  <si>
    <t>P6-6 (ROJO)</t>
  </si>
  <si>
    <t>1.4 -7 bl</t>
  </si>
  <si>
    <t>P6-7 (ROJO)</t>
  </si>
  <si>
    <t>Comp 2-4</t>
  </si>
  <si>
    <t>P7-8 (ROJO)</t>
  </si>
  <si>
    <t>2.1 -8</t>
  </si>
  <si>
    <t>P7-L9 (ROJO)</t>
  </si>
  <si>
    <t>2.2 -9</t>
  </si>
  <si>
    <t>P8-10 (ROJO)</t>
  </si>
  <si>
    <t>2.3 - 5</t>
  </si>
  <si>
    <t>*P8-11 (ROJO)</t>
  </si>
  <si>
    <t>En la bandeja de aluminio junto con los vasitos con numeración blanca de sólidos suspendidos.</t>
  </si>
  <si>
    <t>2.4 - 10</t>
  </si>
  <si>
    <t>P1-Cápsula 7</t>
  </si>
  <si>
    <t>Las cápsulas se pesan 2 veces (1 h en estufa y 1 h en desecador, 2 veces) y se toma el valor que dé más bajo.</t>
  </si>
  <si>
    <t>2779-11</t>
  </si>
  <si>
    <t>P1-Cápsula 2</t>
  </si>
  <si>
    <t>2778- 2</t>
  </si>
  <si>
    <t>P2-Cápsula 3</t>
  </si>
  <si>
    <t>2778- 6</t>
  </si>
  <si>
    <t>P2-Cápsula 4</t>
  </si>
  <si>
    <t>P3-Cápsula 5</t>
  </si>
  <si>
    <t>P3-Cápsula 6</t>
  </si>
  <si>
    <t>P1-1(BLANCO)</t>
  </si>
  <si>
    <t>P2-2(BLANCO)</t>
  </si>
  <si>
    <t>P3-3 (BLANCO)</t>
  </si>
  <si>
    <t>P4-4 (BLANCO)</t>
  </si>
  <si>
    <t>P5-5 (BLANCO)</t>
  </si>
  <si>
    <t>P6-6 (BLANCO)</t>
  </si>
  <si>
    <t>P7-7 (BLANCO)</t>
  </si>
  <si>
    <t>P8-8 (BLANCO)</t>
  </si>
  <si>
    <t>P1-1(ROJO)</t>
  </si>
  <si>
    <t>P2-2(ROJO)</t>
  </si>
  <si>
    <t>P3-3 (ROJO)</t>
  </si>
  <si>
    <t>P4-4 (ROJO)</t>
  </si>
  <si>
    <t>P7-7 (ROJO)</t>
  </si>
  <si>
    <t>P8-8 (ROJO)</t>
  </si>
  <si>
    <t>P8-9 (ROJO)</t>
  </si>
  <si>
    <t xml:space="preserve">Este punto del muestreo del 20 de mayo se repite porque dio mal </t>
  </si>
  <si>
    <t>soleado</t>
  </si>
  <si>
    <t>turbia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</si>
</sst>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,##0.0000"/>
    <numFmt numFmtId="166" formatCode="0.0000"/>
    <numFmt numFmtId="167" formatCode="dd/mm/yy"/>
    <numFmt numFmtId="168" formatCode="#,##0.000000"/>
  </numFmts>
  <fonts count="48" x14ac:knownFonts="1">
    <font>
      <sz val="10"/>
      <color rgb="FF000000"/>
      <name val="Arial"/>
    </font>
    <font>
      <b/>
      <sz val="13"/>
      <color rgb="FF000000"/>
      <name val="Arial"/>
    </font>
    <font>
      <sz val="10"/>
      <color theme="1"/>
      <name val="Arial"/>
    </font>
    <font>
      <b/>
      <sz val="12"/>
      <color rgb="FF000000"/>
      <name val="Arial"/>
    </font>
    <font>
      <b/>
      <sz val="12"/>
      <color rgb="FF0000FF"/>
      <name val="Arial"/>
    </font>
    <font>
      <b/>
      <sz val="12"/>
      <color rgb="FFFF0000"/>
      <name val="Arial"/>
    </font>
    <font>
      <b/>
      <sz val="13"/>
      <color rgb="FF000000"/>
      <name val="Arial"/>
      <family val="2"/>
    </font>
    <font>
      <b/>
      <sz val="10"/>
      <color rgb="FF000000"/>
      <name val="Arial"/>
      <family val="2"/>
    </font>
    <font>
      <sz val="12"/>
      <color rgb="FF000000"/>
      <name val="Arial"/>
    </font>
    <font>
      <sz val="12"/>
      <color theme="1"/>
      <name val="Arial"/>
    </font>
    <font>
      <sz val="12"/>
      <color rgb="FFFF0000"/>
      <name val="Arial"/>
    </font>
    <font>
      <b/>
      <sz val="12"/>
      <color theme="1"/>
      <name val="Arial"/>
    </font>
    <font>
      <sz val="10"/>
      <color theme="1"/>
      <name val="Calibri"/>
    </font>
    <font>
      <sz val="10"/>
      <color rgb="FF000000"/>
      <name val="Calibri"/>
      <charset val="1"/>
    </font>
    <font>
      <b/>
      <sz val="12"/>
      <color rgb="FF0000FF"/>
      <name val="Calibri"/>
    </font>
    <font>
      <b/>
      <sz val="12"/>
      <color rgb="FF000080"/>
      <name val="Arial"/>
    </font>
    <font>
      <b/>
      <sz val="10"/>
      <color theme="1"/>
      <name val="Calibri"/>
    </font>
    <font>
      <sz val="12"/>
      <color rgb="FFFFFFFF"/>
      <name val="Arial"/>
    </font>
    <font>
      <sz val="12"/>
      <color rgb="FF0000FF"/>
      <name val="Arial"/>
    </font>
    <font>
      <sz val="12"/>
      <color theme="1"/>
      <name val="Calibri"/>
    </font>
    <font>
      <b/>
      <sz val="12"/>
      <color theme="1"/>
      <name val="Calibri"/>
    </font>
    <font>
      <b/>
      <sz val="12"/>
      <color rgb="FFFFFFFF"/>
      <name val="Arial"/>
    </font>
    <font>
      <b/>
      <sz val="12"/>
      <color rgb="FF11A9CC"/>
      <name val="Arial"/>
    </font>
    <font>
      <b/>
      <sz val="12"/>
      <color rgb="FF000080"/>
      <name val="Arial"/>
      <charset val="1"/>
    </font>
    <font>
      <sz val="12"/>
      <color rgb="FFFFFFFF"/>
      <name val="Arial"/>
      <charset val="1"/>
    </font>
    <font>
      <sz val="12"/>
      <color rgb="FF000000"/>
      <name val="Arial"/>
      <charset val="1"/>
    </font>
    <font>
      <sz val="12"/>
      <color rgb="FF0000FF"/>
      <name val="Arial"/>
      <charset val="1"/>
    </font>
    <font>
      <sz val="12"/>
      <color rgb="FF000000"/>
      <name val="Calibri"/>
      <charset val="1"/>
    </font>
    <font>
      <b/>
      <sz val="12"/>
      <color rgb="FF000000"/>
      <name val="Arial"/>
      <charset val="1"/>
    </font>
    <font>
      <b/>
      <sz val="12"/>
      <color rgb="FF000000"/>
      <name val="Calibri"/>
      <charset val="1"/>
    </font>
    <font>
      <b/>
      <sz val="12"/>
      <color rgb="FFFFFFFF"/>
      <name val="Arial"/>
      <charset val="1"/>
    </font>
    <font>
      <b/>
      <sz val="12"/>
      <color rgb="FF11A9CC"/>
      <name val="Arial"/>
      <charset val="1"/>
    </font>
    <font>
      <b/>
      <sz val="12"/>
      <color rgb="FF7030A0"/>
      <name val="Calibri"/>
      <charset val="1"/>
    </font>
    <font>
      <b/>
      <sz val="12"/>
      <color rgb="FF11A9CC"/>
      <name val="Arial"/>
      <family val="2"/>
    </font>
    <font>
      <sz val="10"/>
      <color rgb="FFFF0000"/>
      <name val="Arial"/>
    </font>
    <font>
      <b/>
      <sz val="12"/>
      <color rgb="FF0743F7"/>
      <name val="Arial"/>
    </font>
    <font>
      <b/>
      <sz val="12"/>
      <color rgb="FFFF0000"/>
      <name val="Arial"/>
      <charset val="1"/>
    </font>
    <font>
      <b/>
      <sz val="10"/>
      <color theme="4" tint="-0.499984740745262"/>
      <name val="Arial"/>
    </font>
    <font>
      <b/>
      <sz val="10"/>
      <color rgb="FFFF0000"/>
      <name val="Arial"/>
    </font>
    <font>
      <b/>
      <sz val="13"/>
      <color rgb="FF00B050"/>
      <name val="Arial"/>
    </font>
    <font>
      <b/>
      <sz val="10"/>
      <name val="Arial"/>
      <family val="2"/>
    </font>
    <font>
      <b/>
      <sz val="12"/>
      <color rgb="FF000000"/>
      <name val="JetBrains Mono"/>
      <family val="3"/>
    </font>
    <font>
      <sz val="12"/>
      <color rgb="FF0070C0"/>
      <name val="JetBrains Mono"/>
      <family val="3"/>
    </font>
    <font>
      <sz val="12"/>
      <name val="JetBrains Mono"/>
      <family val="3"/>
    </font>
    <font>
      <sz val="12"/>
      <color theme="1"/>
      <name val="JetBrains Mono"/>
      <family val="3"/>
    </font>
    <font>
      <sz val="12"/>
      <color rgb="FF000000"/>
      <name val="JetBrains Mono"/>
      <family val="3"/>
    </font>
    <font>
      <b/>
      <sz val="12"/>
      <color rgb="FF0000FF"/>
      <name val="JetBrains Mono"/>
      <family val="3"/>
    </font>
    <font>
      <b/>
      <sz val="12"/>
      <color rgb="FF0743F7"/>
      <name val="JetBrains Mono"/>
      <family val="3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00"/>
        <bgColor rgb="FFFFCC00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FFCC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CCCCC"/>
      </left>
      <right style="thin">
        <color rgb="FF000000"/>
      </right>
      <top/>
      <bottom style="thin">
        <color rgb="FFCCCCCC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14" fillId="0" borderId="0" xfId="0" applyFont="1"/>
    <xf numFmtId="0" fontId="15" fillId="5" borderId="0" xfId="0" applyFont="1" applyFill="1"/>
    <xf numFmtId="0" fontId="16" fillId="0" borderId="0" xfId="0" applyFont="1"/>
    <xf numFmtId="0" fontId="17" fillId="6" borderId="0" xfId="0" applyFont="1" applyFill="1" applyAlignment="1">
      <alignment horizontal="center"/>
    </xf>
    <xf numFmtId="165" fontId="8" fillId="0" borderId="0" xfId="0" applyNumberFormat="1" applyFont="1" applyAlignment="1">
      <alignment horizontal="center" wrapText="1"/>
    </xf>
    <xf numFmtId="165" fontId="18" fillId="0" borderId="0" xfId="0" applyNumberFormat="1" applyFont="1" applyAlignment="1">
      <alignment horizontal="left" wrapText="1"/>
    </xf>
    <xf numFmtId="0" fontId="19" fillId="0" borderId="0" xfId="0" applyFont="1"/>
    <xf numFmtId="0" fontId="9" fillId="2" borderId="0" xfId="0" applyFont="1" applyFill="1" applyAlignment="1">
      <alignment horizontal="center"/>
    </xf>
    <xf numFmtId="167" fontId="20" fillId="0" borderId="0" xfId="0" applyNumberFormat="1" applyFont="1"/>
    <xf numFmtId="1" fontId="19" fillId="0" borderId="0" xfId="0" applyNumberFormat="1" applyFont="1"/>
    <xf numFmtId="165" fontId="8" fillId="0" borderId="0" xfId="0" applyNumberFormat="1" applyFont="1" applyAlignment="1">
      <alignment horizontal="center"/>
    </xf>
    <xf numFmtId="0" fontId="17" fillId="7" borderId="0" xfId="0" applyFont="1" applyFill="1" applyAlignment="1">
      <alignment horizontal="center"/>
    </xf>
    <xf numFmtId="0" fontId="12" fillId="0" borderId="0" xfId="0" applyFont="1"/>
    <xf numFmtId="165" fontId="12" fillId="0" borderId="0" xfId="0" applyNumberFormat="1" applyFont="1"/>
    <xf numFmtId="0" fontId="31" fillId="0" borderId="19" xfId="0" applyFont="1" applyBorder="1" applyAlignment="1">
      <alignment readingOrder="1"/>
    </xf>
    <xf numFmtId="0" fontId="31" fillId="0" borderId="12" xfId="0" applyFont="1" applyBorder="1" applyAlignment="1">
      <alignment readingOrder="1"/>
    </xf>
    <xf numFmtId="0" fontId="15" fillId="0" borderId="0" xfId="0" applyFont="1"/>
    <xf numFmtId="0" fontId="10" fillId="0" borderId="0" xfId="0" applyFont="1" applyAlignment="1">
      <alignment horizontal="center"/>
    </xf>
    <xf numFmtId="0" fontId="23" fillId="0" borderId="14" xfId="0" applyFont="1" applyBorder="1" applyAlignment="1">
      <alignment readingOrder="1"/>
    </xf>
    <xf numFmtId="0" fontId="23" fillId="0" borderId="15" xfId="0" applyFont="1" applyBorder="1" applyAlignment="1">
      <alignment readingOrder="1"/>
    </xf>
    <xf numFmtId="0" fontId="13" fillId="0" borderId="17" xfId="0" applyFont="1" applyBorder="1" applyAlignment="1">
      <alignment readingOrder="1"/>
    </xf>
    <xf numFmtId="0" fontId="24" fillId="0" borderId="18" xfId="0" applyFont="1" applyBorder="1" applyAlignment="1">
      <alignment readingOrder="1"/>
    </xf>
    <xf numFmtId="165" fontId="25" fillId="0" borderId="18" xfId="0" applyNumberFormat="1" applyFont="1" applyBorder="1" applyAlignment="1">
      <alignment wrapText="1" readingOrder="1"/>
    </xf>
    <xf numFmtId="0" fontId="27" fillId="0" borderId="18" xfId="0" applyFont="1" applyBorder="1" applyAlignment="1">
      <alignment readingOrder="1"/>
    </xf>
    <xf numFmtId="165" fontId="26" fillId="0" borderId="18" xfId="0" applyNumberFormat="1" applyFont="1" applyBorder="1" applyAlignment="1">
      <alignment wrapText="1" readingOrder="1"/>
    </xf>
    <xf numFmtId="14" fontId="29" fillId="0" borderId="17" xfId="0" applyNumberFormat="1" applyFont="1" applyBorder="1" applyAlignment="1">
      <alignment readingOrder="1"/>
    </xf>
    <xf numFmtId="0" fontId="24" fillId="0" borderId="20" xfId="0" applyFont="1" applyBorder="1" applyAlignment="1">
      <alignment readingOrder="1"/>
    </xf>
    <xf numFmtId="165" fontId="25" fillId="0" borderId="18" xfId="0" applyNumberFormat="1" applyFont="1" applyBorder="1" applyAlignment="1">
      <alignment readingOrder="1"/>
    </xf>
    <xf numFmtId="0" fontId="13" fillId="0" borderId="21" xfId="0" applyFont="1" applyBorder="1" applyAlignment="1">
      <alignment readingOrder="1"/>
    </xf>
    <xf numFmtId="0" fontId="30" fillId="0" borderId="20" xfId="0" applyFont="1" applyBorder="1" applyAlignment="1">
      <alignment wrapText="1" readingOrder="1"/>
    </xf>
    <xf numFmtId="0" fontId="13" fillId="0" borderId="22" xfId="0" applyFont="1" applyBorder="1" applyAlignment="1">
      <alignment readingOrder="1"/>
    </xf>
    <xf numFmtId="165" fontId="25" fillId="0" borderId="20" xfId="0" applyNumberFormat="1" applyFont="1" applyBorder="1" applyAlignment="1">
      <alignment wrapText="1" readingOrder="1"/>
    </xf>
    <xf numFmtId="165" fontId="26" fillId="0" borderId="20" xfId="0" applyNumberFormat="1" applyFont="1" applyBorder="1" applyAlignment="1">
      <alignment wrapText="1" readingOrder="1"/>
    </xf>
    <xf numFmtId="0" fontId="27" fillId="0" borderId="20" xfId="0" applyFont="1" applyBorder="1" applyAlignment="1">
      <alignment readingOrder="1"/>
    </xf>
    <xf numFmtId="0" fontId="28" fillId="0" borderId="18" xfId="0" applyFont="1" applyBorder="1" applyAlignment="1">
      <alignment readingOrder="1"/>
    </xf>
    <xf numFmtId="0" fontId="25" fillId="0" borderId="18" xfId="0" applyFont="1" applyBorder="1" applyAlignment="1">
      <alignment readingOrder="1"/>
    </xf>
    <xf numFmtId="0" fontId="13" fillId="0" borderId="18" xfId="0" applyFont="1" applyBorder="1" applyAlignment="1">
      <alignment readingOrder="1"/>
    </xf>
    <xf numFmtId="166" fontId="25" fillId="0" borderId="18" xfId="0" applyNumberFormat="1" applyFont="1" applyBorder="1" applyAlignment="1">
      <alignment readingOrder="1"/>
    </xf>
    <xf numFmtId="0" fontId="13" fillId="0" borderId="23" xfId="0" applyFont="1" applyBorder="1" applyAlignment="1">
      <alignment readingOrder="1"/>
    </xf>
    <xf numFmtId="0" fontId="28" fillId="0" borderId="20" xfId="0" applyFont="1" applyBorder="1" applyAlignment="1">
      <alignment readingOrder="1"/>
    </xf>
    <xf numFmtId="166" fontId="25" fillId="0" borderId="20" xfId="0" applyNumberFormat="1" applyFont="1" applyBorder="1" applyAlignment="1">
      <alignment readingOrder="1"/>
    </xf>
    <xf numFmtId="0" fontId="25" fillId="0" borderId="20" xfId="0" applyFont="1" applyBorder="1" applyAlignment="1">
      <alignment readingOrder="1"/>
    </xf>
    <xf numFmtId="0" fontId="32" fillId="0" borderId="17" xfId="0" applyFont="1" applyBorder="1" applyAlignment="1">
      <alignment readingOrder="1"/>
    </xf>
    <xf numFmtId="0" fontId="29" fillId="0" borderId="17" xfId="0" applyFont="1" applyBorder="1" applyAlignment="1">
      <alignment readingOrder="1"/>
    </xf>
    <xf numFmtId="0" fontId="29" fillId="0" borderId="21" xfId="0" applyFont="1" applyBorder="1" applyAlignment="1">
      <alignment readingOrder="1"/>
    </xf>
    <xf numFmtId="0" fontId="23" fillId="0" borderId="15" xfId="0" applyFont="1" applyBorder="1" applyAlignment="1">
      <alignment horizontal="center" vertical="center" readingOrder="1"/>
    </xf>
    <xf numFmtId="165" fontId="25" fillId="0" borderId="18" xfId="0" applyNumberFormat="1" applyFont="1" applyBorder="1" applyAlignment="1">
      <alignment horizontal="center" wrapText="1" readingOrder="1"/>
    </xf>
    <xf numFmtId="165" fontId="25" fillId="0" borderId="18" xfId="0" applyNumberFormat="1" applyFont="1" applyBorder="1" applyAlignment="1">
      <alignment horizontal="center" readingOrder="1"/>
    </xf>
    <xf numFmtId="165" fontId="25" fillId="0" borderId="20" xfId="0" applyNumberFormat="1" applyFont="1" applyBorder="1" applyAlignment="1">
      <alignment horizontal="center" wrapText="1" readingOrder="1"/>
    </xf>
    <xf numFmtId="0" fontId="0" fillId="0" borderId="0" xfId="0" applyAlignment="1">
      <alignment horizontal="center" readingOrder="1"/>
    </xf>
    <xf numFmtId="0" fontId="23" fillId="0" borderId="15" xfId="0" applyFont="1" applyBorder="1" applyAlignment="1">
      <alignment horizontal="center" readingOrder="1"/>
    </xf>
    <xf numFmtId="0" fontId="25" fillId="0" borderId="18" xfId="0" applyFont="1" applyBorder="1" applyAlignment="1">
      <alignment horizontal="center" readingOrder="1"/>
    </xf>
    <xf numFmtId="0" fontId="13" fillId="0" borderId="18" xfId="0" applyFont="1" applyBorder="1" applyAlignment="1">
      <alignment horizontal="center" readingOrder="1"/>
    </xf>
    <xf numFmtId="166" fontId="25" fillId="0" borderId="18" xfId="0" applyNumberFormat="1" applyFont="1" applyBorder="1" applyAlignment="1">
      <alignment horizontal="center" readingOrder="1"/>
    </xf>
    <xf numFmtId="166" fontId="25" fillId="0" borderId="20" xfId="0" applyNumberFormat="1" applyFont="1" applyBorder="1" applyAlignment="1">
      <alignment horizontal="center" readingOrder="1"/>
    </xf>
    <xf numFmtId="0" fontId="31" fillId="0" borderId="13" xfId="0" applyFont="1" applyBorder="1" applyAlignment="1">
      <alignment readingOrder="1"/>
    </xf>
    <xf numFmtId="0" fontId="23" fillId="0" borderId="16" xfId="0" applyFont="1" applyBorder="1" applyAlignment="1">
      <alignment readingOrder="1"/>
    </xf>
    <xf numFmtId="0" fontId="33" fillId="0" borderId="19" xfId="0" applyFont="1" applyBorder="1" applyAlignment="1">
      <alignment readingOrder="1"/>
    </xf>
    <xf numFmtId="165" fontId="25" fillId="0" borderId="18" xfId="0" applyNumberFormat="1" applyFont="1" applyBorder="1" applyAlignment="1">
      <alignment horizontal="center" vertical="center" wrapText="1" readingOrder="1"/>
    </xf>
    <xf numFmtId="165" fontId="25" fillId="0" borderId="18" xfId="0" applyNumberFormat="1" applyFont="1" applyBorder="1" applyAlignment="1">
      <alignment horizontal="center" vertical="center" readingOrder="1"/>
    </xf>
    <xf numFmtId="165" fontId="25" fillId="0" borderId="20" xfId="0" applyNumberFormat="1" applyFont="1" applyBorder="1" applyAlignment="1">
      <alignment horizontal="center" vertical="center" wrapText="1" readingOrder="1"/>
    </xf>
    <xf numFmtId="0" fontId="34" fillId="0" borderId="0" xfId="0" applyFont="1"/>
    <xf numFmtId="165" fontId="26" fillId="0" borderId="18" xfId="0" applyNumberFormat="1" applyFont="1" applyBorder="1" applyAlignment="1">
      <alignment horizontal="left" wrapText="1" readingOrder="1"/>
    </xf>
    <xf numFmtId="0" fontId="23" fillId="0" borderId="0" xfId="0" applyFont="1" applyAlignment="1">
      <alignment readingOrder="1"/>
    </xf>
    <xf numFmtId="0" fontId="31" fillId="0" borderId="0" xfId="0" applyFont="1" applyAlignment="1">
      <alignment readingOrder="1"/>
    </xf>
    <xf numFmtId="0" fontId="13" fillId="0" borderId="0" xfId="0" applyFont="1" applyAlignment="1">
      <alignment readingOrder="1"/>
    </xf>
    <xf numFmtId="0" fontId="24" fillId="0" borderId="0" xfId="0" applyFont="1" applyAlignment="1">
      <alignment readingOrder="1"/>
    </xf>
    <xf numFmtId="165" fontId="25" fillId="0" borderId="0" xfId="0" applyNumberFormat="1" applyFont="1" applyAlignment="1">
      <alignment wrapText="1" readingOrder="1"/>
    </xf>
    <xf numFmtId="0" fontId="27" fillId="0" borderId="0" xfId="0" applyFont="1" applyAlignment="1">
      <alignment readingOrder="1"/>
    </xf>
    <xf numFmtId="165" fontId="26" fillId="0" borderId="0" xfId="0" applyNumberFormat="1" applyFont="1" applyAlignment="1">
      <alignment wrapText="1" readingOrder="1"/>
    </xf>
    <xf numFmtId="14" fontId="29" fillId="0" borderId="0" xfId="0" applyNumberFormat="1" applyFont="1" applyAlignment="1">
      <alignment readingOrder="1"/>
    </xf>
    <xf numFmtId="165" fontId="25" fillId="0" borderId="0" xfId="0" applyNumberFormat="1" applyFont="1" applyAlignment="1">
      <alignment readingOrder="1"/>
    </xf>
    <xf numFmtId="0" fontId="30" fillId="0" borderId="0" xfId="0" applyFont="1" applyAlignment="1">
      <alignment wrapText="1" readingOrder="1"/>
    </xf>
    <xf numFmtId="0" fontId="31" fillId="4" borderId="27" xfId="0" applyFont="1" applyFill="1" applyBorder="1" applyAlignment="1">
      <alignment readingOrder="1"/>
    </xf>
    <xf numFmtId="0" fontId="1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 applyAlignment="1">
      <alignment horizontal="center" wrapText="1"/>
    </xf>
    <xf numFmtId="0" fontId="11" fillId="0" borderId="0" xfId="0" applyFont="1"/>
    <xf numFmtId="0" fontId="22" fillId="0" borderId="0" xfId="0" applyFont="1"/>
    <xf numFmtId="166" fontId="8" fillId="0" borderId="0" xfId="0" applyNumberFormat="1" applyFont="1" applyAlignment="1">
      <alignment horizontal="center" wrapText="1"/>
    </xf>
    <xf numFmtId="166" fontId="9" fillId="0" borderId="0" xfId="0" applyNumberFormat="1" applyFont="1"/>
    <xf numFmtId="0" fontId="9" fillId="0" borderId="0" xfId="0" applyFont="1"/>
    <xf numFmtId="0" fontId="18" fillId="0" borderId="0" xfId="0" applyFont="1"/>
    <xf numFmtId="3" fontId="25" fillId="0" borderId="0" xfId="0" applyNumberFormat="1" applyFont="1" applyAlignment="1">
      <alignment wrapText="1" readingOrder="1"/>
    </xf>
    <xf numFmtId="3" fontId="26" fillId="0" borderId="0" xfId="0" applyNumberFormat="1" applyFont="1" applyAlignment="1">
      <alignment wrapText="1" readingOrder="1"/>
    </xf>
    <xf numFmtId="0" fontId="28" fillId="0" borderId="0" xfId="0" applyFont="1" applyAlignment="1">
      <alignment readingOrder="1"/>
    </xf>
    <xf numFmtId="3" fontId="25" fillId="0" borderId="0" xfId="0" applyNumberFormat="1" applyFont="1" applyAlignment="1">
      <alignment readingOrder="1"/>
    </xf>
    <xf numFmtId="0" fontId="25" fillId="0" borderId="0" xfId="0" applyFont="1" applyAlignment="1">
      <alignment readingOrder="1"/>
    </xf>
    <xf numFmtId="0" fontId="26" fillId="0" borderId="0" xfId="0" applyFont="1" applyAlignment="1">
      <alignment readingOrder="1"/>
    </xf>
    <xf numFmtId="166" fontId="25" fillId="0" borderId="0" xfId="0" applyNumberFormat="1" applyFont="1" applyAlignment="1">
      <alignment readingOrder="1"/>
    </xf>
    <xf numFmtId="0" fontId="28" fillId="0" borderId="0" xfId="0" applyFont="1" applyAlignment="1">
      <alignment horizontal="center" readingOrder="1"/>
    </xf>
    <xf numFmtId="0" fontId="28" fillId="0" borderId="0" xfId="0" applyFont="1" applyAlignment="1">
      <alignment horizontal="center" vertical="center" readingOrder="1"/>
    </xf>
    <xf numFmtId="0" fontId="13" fillId="0" borderId="3" xfId="0" applyFont="1" applyBorder="1" applyAlignment="1">
      <alignment readingOrder="1"/>
    </xf>
    <xf numFmtId="0" fontId="28" fillId="0" borderId="3" xfId="0" applyFont="1" applyBorder="1" applyAlignment="1">
      <alignment readingOrder="1"/>
    </xf>
    <xf numFmtId="0" fontId="25" fillId="0" borderId="3" xfId="0" applyFont="1" applyBorder="1" applyAlignment="1">
      <alignment readingOrder="1"/>
    </xf>
    <xf numFmtId="166" fontId="25" fillId="0" borderId="3" xfId="0" applyNumberFormat="1" applyFont="1" applyBorder="1" applyAlignment="1">
      <alignment readingOrder="1"/>
    </xf>
    <xf numFmtId="0" fontId="23" fillId="8" borderId="24" xfId="0" applyFont="1" applyFill="1" applyBorder="1" applyAlignment="1">
      <alignment readingOrder="1"/>
    </xf>
    <xf numFmtId="0" fontId="23" fillId="8" borderId="5" xfId="0" applyFont="1" applyFill="1" applyBorder="1" applyAlignment="1">
      <alignment readingOrder="1"/>
    </xf>
    <xf numFmtId="0" fontId="23" fillId="8" borderId="10" xfId="0" applyFont="1" applyFill="1" applyBorder="1" applyAlignment="1">
      <alignment readingOrder="1"/>
    </xf>
    <xf numFmtId="0" fontId="13" fillId="0" borderId="25" xfId="0" applyFont="1" applyBorder="1" applyAlignment="1">
      <alignment readingOrder="1"/>
    </xf>
    <xf numFmtId="0" fontId="31" fillId="4" borderId="11" xfId="0" applyFont="1" applyFill="1" applyBorder="1" applyAlignment="1">
      <alignment readingOrder="1"/>
    </xf>
    <xf numFmtId="0" fontId="13" fillId="0" borderId="26" xfId="0" applyFont="1" applyBorder="1" applyAlignment="1">
      <alignment readingOrder="1"/>
    </xf>
    <xf numFmtId="0" fontId="28" fillId="0" borderId="7" xfId="0" applyFont="1" applyBorder="1" applyAlignment="1">
      <alignment readingOrder="1"/>
    </xf>
    <xf numFmtId="166" fontId="25" fillId="0" borderId="7" xfId="0" applyNumberFormat="1" applyFont="1" applyBorder="1" applyAlignment="1">
      <alignment readingOrder="1"/>
    </xf>
    <xf numFmtId="0" fontId="25" fillId="0" borderId="7" xfId="0" applyFont="1" applyBorder="1" applyAlignment="1">
      <alignment readingOrder="1"/>
    </xf>
    <xf numFmtId="0" fontId="31" fillId="4" borderId="8" xfId="0" applyFont="1" applyFill="1" applyBorder="1" applyAlignment="1">
      <alignment readingOrder="1"/>
    </xf>
    <xf numFmtId="0" fontId="20" fillId="0" borderId="0" xfId="0" applyFont="1"/>
    <xf numFmtId="165" fontId="8" fillId="0" borderId="7" xfId="0" applyNumberFormat="1" applyFont="1" applyBorder="1" applyAlignment="1">
      <alignment horizontal="center" wrapText="1"/>
    </xf>
    <xf numFmtId="165" fontId="8" fillId="0" borderId="1" xfId="0" applyNumberFormat="1" applyFont="1" applyBorder="1" applyAlignment="1">
      <alignment horizontal="center" wrapText="1"/>
    </xf>
    <xf numFmtId="0" fontId="13" fillId="0" borderId="1" xfId="0" applyFont="1" applyBorder="1" applyAlignment="1">
      <alignment readingOrder="1"/>
    </xf>
    <xf numFmtId="0" fontId="25" fillId="0" borderId="2" xfId="0" applyFont="1" applyBorder="1" applyAlignment="1">
      <alignment readingOrder="1"/>
    </xf>
    <xf numFmtId="0" fontId="13" fillId="0" borderId="2" xfId="0" applyFont="1" applyBorder="1" applyAlignment="1">
      <alignment readingOrder="1"/>
    </xf>
    <xf numFmtId="0" fontId="25" fillId="0" borderId="9" xfId="0" applyFont="1" applyBorder="1" applyAlignment="1">
      <alignment readingOrder="1"/>
    </xf>
    <xf numFmtId="0" fontId="36" fillId="4" borderId="11" xfId="0" applyFont="1" applyFill="1" applyBorder="1" applyAlignment="1">
      <alignment readingOrder="1"/>
    </xf>
    <xf numFmtId="0" fontId="36" fillId="4" borderId="8" xfId="0" applyFont="1" applyFill="1" applyBorder="1" applyAlignment="1">
      <alignment readingOrder="1"/>
    </xf>
    <xf numFmtId="0" fontId="12" fillId="3" borderId="0" xfId="0" applyFont="1" applyFill="1"/>
    <xf numFmtId="0" fontId="17" fillId="9" borderId="0" xfId="0" applyFont="1" applyFill="1" applyAlignment="1">
      <alignment horizontal="center"/>
    </xf>
    <xf numFmtId="165" fontId="18" fillId="9" borderId="0" xfId="0" applyNumberFormat="1" applyFont="1" applyFill="1" applyAlignment="1">
      <alignment horizontal="left" wrapText="1"/>
    </xf>
    <xf numFmtId="0" fontId="19" fillId="9" borderId="0" xfId="0" applyFont="1" applyFill="1"/>
    <xf numFmtId="0" fontId="9" fillId="9" borderId="0" xfId="0" applyFont="1" applyFill="1" applyAlignment="1">
      <alignment horizontal="center"/>
    </xf>
    <xf numFmtId="165" fontId="8" fillId="9" borderId="0" xfId="0" applyNumberFormat="1" applyFont="1" applyFill="1" applyAlignment="1">
      <alignment horizontal="center" wrapText="1"/>
    </xf>
    <xf numFmtId="0" fontId="17" fillId="10" borderId="0" xfId="0" applyFont="1" applyFill="1" applyAlignment="1">
      <alignment horizontal="center"/>
    </xf>
    <xf numFmtId="0" fontId="37" fillId="0" borderId="0" xfId="0" applyFont="1" applyAlignment="1">
      <alignment horizontal="center"/>
    </xf>
    <xf numFmtId="0" fontId="0" fillId="9" borderId="0" xfId="0" applyFill="1"/>
    <xf numFmtId="3" fontId="0" fillId="0" borderId="0" xfId="0" applyNumberFormat="1"/>
    <xf numFmtId="0" fontId="38" fillId="0" borderId="0" xfId="0" applyFont="1"/>
    <xf numFmtId="0" fontId="34" fillId="3" borderId="0" xfId="0" applyFont="1" applyFill="1"/>
    <xf numFmtId="0" fontId="8" fillId="3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4" fontId="0" fillId="0" borderId="0" xfId="0" applyNumberFormat="1"/>
    <xf numFmtId="0" fontId="5" fillId="9" borderId="0" xfId="0" applyFont="1" applyFill="1" applyAlignment="1">
      <alignment horizontal="center"/>
    </xf>
    <xf numFmtId="0" fontId="39" fillId="0" borderId="0" xfId="0" applyFont="1"/>
    <xf numFmtId="0" fontId="0" fillId="0" borderId="0" xfId="0" applyAlignment="1">
      <alignment horizontal="center"/>
    </xf>
    <xf numFmtId="0" fontId="2" fillId="0" borderId="30" xfId="0" applyFont="1" applyBorder="1" applyAlignment="1">
      <alignment horizontal="center" vertical="top" wrapText="1"/>
    </xf>
    <xf numFmtId="0" fontId="3" fillId="0" borderId="30" xfId="0" applyFont="1" applyBorder="1" applyAlignment="1">
      <alignment horizontal="center" wrapText="1"/>
    </xf>
    <xf numFmtId="0" fontId="3" fillId="0" borderId="30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wrapText="1"/>
    </xf>
    <xf numFmtId="0" fontId="35" fillId="0" borderId="30" xfId="0" applyFont="1" applyBorder="1" applyAlignment="1">
      <alignment horizontal="center" vertical="center" wrapText="1"/>
    </xf>
    <xf numFmtId="0" fontId="40" fillId="0" borderId="30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41" fillId="0" borderId="30" xfId="0" applyFont="1" applyBorder="1" applyAlignment="1">
      <alignment horizontal="center" wrapText="1"/>
    </xf>
    <xf numFmtId="0" fontId="43" fillId="0" borderId="30" xfId="0" applyFont="1" applyBorder="1" applyAlignment="1">
      <alignment horizontal="center"/>
    </xf>
    <xf numFmtId="0" fontId="44" fillId="0" borderId="30" xfId="0" applyFont="1" applyBorder="1" applyAlignment="1">
      <alignment horizontal="center" vertical="top" wrapText="1"/>
    </xf>
    <xf numFmtId="0" fontId="45" fillId="0" borderId="30" xfId="0" applyFont="1" applyBorder="1" applyAlignment="1">
      <alignment horizontal="center"/>
    </xf>
    <xf numFmtId="164" fontId="46" fillId="0" borderId="30" xfId="0" applyNumberFormat="1" applyFont="1" applyBorder="1" applyAlignment="1">
      <alignment horizontal="center" wrapText="1"/>
    </xf>
    <xf numFmtId="1" fontId="46" fillId="0" borderId="30" xfId="0" applyNumberFormat="1" applyFont="1" applyBorder="1" applyAlignment="1">
      <alignment horizontal="center" wrapText="1"/>
    </xf>
    <xf numFmtId="2" fontId="45" fillId="0" borderId="30" xfId="0" applyNumberFormat="1" applyFont="1" applyBorder="1" applyAlignment="1">
      <alignment horizont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top" wrapText="1"/>
    </xf>
    <xf numFmtId="0" fontId="41" fillId="0" borderId="0" xfId="0" applyFont="1" applyAlignment="1">
      <alignment horizontal="center" wrapText="1"/>
    </xf>
    <xf numFmtId="0" fontId="43" fillId="0" borderId="0" xfId="0" applyFont="1" applyAlignment="1">
      <alignment horizontal="center"/>
    </xf>
    <xf numFmtId="0" fontId="44" fillId="0" borderId="4" xfId="0" applyFont="1" applyBorder="1" applyAlignment="1">
      <alignment horizontal="center" vertical="top" wrapText="1"/>
    </xf>
    <xf numFmtId="0" fontId="45" fillId="0" borderId="0" xfId="0" applyFont="1" applyAlignment="1">
      <alignment horizontal="center"/>
    </xf>
    <xf numFmtId="1" fontId="46" fillId="0" borderId="0" xfId="0" applyNumberFormat="1" applyFont="1" applyAlignment="1">
      <alignment horizontal="center" wrapText="1"/>
    </xf>
    <xf numFmtId="2" fontId="45" fillId="0" borderId="0" xfId="0" applyNumberFormat="1" applyFont="1" applyAlignment="1">
      <alignment horizontal="center"/>
    </xf>
    <xf numFmtId="168" fontId="45" fillId="0" borderId="30" xfId="0" applyNumberFormat="1" applyFont="1" applyBorder="1" applyAlignment="1">
      <alignment horizontal="center"/>
    </xf>
    <xf numFmtId="165" fontId="45" fillId="0" borderId="30" xfId="0" applyNumberFormat="1" applyFont="1" applyBorder="1" applyAlignment="1">
      <alignment horizontal="center"/>
    </xf>
    <xf numFmtId="0" fontId="44" fillId="0" borderId="0" xfId="0" applyFont="1" applyAlignment="1">
      <alignment horizontal="center" vertical="top" wrapText="1"/>
    </xf>
    <xf numFmtId="0" fontId="47" fillId="0" borderId="30" xfId="0" applyFont="1" applyBorder="1" applyAlignment="1">
      <alignment horizontal="center"/>
    </xf>
    <xf numFmtId="164" fontId="47" fillId="0" borderId="30" xfId="0" applyNumberFormat="1" applyFont="1" applyBorder="1" applyAlignment="1">
      <alignment horizontal="center"/>
    </xf>
    <xf numFmtId="2" fontId="47" fillId="0" borderId="30" xfId="0" applyNumberFormat="1" applyFont="1" applyBorder="1" applyAlignment="1">
      <alignment horizontal="center"/>
    </xf>
    <xf numFmtId="0" fontId="41" fillId="3" borderId="0" xfId="0" applyFont="1" applyFill="1" applyAlignment="1">
      <alignment horizontal="center" vertical="center"/>
    </xf>
    <xf numFmtId="0" fontId="42" fillId="3" borderId="0" xfId="0" applyFont="1" applyFill="1" applyAlignment="1">
      <alignment horizontal="center" vertical="top" wrapText="1"/>
    </xf>
    <xf numFmtId="0" fontId="41" fillId="3" borderId="0" xfId="0" applyFont="1" applyFill="1" applyAlignment="1">
      <alignment horizontal="center" wrapText="1"/>
    </xf>
    <xf numFmtId="0" fontId="43" fillId="3" borderId="0" xfId="0" applyFont="1" applyFill="1" applyAlignment="1">
      <alignment horizontal="center"/>
    </xf>
    <xf numFmtId="0" fontId="45" fillId="3" borderId="0" xfId="0" applyFont="1" applyFill="1" applyAlignment="1">
      <alignment horizontal="center"/>
    </xf>
    <xf numFmtId="0" fontId="0" fillId="3" borderId="0" xfId="0" applyFill="1"/>
    <xf numFmtId="0" fontId="41" fillId="0" borderId="30" xfId="0" applyFont="1" applyBorder="1" applyAlignment="1">
      <alignment horizontal="center" vertical="center"/>
    </xf>
    <xf numFmtId="0" fontId="42" fillId="0" borderId="30" xfId="0" applyFont="1" applyBorder="1" applyAlignment="1">
      <alignment horizontal="center" vertical="top" wrapText="1"/>
    </xf>
    <xf numFmtId="0" fontId="6" fillId="0" borderId="30" xfId="0" applyFont="1" applyBorder="1" applyAlignment="1">
      <alignment horizontal="center" wrapText="1"/>
    </xf>
    <xf numFmtId="0" fontId="40" fillId="0" borderId="30" xfId="0" applyFont="1" applyBorder="1" applyAlignment="1">
      <alignment horizontal="center"/>
    </xf>
    <xf numFmtId="0" fontId="1" fillId="0" borderId="28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28" fillId="0" borderId="0" xfId="0" applyFont="1" applyAlignment="1">
      <alignment horizontal="center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743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133350</xdr:colOff>
      <xdr:row>3</xdr:row>
      <xdr:rowOff>0</xdr:rowOff>
    </xdr:from>
    <xdr:to>
      <xdr:col>46</xdr:col>
      <xdr:colOff>857250</xdr:colOff>
      <xdr:row>24</xdr:row>
      <xdr:rowOff>59166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8F4291B-A37F-D7C4-F198-0F7D5F4C6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96450" y="8134350"/>
          <a:ext cx="7458075" cy="4171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W46"/>
  <sheetViews>
    <sheetView tabSelected="1" zoomScale="70" zoomScaleNormal="70" workbookViewId="0">
      <pane ySplit="3" topLeftCell="A4" activePane="bottomLeft" state="frozen"/>
      <selection activeCell="S1" sqref="S1"/>
      <selection pane="bottomLeft" activeCell="K20" sqref="K20"/>
    </sheetView>
  </sheetViews>
  <sheetFormatPr baseColWidth="10" defaultColWidth="14.42578125" defaultRowHeight="15.75" customHeight="1" x14ac:dyDescent="0.2"/>
  <cols>
    <col min="1" max="1" width="12.140625" customWidth="1"/>
    <col min="2" max="2" width="16.140625" style="134" bestFit="1" customWidth="1"/>
    <col min="3" max="3" width="18.42578125" style="134" bestFit="1" customWidth="1"/>
    <col min="4" max="4" width="11" style="134" bestFit="1" customWidth="1"/>
    <col min="5" max="6" width="17.28515625" style="134" bestFit="1" customWidth="1"/>
    <col min="7" max="7" width="5.85546875" style="134" customWidth="1"/>
    <col min="8" max="8" width="6.42578125" style="134" bestFit="1" customWidth="1"/>
    <col min="9" max="9" width="10.140625" style="134" bestFit="1" customWidth="1"/>
    <col min="10" max="10" width="6.42578125" style="134" bestFit="1" customWidth="1"/>
    <col min="11" max="11" width="14.5703125" style="134" bestFit="1" customWidth="1"/>
    <col min="12" max="12" width="23.28515625" style="134" customWidth="1"/>
    <col min="13" max="13" width="12.140625" style="134" bestFit="1" customWidth="1"/>
    <col min="14" max="14" width="16.140625" style="134" bestFit="1" customWidth="1"/>
    <col min="15" max="15" width="14.5703125" style="134" bestFit="1" customWidth="1"/>
    <col min="16" max="16" width="14.140625" style="134" bestFit="1" customWidth="1"/>
    <col min="17" max="17" width="13.5703125" style="134" bestFit="1" customWidth="1"/>
    <col min="18" max="18" width="15.42578125" style="134" bestFit="1" customWidth="1"/>
    <col min="19" max="19" width="16.42578125" style="134" customWidth="1"/>
    <col min="20" max="20" width="20.28515625" style="134" customWidth="1"/>
  </cols>
  <sheetData>
    <row r="1" spans="2:23" ht="34.5" customHeight="1" thickBot="1" x14ac:dyDescent="0.3">
      <c r="B1" s="171" t="s">
        <v>0</v>
      </c>
      <c r="C1" s="171" t="s">
        <v>1</v>
      </c>
      <c r="D1" s="171" t="s">
        <v>2</v>
      </c>
      <c r="E1" s="140" t="s">
        <v>3</v>
      </c>
      <c r="F1" s="140" t="s">
        <v>4</v>
      </c>
      <c r="G1" s="171" t="s">
        <v>5</v>
      </c>
      <c r="H1" s="171"/>
      <c r="I1" s="172"/>
      <c r="J1" s="172"/>
      <c r="K1" s="172"/>
      <c r="L1" s="172"/>
    </row>
    <row r="2" spans="2:23" ht="17.25" thickBot="1" x14ac:dyDescent="0.3">
      <c r="B2" s="172"/>
      <c r="C2" s="171"/>
      <c r="D2" s="172"/>
      <c r="E2" s="141"/>
      <c r="F2" s="141"/>
      <c r="G2" s="171" t="s">
        <v>6</v>
      </c>
      <c r="H2" s="171"/>
      <c r="I2" s="172"/>
      <c r="J2" s="172"/>
      <c r="K2" s="172"/>
      <c r="L2" s="172"/>
    </row>
    <row r="3" spans="2:23" ht="69" customHeight="1" thickBot="1" x14ac:dyDescent="0.3">
      <c r="B3" s="135"/>
      <c r="C3" s="135"/>
      <c r="D3" s="135"/>
      <c r="E3" s="135"/>
      <c r="F3" s="135"/>
      <c r="G3" s="136" t="s">
        <v>7</v>
      </c>
      <c r="H3" s="137" t="s">
        <v>8</v>
      </c>
      <c r="I3" s="136" t="s">
        <v>9</v>
      </c>
      <c r="J3" s="137" t="s">
        <v>8</v>
      </c>
      <c r="K3" s="136" t="s">
        <v>10</v>
      </c>
      <c r="L3" s="136" t="s">
        <v>11</v>
      </c>
      <c r="M3" s="138" t="s">
        <v>12</v>
      </c>
      <c r="N3" s="136" t="s">
        <v>13</v>
      </c>
      <c r="O3" s="137" t="s">
        <v>14</v>
      </c>
      <c r="P3" s="139" t="s">
        <v>15</v>
      </c>
      <c r="Q3" s="136" t="s">
        <v>16</v>
      </c>
      <c r="R3" s="136" t="s">
        <v>17</v>
      </c>
      <c r="S3" s="139" t="s">
        <v>18</v>
      </c>
      <c r="T3" s="137" t="s">
        <v>19</v>
      </c>
      <c r="U3" t="s">
        <v>20</v>
      </c>
    </row>
    <row r="4" spans="2:23" ht="17.25" thickBot="1" x14ac:dyDescent="0.35">
      <c r="B4" s="169">
        <v>20230511</v>
      </c>
      <c r="C4" s="170"/>
      <c r="D4" s="142" t="s">
        <v>21</v>
      </c>
      <c r="E4" s="143">
        <v>-27.4646869</v>
      </c>
      <c r="F4" s="143">
        <v>-58.868046900000003</v>
      </c>
      <c r="G4" s="144">
        <v>6.8</v>
      </c>
      <c r="H4" s="144">
        <v>22.6</v>
      </c>
      <c r="I4" s="144">
        <v>141.1</v>
      </c>
      <c r="J4" s="144">
        <v>22.8</v>
      </c>
      <c r="K4" s="145"/>
      <c r="L4" s="145"/>
      <c r="M4" s="146">
        <v>197.99999999996487</v>
      </c>
      <c r="N4" s="145"/>
      <c r="O4" s="145"/>
      <c r="P4" s="146">
        <v>185.5</v>
      </c>
      <c r="Q4" s="145"/>
      <c r="R4" s="145"/>
      <c r="S4" s="147"/>
      <c r="T4" s="148"/>
      <c r="V4" s="131"/>
      <c r="W4" s="125"/>
    </row>
    <row r="5" spans="2:23" ht="15.75" customHeight="1" thickBot="1" x14ac:dyDescent="0.35">
      <c r="B5" s="169"/>
      <c r="C5" s="170"/>
      <c r="D5" s="142" t="s">
        <v>22</v>
      </c>
      <c r="E5" s="143">
        <v>-27.466303400000001</v>
      </c>
      <c r="F5" s="143">
        <v>-58.866729300000003</v>
      </c>
      <c r="G5" s="144">
        <v>6.8</v>
      </c>
      <c r="H5" s="144">
        <v>22.6</v>
      </c>
      <c r="I5" s="144">
        <v>120.4</v>
      </c>
      <c r="J5" s="144">
        <v>22.8</v>
      </c>
      <c r="K5" s="145"/>
      <c r="L5" s="145"/>
      <c r="M5" s="146">
        <v>150.00000000000568</v>
      </c>
      <c r="N5" s="145"/>
      <c r="O5" s="145"/>
      <c r="P5" s="146">
        <v>127</v>
      </c>
      <c r="Q5" s="145"/>
      <c r="R5" s="145"/>
      <c r="S5" s="147"/>
      <c r="T5" s="148"/>
      <c r="V5" s="131"/>
      <c r="W5" s="125"/>
    </row>
    <row r="6" spans="2:23" ht="15.75" customHeight="1" thickBot="1" x14ac:dyDescent="0.35">
      <c r="B6" s="169"/>
      <c r="C6" s="170"/>
      <c r="D6" s="142" t="s">
        <v>23</v>
      </c>
      <c r="E6" s="143">
        <v>-27.468056499999999</v>
      </c>
      <c r="F6" s="143">
        <v>-58.8648886</v>
      </c>
      <c r="G6" s="144">
        <v>6.7</v>
      </c>
      <c r="H6" s="144">
        <v>22.6</v>
      </c>
      <c r="I6" s="144">
        <v>88.4</v>
      </c>
      <c r="J6" s="144">
        <v>22.9</v>
      </c>
      <c r="K6" s="145"/>
      <c r="L6" s="145"/>
      <c r="M6" s="146">
        <v>101.0000000000133</v>
      </c>
      <c r="N6" s="145"/>
      <c r="O6" s="145"/>
      <c r="P6" s="146">
        <v>67.5</v>
      </c>
      <c r="Q6" s="145"/>
      <c r="R6" s="145"/>
      <c r="S6" s="147"/>
      <c r="T6" s="148"/>
      <c r="V6" s="131"/>
      <c r="W6" s="125"/>
    </row>
    <row r="7" spans="2:23" ht="15.75" customHeight="1" thickBot="1" x14ac:dyDescent="0.35">
      <c r="B7" s="169"/>
      <c r="C7" s="170"/>
      <c r="D7" s="142" t="s">
        <v>24</v>
      </c>
      <c r="E7" s="143">
        <v>-27.469239900000002</v>
      </c>
      <c r="F7" s="143">
        <v>-58.863367099999998</v>
      </c>
      <c r="G7" s="144">
        <v>6.8</v>
      </c>
      <c r="H7" s="144">
        <v>22.6</v>
      </c>
      <c r="I7" s="144">
        <v>78.8</v>
      </c>
      <c r="J7" s="144">
        <v>22.9</v>
      </c>
      <c r="K7" s="145"/>
      <c r="L7" s="145"/>
      <c r="M7" s="146">
        <v>95.000000000027285</v>
      </c>
      <c r="N7" s="145"/>
      <c r="O7" s="145"/>
      <c r="P7" s="146">
        <v>35.5</v>
      </c>
      <c r="Q7" s="145"/>
      <c r="R7" s="145"/>
      <c r="S7" s="147"/>
      <c r="T7" s="148"/>
      <c r="V7" s="131"/>
      <c r="W7" s="125"/>
    </row>
    <row r="8" spans="2:23" ht="15.75" customHeight="1" thickBot="1" x14ac:dyDescent="0.35">
      <c r="B8" s="169"/>
      <c r="C8" s="170"/>
      <c r="D8" s="142" t="s">
        <v>25</v>
      </c>
      <c r="E8" s="143">
        <v>-27.4705607</v>
      </c>
      <c r="F8" s="143">
        <v>-58.862453799999997</v>
      </c>
      <c r="G8" s="144">
        <v>6.9</v>
      </c>
      <c r="H8" s="144">
        <v>22.8</v>
      </c>
      <c r="I8" s="144">
        <v>70.2</v>
      </c>
      <c r="J8" s="144">
        <v>23</v>
      </c>
      <c r="K8" s="145"/>
      <c r="L8" s="145"/>
      <c r="M8" s="146">
        <v>69.000000000016826</v>
      </c>
      <c r="N8" s="145"/>
      <c r="O8" s="145"/>
      <c r="P8" s="146">
        <v>15</v>
      </c>
      <c r="Q8" s="145"/>
      <c r="R8" s="145"/>
      <c r="S8" s="147"/>
      <c r="T8" s="148"/>
      <c r="V8" s="131"/>
      <c r="W8" s="125"/>
    </row>
    <row r="9" spans="2:23" ht="15.75" customHeight="1" thickBot="1" x14ac:dyDescent="0.35">
      <c r="B9" s="169"/>
      <c r="C9" s="170"/>
      <c r="D9" s="142" t="s">
        <v>26</v>
      </c>
      <c r="E9" s="143">
        <v>-27.4726781</v>
      </c>
      <c r="F9" s="143">
        <v>-58.860662099999999</v>
      </c>
      <c r="G9" s="144">
        <v>6.9</v>
      </c>
      <c r="H9" s="144">
        <v>22.7</v>
      </c>
      <c r="I9" s="144">
        <v>66.099999999999994</v>
      </c>
      <c r="J9" s="144">
        <v>23</v>
      </c>
      <c r="K9" s="145"/>
      <c r="L9" s="145"/>
      <c r="M9" s="146">
        <v>65.000000000026148</v>
      </c>
      <c r="N9" s="145"/>
      <c r="O9" s="145"/>
      <c r="P9" s="146">
        <v>4</v>
      </c>
      <c r="Q9" s="145"/>
      <c r="R9" s="145"/>
      <c r="S9" s="147"/>
      <c r="T9" s="148"/>
      <c r="V9" s="131"/>
      <c r="W9" s="125"/>
    </row>
    <row r="10" spans="2:23" ht="15.75" customHeight="1" thickBot="1" x14ac:dyDescent="0.35">
      <c r="B10" s="169"/>
      <c r="C10" s="170"/>
      <c r="D10" s="142" t="s">
        <v>27</v>
      </c>
      <c r="E10" s="143">
        <v>-27.473347100000002</v>
      </c>
      <c r="F10" s="143">
        <v>-58.8591202</v>
      </c>
      <c r="G10" s="144">
        <v>7</v>
      </c>
      <c r="H10" s="144">
        <v>22.7</v>
      </c>
      <c r="I10" s="144">
        <v>66</v>
      </c>
      <c r="J10" s="144">
        <v>23.2</v>
      </c>
      <c r="K10" s="145"/>
      <c r="L10" s="145"/>
      <c r="M10" s="146">
        <v>63.999999999992951</v>
      </c>
      <c r="N10" s="145"/>
      <c r="O10" s="145"/>
      <c r="P10" s="146">
        <v>4.5</v>
      </c>
      <c r="Q10" s="145"/>
      <c r="R10" s="145"/>
      <c r="S10" s="147"/>
      <c r="T10" s="148"/>
      <c r="V10" s="131"/>
      <c r="W10" s="125"/>
    </row>
    <row r="11" spans="2:23" ht="15.75" customHeight="1" thickBot="1" x14ac:dyDescent="0.35">
      <c r="B11" s="169"/>
      <c r="C11" s="170"/>
      <c r="D11" s="142" t="s">
        <v>28</v>
      </c>
      <c r="E11" s="143">
        <v>-27.4740568</v>
      </c>
      <c r="F11" s="143">
        <v>-58.857019000000001</v>
      </c>
      <c r="G11" s="144">
        <v>6.9</v>
      </c>
      <c r="H11" s="144">
        <v>22.7</v>
      </c>
      <c r="I11" s="144">
        <v>66.099999999999994</v>
      </c>
      <c r="J11" s="144">
        <v>22.9</v>
      </c>
      <c r="K11" s="145"/>
      <c r="L11" s="145"/>
      <c r="M11" s="146">
        <v>56.000000000011596</v>
      </c>
      <c r="N11" s="145"/>
      <c r="O11" s="145"/>
      <c r="P11" s="146">
        <v>6</v>
      </c>
      <c r="Q11" s="145"/>
      <c r="R11" s="145"/>
      <c r="S11" s="147"/>
      <c r="T11" s="148"/>
      <c r="V11" s="131"/>
    </row>
    <row r="12" spans="2:23" ht="15.75" customHeight="1" thickBot="1" x14ac:dyDescent="0.35">
      <c r="B12" s="149"/>
      <c r="C12" s="150"/>
      <c r="D12" s="151"/>
      <c r="E12" s="152"/>
      <c r="F12" s="152"/>
      <c r="G12" s="153"/>
      <c r="H12" s="153"/>
      <c r="I12" s="153"/>
      <c r="J12" s="153"/>
      <c r="K12" s="154"/>
      <c r="L12" s="154"/>
      <c r="M12" s="155"/>
      <c r="N12" s="154"/>
      <c r="O12" s="154"/>
      <c r="P12" s="155"/>
      <c r="Q12" s="154"/>
      <c r="R12" s="154"/>
      <c r="S12" s="155"/>
      <c r="T12" s="156"/>
      <c r="V12" s="131"/>
    </row>
    <row r="13" spans="2:23" ht="15.75" customHeight="1" thickBot="1" x14ac:dyDescent="0.35">
      <c r="B13" s="169">
        <v>20230511</v>
      </c>
      <c r="C13" s="170"/>
      <c r="D13" s="142" t="s">
        <v>21</v>
      </c>
      <c r="E13" s="157">
        <v>-27.464532800000001</v>
      </c>
      <c r="F13" s="158">
        <v>-58.868231299999998</v>
      </c>
      <c r="G13" s="144"/>
      <c r="H13" s="144"/>
      <c r="I13" s="144"/>
      <c r="J13" s="144"/>
      <c r="K13" s="145">
        <v>10</v>
      </c>
      <c r="L13" s="145"/>
      <c r="M13" s="147"/>
      <c r="N13" s="145"/>
      <c r="O13" s="145"/>
      <c r="P13" s="147"/>
      <c r="Q13" s="145"/>
      <c r="R13" s="145"/>
      <c r="S13" s="147"/>
      <c r="T13" s="148"/>
      <c r="V13" s="131"/>
    </row>
    <row r="14" spans="2:23" ht="15.75" customHeight="1" thickBot="1" x14ac:dyDescent="0.35">
      <c r="B14" s="169"/>
      <c r="C14" s="170"/>
      <c r="D14" s="142" t="s">
        <v>22</v>
      </c>
      <c r="E14" s="157">
        <v>-27.467257799999999</v>
      </c>
      <c r="F14" s="158">
        <v>-58.867260700000003</v>
      </c>
      <c r="G14" s="144"/>
      <c r="H14" s="144"/>
      <c r="I14" s="144"/>
      <c r="J14" s="144"/>
      <c r="K14" s="145">
        <v>15</v>
      </c>
      <c r="L14" s="145"/>
      <c r="M14" s="147"/>
      <c r="N14" s="145"/>
      <c r="O14" s="145"/>
      <c r="P14" s="147"/>
      <c r="Q14" s="145"/>
      <c r="R14" s="145"/>
      <c r="S14" s="147"/>
      <c r="T14" s="148"/>
      <c r="V14" s="131"/>
    </row>
    <row r="15" spans="2:23" ht="15.75" customHeight="1" thickBot="1" x14ac:dyDescent="0.35">
      <c r="B15" s="169"/>
      <c r="C15" s="170"/>
      <c r="D15" s="142" t="s">
        <v>23</v>
      </c>
      <c r="E15" s="157">
        <v>-27.469697700000001</v>
      </c>
      <c r="F15" s="158">
        <v>-58.864794400000001</v>
      </c>
      <c r="G15" s="144"/>
      <c r="H15" s="144"/>
      <c r="I15" s="144"/>
      <c r="J15" s="144"/>
      <c r="K15" s="145">
        <v>35</v>
      </c>
      <c r="L15" s="145"/>
      <c r="M15" s="147"/>
      <c r="N15" s="145"/>
      <c r="O15" s="145"/>
      <c r="P15" s="147"/>
      <c r="Q15" s="145"/>
      <c r="R15" s="145"/>
      <c r="S15" s="147"/>
      <c r="T15" s="148"/>
      <c r="V15" s="131"/>
    </row>
    <row r="16" spans="2:23" ht="15.75" customHeight="1" thickBot="1" x14ac:dyDescent="0.35">
      <c r="B16" s="169"/>
      <c r="C16" s="170"/>
      <c r="D16" s="142" t="s">
        <v>24</v>
      </c>
      <c r="E16" s="157">
        <v>-27.4705607</v>
      </c>
      <c r="F16" s="158">
        <v>-58.862453799999997</v>
      </c>
      <c r="G16" s="144"/>
      <c r="H16" s="144"/>
      <c r="I16" s="144"/>
      <c r="J16" s="144"/>
      <c r="K16" s="145">
        <v>90</v>
      </c>
      <c r="L16" s="145"/>
      <c r="M16" s="147"/>
      <c r="N16" s="145"/>
      <c r="O16" s="145"/>
      <c r="P16" s="147"/>
      <c r="Q16" s="145"/>
      <c r="R16" s="145"/>
      <c r="S16" s="147"/>
      <c r="T16" s="148"/>
      <c r="V16" s="131"/>
    </row>
    <row r="17" spans="2:22" ht="15.75" customHeight="1" thickBot="1" x14ac:dyDescent="0.35">
      <c r="B17" s="169"/>
      <c r="C17" s="170"/>
      <c r="D17" s="142" t="s">
        <v>25</v>
      </c>
      <c r="E17" s="157">
        <v>-27.4726781</v>
      </c>
      <c r="F17" s="158">
        <v>-58.860662099999999</v>
      </c>
      <c r="G17" s="144"/>
      <c r="H17" s="144"/>
      <c r="I17" s="144"/>
      <c r="J17" s="144"/>
      <c r="K17" s="145">
        <v>120</v>
      </c>
      <c r="L17" s="145"/>
      <c r="M17" s="147"/>
      <c r="N17" s="145"/>
      <c r="O17" s="145"/>
      <c r="P17" s="147"/>
      <c r="Q17" s="145"/>
      <c r="R17" s="145"/>
      <c r="S17" s="147"/>
      <c r="T17" s="148"/>
      <c r="V17" s="131"/>
    </row>
    <row r="18" spans="2:22" ht="15.75" customHeight="1" thickBot="1" x14ac:dyDescent="0.35">
      <c r="B18" s="169"/>
      <c r="C18" s="170"/>
      <c r="D18" s="142" t="s">
        <v>26</v>
      </c>
      <c r="E18" s="157">
        <v>-27.473347100000002</v>
      </c>
      <c r="F18" s="158">
        <v>-58.8591202</v>
      </c>
      <c r="G18" s="144"/>
      <c r="H18" s="144"/>
      <c r="I18" s="144"/>
      <c r="J18" s="144"/>
      <c r="K18" s="145">
        <v>180</v>
      </c>
      <c r="L18" s="145"/>
      <c r="M18" s="147"/>
      <c r="N18" s="145"/>
      <c r="O18" s="145"/>
      <c r="P18" s="147"/>
      <c r="Q18" s="145"/>
      <c r="R18" s="145"/>
      <c r="S18" s="147"/>
      <c r="T18" s="148"/>
      <c r="V18" s="131"/>
    </row>
    <row r="19" spans="2:22" ht="15.75" customHeight="1" thickBot="1" x14ac:dyDescent="0.35">
      <c r="B19" s="169"/>
      <c r="C19" s="170"/>
      <c r="D19" s="142" t="s">
        <v>27</v>
      </c>
      <c r="E19" s="157">
        <v>-27.4740568</v>
      </c>
      <c r="F19" s="158">
        <v>-58.857019000000001</v>
      </c>
      <c r="G19" s="144"/>
      <c r="H19" s="144"/>
      <c r="I19" s="144"/>
      <c r="J19" s="144"/>
      <c r="K19" s="145">
        <v>180</v>
      </c>
      <c r="L19" s="145"/>
      <c r="M19" s="147"/>
      <c r="N19" s="145"/>
      <c r="O19" s="145"/>
      <c r="P19" s="147"/>
      <c r="Q19" s="145"/>
      <c r="R19" s="145"/>
      <c r="S19" s="147"/>
      <c r="T19" s="148"/>
      <c r="V19" s="131"/>
    </row>
    <row r="20" spans="2:22" ht="15.75" customHeight="1" thickBot="1" x14ac:dyDescent="0.35">
      <c r="B20" s="149"/>
      <c r="C20" s="150"/>
      <c r="D20" s="151"/>
      <c r="E20" s="152"/>
      <c r="F20" s="152"/>
      <c r="G20" s="159"/>
      <c r="H20" s="159"/>
      <c r="I20" s="159"/>
      <c r="J20" s="159"/>
      <c r="K20" s="154"/>
      <c r="L20" s="154"/>
      <c r="M20" s="155"/>
      <c r="N20" s="154"/>
      <c r="O20" s="154"/>
      <c r="P20" s="155"/>
      <c r="Q20" s="154"/>
      <c r="R20" s="154"/>
      <c r="S20" s="155"/>
      <c r="T20" s="156"/>
      <c r="V20" s="131"/>
    </row>
    <row r="21" spans="2:22" ht="15.75" customHeight="1" thickBot="1" x14ac:dyDescent="0.35">
      <c r="B21" s="169">
        <v>20231212</v>
      </c>
      <c r="C21" s="170"/>
      <c r="D21" s="142" t="s">
        <v>21</v>
      </c>
      <c r="E21" s="143">
        <v>-27.464748499999999</v>
      </c>
      <c r="F21" s="143">
        <v>-58.868264500000002</v>
      </c>
      <c r="G21" s="144">
        <v>7.86</v>
      </c>
      <c r="H21" s="144">
        <v>27.4</v>
      </c>
      <c r="I21" s="144">
        <v>85.2</v>
      </c>
      <c r="J21" s="145"/>
      <c r="K21" s="144">
        <v>40</v>
      </c>
      <c r="L21" s="145"/>
      <c r="M21" s="146">
        <v>86.000000000012733</v>
      </c>
      <c r="N21" s="145"/>
      <c r="O21" s="145"/>
      <c r="P21" s="146">
        <v>39.5</v>
      </c>
      <c r="Q21" s="145"/>
      <c r="R21" s="145"/>
      <c r="S21" s="147"/>
      <c r="T21" s="145"/>
    </row>
    <row r="22" spans="2:22" ht="15.75" customHeight="1" thickBot="1" x14ac:dyDescent="0.35">
      <c r="B22" s="169"/>
      <c r="C22" s="170"/>
      <c r="D22" s="142" t="s">
        <v>22</v>
      </c>
      <c r="E22" s="143">
        <v>-27.465844400000002</v>
      </c>
      <c r="F22" s="143">
        <v>-58.867804499999998</v>
      </c>
      <c r="G22" s="144">
        <v>7.09</v>
      </c>
      <c r="H22" s="144">
        <v>27.4</v>
      </c>
      <c r="I22" s="144">
        <v>77.2</v>
      </c>
      <c r="J22" s="145"/>
      <c r="K22" s="144">
        <v>45</v>
      </c>
      <c r="L22" s="145"/>
      <c r="M22" s="146">
        <v>82.999999999984198</v>
      </c>
      <c r="N22" s="145"/>
      <c r="O22" s="145"/>
      <c r="P22" s="146">
        <v>39</v>
      </c>
      <c r="Q22" s="145"/>
      <c r="R22" s="145"/>
      <c r="S22" s="147"/>
      <c r="T22" s="145"/>
    </row>
    <row r="23" spans="2:22" ht="15.75" customHeight="1" thickBot="1" x14ac:dyDescent="0.35">
      <c r="B23" s="169"/>
      <c r="C23" s="170"/>
      <c r="D23" s="142" t="s">
        <v>23</v>
      </c>
      <c r="E23" s="143">
        <v>-27.466438499999999</v>
      </c>
      <c r="F23" s="143">
        <v>-58.865223200000003</v>
      </c>
      <c r="G23" s="144">
        <v>6.84</v>
      </c>
      <c r="H23" s="144">
        <v>27.4</v>
      </c>
      <c r="I23" s="144">
        <v>73</v>
      </c>
      <c r="J23" s="145"/>
      <c r="K23" s="144">
        <v>52</v>
      </c>
      <c r="L23" s="145"/>
      <c r="M23" s="146">
        <v>71.999999999974307</v>
      </c>
      <c r="N23" s="145"/>
      <c r="O23" s="145"/>
      <c r="P23" s="146">
        <v>29.5</v>
      </c>
      <c r="Q23" s="145"/>
      <c r="R23" s="145"/>
      <c r="S23" s="147"/>
      <c r="T23" s="145"/>
    </row>
    <row r="24" spans="2:22" ht="15.75" customHeight="1" thickBot="1" x14ac:dyDescent="0.35">
      <c r="B24" s="169"/>
      <c r="C24" s="170"/>
      <c r="D24" s="142" t="s">
        <v>24</v>
      </c>
      <c r="E24" s="143">
        <v>-27.467938700000001</v>
      </c>
      <c r="F24" s="143">
        <v>-58.863420699999999</v>
      </c>
      <c r="G24" s="144">
        <v>6.76</v>
      </c>
      <c r="H24" s="144">
        <v>27.4</v>
      </c>
      <c r="I24" s="144">
        <v>67.5</v>
      </c>
      <c r="J24" s="145"/>
      <c r="K24" s="144">
        <v>60</v>
      </c>
      <c r="L24" s="145"/>
      <c r="M24" s="146">
        <v>66.999999999950433</v>
      </c>
      <c r="N24" s="145"/>
      <c r="O24" s="145"/>
      <c r="P24" s="146">
        <v>20</v>
      </c>
      <c r="Q24" s="145"/>
      <c r="R24" s="145"/>
      <c r="S24" s="147"/>
      <c r="T24" s="145"/>
    </row>
    <row r="25" spans="2:22" ht="15.75" customHeight="1" thickBot="1" x14ac:dyDescent="0.35">
      <c r="B25" s="169"/>
      <c r="C25" s="170"/>
      <c r="D25" s="142" t="s">
        <v>25</v>
      </c>
      <c r="E25" s="143">
        <v>-27.4690254</v>
      </c>
      <c r="F25" s="143">
        <v>-58.862254700000001</v>
      </c>
      <c r="G25" s="144">
        <v>6.77</v>
      </c>
      <c r="H25" s="144">
        <v>27.4</v>
      </c>
      <c r="I25" s="144">
        <v>64.900000000000006</v>
      </c>
      <c r="J25" s="145"/>
      <c r="K25" s="144">
        <v>70</v>
      </c>
      <c r="L25" s="145"/>
      <c r="M25" s="146">
        <v>63.999999999992951</v>
      </c>
      <c r="N25" s="145"/>
      <c r="O25" s="145"/>
      <c r="P25" s="146">
        <v>19</v>
      </c>
      <c r="Q25" s="145"/>
      <c r="R25" s="145"/>
      <c r="S25" s="147"/>
      <c r="T25" s="145"/>
    </row>
    <row r="26" spans="2:22" ht="15.75" customHeight="1" thickBot="1" x14ac:dyDescent="0.35">
      <c r="B26" s="169"/>
      <c r="C26" s="170"/>
      <c r="D26" s="142" t="s">
        <v>26</v>
      </c>
      <c r="E26" s="143">
        <v>-27.4707805</v>
      </c>
      <c r="F26" s="143">
        <v>-58.860472700000003</v>
      </c>
      <c r="G26" s="144">
        <v>6.75</v>
      </c>
      <c r="H26" s="144">
        <v>27.4</v>
      </c>
      <c r="I26" s="144">
        <v>63.2</v>
      </c>
      <c r="J26" s="145"/>
      <c r="K26" s="144">
        <v>88</v>
      </c>
      <c r="L26" s="145"/>
      <c r="M26" s="146">
        <v>63.999999999992951</v>
      </c>
      <c r="N26" s="145"/>
      <c r="O26" s="145"/>
      <c r="P26" s="146">
        <v>17.5</v>
      </c>
      <c r="Q26" s="145"/>
      <c r="R26" s="145"/>
      <c r="S26" s="147"/>
      <c r="T26" s="145"/>
    </row>
    <row r="27" spans="2:22" ht="15.75" customHeight="1" thickBot="1" x14ac:dyDescent="0.35">
      <c r="B27" s="169"/>
      <c r="C27" s="170"/>
      <c r="D27" s="142" t="s">
        <v>27</v>
      </c>
      <c r="E27" s="143">
        <v>-27.472465400000001</v>
      </c>
      <c r="F27" s="143">
        <v>-58.858949799999998</v>
      </c>
      <c r="G27" s="144">
        <v>6.72</v>
      </c>
      <c r="H27" s="144">
        <v>27.4</v>
      </c>
      <c r="I27" s="144">
        <v>63</v>
      </c>
      <c r="J27" s="145"/>
      <c r="K27" s="144">
        <v>90</v>
      </c>
      <c r="L27" s="145"/>
      <c r="M27" s="146">
        <v>63.000000000030816</v>
      </c>
      <c r="N27" s="145"/>
      <c r="O27" s="145"/>
      <c r="P27" s="146">
        <v>17</v>
      </c>
      <c r="Q27" s="145"/>
      <c r="R27" s="145"/>
      <c r="S27" s="147"/>
      <c r="T27" s="145"/>
    </row>
    <row r="28" spans="2:22" ht="15.75" customHeight="1" thickBot="1" x14ac:dyDescent="0.35">
      <c r="B28" s="169"/>
      <c r="C28" s="170"/>
      <c r="D28" s="142" t="s">
        <v>28</v>
      </c>
      <c r="E28" s="143">
        <v>-27.473406600000001</v>
      </c>
      <c r="F28" s="143">
        <v>-58.8567404</v>
      </c>
      <c r="G28" s="144">
        <v>8.82</v>
      </c>
      <c r="H28" s="144">
        <v>27.4</v>
      </c>
      <c r="I28" s="144">
        <v>62.9</v>
      </c>
      <c r="J28" s="145"/>
      <c r="K28" s="144">
        <v>92</v>
      </c>
      <c r="L28" s="145"/>
      <c r="M28" s="146">
        <v>63.000000000030816</v>
      </c>
      <c r="N28" s="145"/>
      <c r="O28" s="145"/>
      <c r="P28" s="146">
        <v>15.5</v>
      </c>
      <c r="Q28" s="145"/>
      <c r="R28" s="145"/>
      <c r="S28" s="147"/>
      <c r="T28" s="145"/>
    </row>
    <row r="29" spans="2:22" s="168" customFormat="1" ht="15.75" customHeight="1" thickBot="1" x14ac:dyDescent="0.35">
      <c r="B29" s="163"/>
      <c r="C29" s="164"/>
      <c r="D29" s="165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7"/>
    </row>
    <row r="30" spans="2:22" ht="15.75" customHeight="1" thickBot="1" x14ac:dyDescent="0.35">
      <c r="B30" s="169">
        <v>20240520</v>
      </c>
      <c r="C30" s="170"/>
      <c r="D30" s="142" t="s">
        <v>21</v>
      </c>
      <c r="E30" s="143">
        <v>-27.464496199999999</v>
      </c>
      <c r="F30" s="143">
        <v>-58.868057299999997</v>
      </c>
      <c r="G30" s="143">
        <v>6.9</v>
      </c>
      <c r="H30" s="143">
        <v>18.399999999999999</v>
      </c>
      <c r="I30" s="143">
        <v>103.3</v>
      </c>
      <c r="J30" s="143">
        <v>18.600000000000001</v>
      </c>
      <c r="K30" s="143">
        <v>11</v>
      </c>
      <c r="L30" s="143"/>
      <c r="M30" s="160">
        <v>110.00000000002785</v>
      </c>
      <c r="N30" s="143">
        <v>168</v>
      </c>
      <c r="O30" s="143">
        <v>168</v>
      </c>
      <c r="P30" s="160">
        <v>168</v>
      </c>
      <c r="Q30" s="143">
        <v>34.72</v>
      </c>
      <c r="R30" s="143">
        <v>34.72</v>
      </c>
      <c r="S30" s="160">
        <v>34.72</v>
      </c>
      <c r="T30" s="148">
        <f>P30*0.25</f>
        <v>42</v>
      </c>
    </row>
    <row r="31" spans="2:22" ht="15.75" customHeight="1" thickBot="1" x14ac:dyDescent="0.35">
      <c r="B31" s="169"/>
      <c r="C31" s="170"/>
      <c r="D31" s="142" t="s">
        <v>22</v>
      </c>
      <c r="E31" s="143">
        <v>-27.465213500000001</v>
      </c>
      <c r="F31" s="143">
        <v>-58.866969599999997</v>
      </c>
      <c r="G31" s="143">
        <v>6.8</v>
      </c>
      <c r="H31" s="143">
        <v>18.399999999999999</v>
      </c>
      <c r="I31" s="143">
        <v>97.3</v>
      </c>
      <c r="J31" s="143">
        <v>18.8</v>
      </c>
      <c r="K31" s="143">
        <v>12</v>
      </c>
      <c r="L31" s="143"/>
      <c r="M31" s="160">
        <v>105.99999999996614</v>
      </c>
      <c r="N31" s="143">
        <v>161</v>
      </c>
      <c r="O31" s="143">
        <v>161</v>
      </c>
      <c r="P31" s="160">
        <v>161</v>
      </c>
      <c r="Q31" s="143">
        <v>33.56</v>
      </c>
      <c r="R31" s="143">
        <v>33.56</v>
      </c>
      <c r="S31" s="160">
        <v>33.56</v>
      </c>
      <c r="T31" s="148">
        <f t="shared" ref="T31:T37" si="0">P31*0.25</f>
        <v>40.25</v>
      </c>
    </row>
    <row r="32" spans="2:22" ht="15.75" customHeight="1" thickBot="1" x14ac:dyDescent="0.35">
      <c r="B32" s="169"/>
      <c r="C32" s="170"/>
      <c r="D32" s="142" t="s">
        <v>23</v>
      </c>
      <c r="E32" s="143">
        <v>-27.466249900000001</v>
      </c>
      <c r="F32" s="143">
        <v>-58.865555499999999</v>
      </c>
      <c r="G32" s="143">
        <v>6.9</v>
      </c>
      <c r="H32" s="143">
        <v>18.7</v>
      </c>
      <c r="I32" s="143">
        <v>88.7</v>
      </c>
      <c r="J32" s="143">
        <v>19</v>
      </c>
      <c r="K32" s="143">
        <v>12</v>
      </c>
      <c r="L32" s="143"/>
      <c r="M32" s="160">
        <v>95.999999999989427</v>
      </c>
      <c r="N32" s="143">
        <v>130</v>
      </c>
      <c r="O32" s="143">
        <v>130</v>
      </c>
      <c r="P32" s="160">
        <v>130</v>
      </c>
      <c r="Q32" s="143">
        <v>25.24</v>
      </c>
      <c r="R32" s="143">
        <v>25.24</v>
      </c>
      <c r="S32" s="160">
        <v>25.24</v>
      </c>
      <c r="T32" s="148">
        <f t="shared" si="0"/>
        <v>32.5</v>
      </c>
    </row>
    <row r="33" spans="2:22" ht="15.75" customHeight="1" thickBot="1" x14ac:dyDescent="0.35">
      <c r="B33" s="169"/>
      <c r="C33" s="170"/>
      <c r="D33" s="142" t="s">
        <v>24</v>
      </c>
      <c r="E33" s="143">
        <v>-27.467368700000002</v>
      </c>
      <c r="F33" s="143">
        <v>-58.864218700000002</v>
      </c>
      <c r="G33" s="143">
        <v>7</v>
      </c>
      <c r="H33" s="143">
        <v>18.8</v>
      </c>
      <c r="I33" s="143">
        <v>76.8</v>
      </c>
      <c r="J33" s="143">
        <v>19.2</v>
      </c>
      <c r="K33" s="143">
        <v>15</v>
      </c>
      <c r="L33" s="143"/>
      <c r="M33" s="160">
        <v>78.99999999999352</v>
      </c>
      <c r="N33" s="143">
        <v>94</v>
      </c>
      <c r="O33" s="143">
        <v>94</v>
      </c>
      <c r="P33" s="160">
        <v>94</v>
      </c>
      <c r="Q33" s="143">
        <v>19.420000000000002</v>
      </c>
      <c r="R33" s="143">
        <v>19.420000000000002</v>
      </c>
      <c r="S33" s="160">
        <v>19.420000000000002</v>
      </c>
      <c r="T33" s="148">
        <f t="shared" si="0"/>
        <v>23.5</v>
      </c>
    </row>
    <row r="34" spans="2:22" ht="15.75" customHeight="1" thickBot="1" x14ac:dyDescent="0.35">
      <c r="B34" s="169"/>
      <c r="C34" s="170"/>
      <c r="D34" s="142" t="s">
        <v>25</v>
      </c>
      <c r="E34" s="143">
        <v>-27.469269600000001</v>
      </c>
      <c r="F34" s="143">
        <v>-58.862821599999997</v>
      </c>
      <c r="G34" s="143">
        <v>6.9</v>
      </c>
      <c r="H34" s="143">
        <v>19</v>
      </c>
      <c r="I34" s="143">
        <v>68</v>
      </c>
      <c r="J34" s="143">
        <v>19.3</v>
      </c>
      <c r="K34" s="143">
        <v>21</v>
      </c>
      <c r="L34" s="143"/>
      <c r="M34" s="160">
        <v>74.0000000000407</v>
      </c>
      <c r="N34" s="143">
        <v>63</v>
      </c>
      <c r="O34" s="143">
        <v>63</v>
      </c>
      <c r="P34" s="160">
        <v>63</v>
      </c>
      <c r="Q34" s="143">
        <v>12.68</v>
      </c>
      <c r="R34" s="143">
        <v>12.68</v>
      </c>
      <c r="S34" s="160">
        <v>12.68</v>
      </c>
      <c r="T34" s="148">
        <f t="shared" si="0"/>
        <v>15.75</v>
      </c>
    </row>
    <row r="35" spans="2:22" ht="15.75" customHeight="1" thickBot="1" x14ac:dyDescent="0.35">
      <c r="B35" s="169"/>
      <c r="C35" s="170"/>
      <c r="D35" s="142" t="s">
        <v>26</v>
      </c>
      <c r="E35" s="143">
        <v>-27.470469300000001</v>
      </c>
      <c r="F35" s="143">
        <v>-58.861576700000001</v>
      </c>
      <c r="G35" s="143">
        <v>7</v>
      </c>
      <c r="H35" s="143">
        <v>19</v>
      </c>
      <c r="I35" s="143">
        <v>64.3</v>
      </c>
      <c r="J35" s="143">
        <v>19.399999999999999</v>
      </c>
      <c r="K35" s="143">
        <v>24</v>
      </c>
      <c r="L35" s="143"/>
      <c r="M35" s="160">
        <v>71.999999999974307</v>
      </c>
      <c r="N35" s="143">
        <v>53</v>
      </c>
      <c r="O35" s="143">
        <v>53</v>
      </c>
      <c r="P35" s="160">
        <v>53</v>
      </c>
      <c r="Q35" s="143">
        <v>12.18</v>
      </c>
      <c r="R35" s="143">
        <v>12.18</v>
      </c>
      <c r="S35" s="160">
        <v>12.18</v>
      </c>
      <c r="T35" s="148">
        <f t="shared" si="0"/>
        <v>13.25</v>
      </c>
    </row>
    <row r="36" spans="2:22" ht="15.75" customHeight="1" thickBot="1" x14ac:dyDescent="0.35">
      <c r="B36" s="169"/>
      <c r="C36" s="170"/>
      <c r="D36" s="142" t="s">
        <v>27</v>
      </c>
      <c r="E36" s="143">
        <v>-27.472186300000001</v>
      </c>
      <c r="F36" s="143">
        <v>-58.8598219</v>
      </c>
      <c r="G36" s="143">
        <v>7</v>
      </c>
      <c r="H36" s="143">
        <v>19.3</v>
      </c>
      <c r="I36" s="143">
        <v>59.7</v>
      </c>
      <c r="J36" s="143">
        <v>19.600000000000001</v>
      </c>
      <c r="K36" s="143">
        <v>33</v>
      </c>
      <c r="L36" s="143"/>
      <c r="M36" s="160">
        <v>66.999999999950433</v>
      </c>
      <c r="N36" s="143">
        <v>34</v>
      </c>
      <c r="O36" s="143">
        <v>34</v>
      </c>
      <c r="P36" s="160">
        <v>34</v>
      </c>
      <c r="Q36" s="143">
        <v>8.23</v>
      </c>
      <c r="R36" s="143">
        <v>8.23</v>
      </c>
      <c r="S36" s="160">
        <v>8.23</v>
      </c>
      <c r="T36" s="148">
        <f t="shared" si="0"/>
        <v>8.5</v>
      </c>
    </row>
    <row r="37" spans="2:22" ht="15.75" customHeight="1" thickBot="1" x14ac:dyDescent="0.35">
      <c r="B37" s="169"/>
      <c r="C37" s="170"/>
      <c r="D37" s="142" t="s">
        <v>28</v>
      </c>
      <c r="E37" s="143">
        <v>-27.473232500000002</v>
      </c>
      <c r="F37" s="143">
        <v>-58.8579279</v>
      </c>
      <c r="G37" s="143">
        <v>7.1</v>
      </c>
      <c r="H37" s="143">
        <v>19.3</v>
      </c>
      <c r="I37" s="143">
        <v>58.1</v>
      </c>
      <c r="J37" s="143">
        <v>19.600000000000001</v>
      </c>
      <c r="K37" s="143">
        <v>41</v>
      </c>
      <c r="L37" s="143"/>
      <c r="M37" s="160">
        <v>65.99999999998829</v>
      </c>
      <c r="N37" s="143">
        <v>27</v>
      </c>
      <c r="O37" s="143">
        <v>27</v>
      </c>
      <c r="P37" s="160">
        <v>27</v>
      </c>
      <c r="Q37" s="143">
        <v>7.01</v>
      </c>
      <c r="R37" s="143">
        <v>7.01</v>
      </c>
      <c r="S37" s="160">
        <v>7.01</v>
      </c>
      <c r="T37" s="148">
        <f t="shared" si="0"/>
        <v>6.75</v>
      </c>
    </row>
    <row r="38" spans="2:22" ht="15.75" customHeight="1" thickBot="1" x14ac:dyDescent="0.35">
      <c r="B38" s="154"/>
      <c r="C38" s="154"/>
      <c r="D38" s="154"/>
      <c r="E38" s="154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Q38" s="154"/>
      <c r="R38" s="154"/>
      <c r="S38" s="154"/>
      <c r="T38" s="154"/>
    </row>
    <row r="39" spans="2:22" ht="15.75" customHeight="1" thickBot="1" x14ac:dyDescent="0.35">
      <c r="B39" s="169">
        <v>20240530</v>
      </c>
      <c r="C39" s="170" t="s">
        <v>143</v>
      </c>
      <c r="D39" s="142" t="s">
        <v>21</v>
      </c>
      <c r="E39" s="143">
        <v>-27.4651438</v>
      </c>
      <c r="F39" s="143">
        <v>-58.868852599999997</v>
      </c>
      <c r="G39" s="143">
        <v>7.6</v>
      </c>
      <c r="H39" s="143">
        <v>16.7</v>
      </c>
      <c r="I39" s="143">
        <v>98.3</v>
      </c>
      <c r="J39" s="143">
        <v>16.8</v>
      </c>
      <c r="K39" s="143">
        <v>6</v>
      </c>
      <c r="L39" s="143" t="s">
        <v>144</v>
      </c>
      <c r="M39" s="160">
        <v>111.99999999995214</v>
      </c>
      <c r="N39" s="143">
        <v>135</v>
      </c>
      <c r="O39" s="143">
        <v>135</v>
      </c>
      <c r="P39" s="161">
        <v>135</v>
      </c>
      <c r="Q39" s="143">
        <v>25.04</v>
      </c>
      <c r="R39" s="143">
        <v>25.04</v>
      </c>
      <c r="S39" s="162">
        <v>25.04</v>
      </c>
      <c r="T39" s="145">
        <v>0.57999999999999996</v>
      </c>
      <c r="U39" s="133"/>
      <c r="V39" s="133"/>
    </row>
    <row r="40" spans="2:22" ht="15.75" customHeight="1" thickBot="1" x14ac:dyDescent="0.35">
      <c r="B40" s="169"/>
      <c r="C40" s="170"/>
      <c r="D40" s="142" t="s">
        <v>22</v>
      </c>
      <c r="E40" s="143">
        <v>-27.465623399999998</v>
      </c>
      <c r="F40" s="143">
        <v>-58.866683000000002</v>
      </c>
      <c r="G40" s="143">
        <v>7.7</v>
      </c>
      <c r="H40" s="143">
        <v>16.399999999999999</v>
      </c>
      <c r="I40" s="143">
        <v>90.2</v>
      </c>
      <c r="J40" s="143">
        <v>16.7</v>
      </c>
      <c r="K40" s="143">
        <v>6</v>
      </c>
      <c r="L40" s="143"/>
      <c r="M40" s="160">
        <v>103.00000000000864</v>
      </c>
      <c r="N40" s="143">
        <v>137</v>
      </c>
      <c r="O40" s="143">
        <v>137</v>
      </c>
      <c r="P40" s="161">
        <v>137</v>
      </c>
      <c r="Q40" s="143">
        <v>29.46</v>
      </c>
      <c r="R40" s="143">
        <v>29.46</v>
      </c>
      <c r="S40" s="162">
        <v>29.46</v>
      </c>
      <c r="T40" s="145">
        <v>0.57999999999999996</v>
      </c>
      <c r="U40" s="133"/>
      <c r="V40" s="133"/>
    </row>
    <row r="41" spans="2:22" ht="15.75" customHeight="1" thickBot="1" x14ac:dyDescent="0.35">
      <c r="B41" s="169"/>
      <c r="C41" s="170"/>
      <c r="D41" s="142" t="s">
        <v>23</v>
      </c>
      <c r="E41" s="143">
        <v>-27.4674984</v>
      </c>
      <c r="F41" s="143">
        <v>-58.865263800000001</v>
      </c>
      <c r="G41" s="143">
        <v>7.8</v>
      </c>
      <c r="H41" s="143">
        <v>16.399999999999999</v>
      </c>
      <c r="I41" s="143">
        <v>72.400000000000006</v>
      </c>
      <c r="J41" s="143">
        <v>16.7</v>
      </c>
      <c r="K41" s="143">
        <v>11</v>
      </c>
      <c r="L41" s="143"/>
      <c r="M41" s="160">
        <v>82.999999999984198</v>
      </c>
      <c r="N41" s="143">
        <v>88</v>
      </c>
      <c r="O41" s="143">
        <v>88</v>
      </c>
      <c r="P41" s="161">
        <v>88</v>
      </c>
      <c r="Q41" s="143">
        <v>18.579999999999998</v>
      </c>
      <c r="R41" s="143">
        <v>18.579999999999998</v>
      </c>
      <c r="S41" s="162">
        <v>18.579999999999998</v>
      </c>
      <c r="T41" s="145">
        <v>0.57999999999999996</v>
      </c>
      <c r="U41" s="133"/>
      <c r="V41" s="133"/>
    </row>
    <row r="42" spans="2:22" ht="15.75" customHeight="1" thickBot="1" x14ac:dyDescent="0.35">
      <c r="B42" s="169"/>
      <c r="C42" s="170"/>
      <c r="D42" s="142" t="s">
        <v>24</v>
      </c>
      <c r="E42" s="143">
        <v>-27.469846700000002</v>
      </c>
      <c r="F42" s="143">
        <v>-58.8635679</v>
      </c>
      <c r="G42" s="143">
        <v>7.8</v>
      </c>
      <c r="H42" s="143">
        <v>16.5</v>
      </c>
      <c r="I42" s="143">
        <v>61.9</v>
      </c>
      <c r="J42" s="143">
        <v>16.8</v>
      </c>
      <c r="K42" s="143">
        <v>23</v>
      </c>
      <c r="L42" s="143"/>
      <c r="M42" s="160">
        <v>72.000000000045361</v>
      </c>
      <c r="N42" s="143">
        <v>54</v>
      </c>
      <c r="O42" s="143">
        <v>54</v>
      </c>
      <c r="P42" s="161">
        <v>54</v>
      </c>
      <c r="Q42" s="143">
        <v>11.84</v>
      </c>
      <c r="R42" s="143">
        <v>11.84</v>
      </c>
      <c r="S42" s="162">
        <v>11.84</v>
      </c>
      <c r="T42" s="145">
        <v>0.57999999999999996</v>
      </c>
      <c r="U42" s="133"/>
      <c r="V42" s="133"/>
    </row>
    <row r="43" spans="2:22" ht="15.75" customHeight="1" thickBot="1" x14ac:dyDescent="0.35">
      <c r="B43" s="169"/>
      <c r="C43" s="170"/>
      <c r="D43" s="142" t="s">
        <v>25</v>
      </c>
      <c r="E43" s="143">
        <v>-27.4708793</v>
      </c>
      <c r="F43" s="143">
        <v>-58.862413199999999</v>
      </c>
      <c r="G43" s="143">
        <v>7.8</v>
      </c>
      <c r="H43" s="143">
        <v>16.5</v>
      </c>
      <c r="I43" s="143">
        <v>58</v>
      </c>
      <c r="J43" s="143">
        <v>16.8</v>
      </c>
      <c r="K43" s="143">
        <v>27</v>
      </c>
      <c r="L43" s="143"/>
      <c r="M43" s="160">
        <v>67.999999999983629</v>
      </c>
      <c r="N43" s="143">
        <v>41</v>
      </c>
      <c r="O43" s="143">
        <v>41</v>
      </c>
      <c r="P43" s="161">
        <v>41</v>
      </c>
      <c r="Q43" s="143">
        <v>8.43</v>
      </c>
      <c r="R43" s="143">
        <v>8.43</v>
      </c>
      <c r="S43" s="162">
        <v>8.43</v>
      </c>
      <c r="T43" s="145">
        <v>0.57999999999999996</v>
      </c>
      <c r="U43" s="133"/>
      <c r="V43" s="133"/>
    </row>
    <row r="44" spans="2:22" ht="15.75" customHeight="1" thickBot="1" x14ac:dyDescent="0.35">
      <c r="B44" s="169"/>
      <c r="C44" s="170"/>
      <c r="D44" s="142" t="s">
        <v>26</v>
      </c>
      <c r="E44" s="143">
        <v>-27.473028200000002</v>
      </c>
      <c r="F44" s="143">
        <v>-58.860673499999997</v>
      </c>
      <c r="G44" s="143">
        <v>7.8</v>
      </c>
      <c r="H44" s="143">
        <v>16.600000000000001</v>
      </c>
      <c r="I44" s="143">
        <v>55.1</v>
      </c>
      <c r="J44" s="143">
        <v>16.7</v>
      </c>
      <c r="K44" s="143">
        <v>41</v>
      </c>
      <c r="L44" s="143"/>
      <c r="M44" s="160">
        <v>63.999999999992951</v>
      </c>
      <c r="N44" s="143">
        <v>29</v>
      </c>
      <c r="O44" s="143">
        <v>29</v>
      </c>
      <c r="P44" s="161">
        <v>29</v>
      </c>
      <c r="Q44" s="143">
        <v>6.35</v>
      </c>
      <c r="R44" s="143">
        <v>6.35</v>
      </c>
      <c r="S44" s="162">
        <v>6.35</v>
      </c>
      <c r="T44" s="145">
        <v>0.57999999999999996</v>
      </c>
      <c r="U44" s="133"/>
      <c r="V44" s="133"/>
    </row>
    <row r="45" spans="2:22" ht="15.75" customHeight="1" thickBot="1" x14ac:dyDescent="0.35">
      <c r="B45" s="169"/>
      <c r="C45" s="170"/>
      <c r="D45" s="142" t="s">
        <v>27</v>
      </c>
      <c r="E45" s="143">
        <v>-27.473469000000001</v>
      </c>
      <c r="F45" s="143">
        <v>-58.859319599999999</v>
      </c>
      <c r="G45" s="143">
        <v>7.8</v>
      </c>
      <c r="H45" s="143">
        <v>16.600000000000001</v>
      </c>
      <c r="I45" s="143">
        <v>52.9</v>
      </c>
      <c r="J45" s="143">
        <v>16.899999999999999</v>
      </c>
      <c r="K45" s="143">
        <v>53</v>
      </c>
      <c r="L45" s="143"/>
      <c r="M45" s="160">
        <v>61.99999999999762</v>
      </c>
      <c r="N45" s="143">
        <v>23</v>
      </c>
      <c r="O45" s="143">
        <v>23</v>
      </c>
      <c r="P45" s="161">
        <v>23</v>
      </c>
      <c r="Q45" s="143">
        <v>5.63</v>
      </c>
      <c r="R45" s="143">
        <v>5.63</v>
      </c>
      <c r="S45" s="162">
        <v>5.63</v>
      </c>
      <c r="T45" s="145">
        <v>0.57999999999999996</v>
      </c>
      <c r="U45" s="133"/>
      <c r="V45" s="133"/>
    </row>
    <row r="46" spans="2:22" ht="15.75" customHeight="1" thickBot="1" x14ac:dyDescent="0.35">
      <c r="B46" s="169"/>
      <c r="C46" s="170"/>
      <c r="D46" s="142" t="s">
        <v>28</v>
      </c>
      <c r="E46" s="143">
        <v>-27.4742076</v>
      </c>
      <c r="F46" s="143">
        <v>-58.857618500000001</v>
      </c>
      <c r="G46" s="143">
        <v>7.8</v>
      </c>
      <c r="H46" s="143">
        <v>16.600000000000001</v>
      </c>
      <c r="I46" s="143">
        <v>52.4</v>
      </c>
      <c r="J46" s="143">
        <v>17</v>
      </c>
      <c r="K46" s="143">
        <v>66</v>
      </c>
      <c r="L46" s="143"/>
      <c r="M46" s="160">
        <v>58.999999999969077</v>
      </c>
      <c r="N46" s="143">
        <v>21</v>
      </c>
      <c r="O46" s="143">
        <v>21</v>
      </c>
      <c r="P46" s="161">
        <v>21</v>
      </c>
      <c r="Q46" s="143">
        <v>5.49</v>
      </c>
      <c r="R46" s="143">
        <v>5.49</v>
      </c>
      <c r="S46" s="162">
        <v>5.49</v>
      </c>
      <c r="T46" s="145">
        <v>0.57999999999999996</v>
      </c>
      <c r="U46" s="133"/>
      <c r="V46" s="133"/>
    </row>
  </sheetData>
  <mergeCells count="15">
    <mergeCell ref="B39:B46"/>
    <mergeCell ref="C39:C46"/>
    <mergeCell ref="G1:L1"/>
    <mergeCell ref="C1:C2"/>
    <mergeCell ref="D1:D2"/>
    <mergeCell ref="G2:L2"/>
    <mergeCell ref="B21:B28"/>
    <mergeCell ref="C21:C28"/>
    <mergeCell ref="B1:B2"/>
    <mergeCell ref="B4:B11"/>
    <mergeCell ref="C4:C11"/>
    <mergeCell ref="B30:B37"/>
    <mergeCell ref="C30:C37"/>
    <mergeCell ref="B13:B19"/>
    <mergeCell ref="C13:C19"/>
  </mergeCell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682"/>
  <sheetViews>
    <sheetView topLeftCell="D147" workbookViewId="0">
      <selection activeCell="H155" sqref="H155"/>
    </sheetView>
  </sheetViews>
  <sheetFormatPr baseColWidth="10" defaultColWidth="9.140625" defaultRowHeight="12.75" x14ac:dyDescent="0.2"/>
  <cols>
    <col min="2" max="2" width="14" customWidth="1"/>
    <col min="3" max="3" width="22" customWidth="1"/>
    <col min="4" max="4" width="18.42578125" customWidth="1"/>
    <col min="5" max="5" width="25.140625" customWidth="1"/>
    <col min="6" max="6" width="22.7109375" customWidth="1"/>
    <col min="7" max="7" width="34.85546875" customWidth="1"/>
    <col min="8" max="8" width="82.28515625" customWidth="1"/>
    <col min="9" max="9" width="13.5703125" customWidth="1"/>
    <col min="10" max="10" width="15.42578125" customWidth="1"/>
    <col min="11" max="11" width="12.28515625" customWidth="1"/>
    <col min="12" max="12" width="20.42578125" customWidth="1"/>
    <col min="13" max="13" width="15.5703125" customWidth="1"/>
    <col min="14" max="14" width="34.140625" customWidth="1"/>
  </cols>
  <sheetData>
    <row r="2" spans="2:9" ht="15.75" x14ac:dyDescent="0.25">
      <c r="B2" s="1" t="s">
        <v>29</v>
      </c>
      <c r="C2" s="1"/>
      <c r="D2" s="1"/>
      <c r="E2" s="1"/>
    </row>
    <row r="3" spans="2:9" ht="15.75" x14ac:dyDescent="0.25">
      <c r="B3" s="1" t="s">
        <v>30</v>
      </c>
      <c r="C3" s="1"/>
      <c r="D3" s="1"/>
      <c r="E3" s="1"/>
    </row>
    <row r="4" spans="2:9" ht="15.75" x14ac:dyDescent="0.25">
      <c r="B4" s="1" t="s">
        <v>31</v>
      </c>
    </row>
    <row r="5" spans="2:9" ht="15.75" x14ac:dyDescent="0.25">
      <c r="B5" s="2" t="s">
        <v>32</v>
      </c>
      <c r="C5" s="2" t="s">
        <v>33</v>
      </c>
      <c r="D5" s="2" t="s">
        <v>34</v>
      </c>
      <c r="E5" s="2" t="s">
        <v>35</v>
      </c>
      <c r="F5" s="2" t="s">
        <v>36</v>
      </c>
      <c r="G5" s="2" t="s">
        <v>37</v>
      </c>
      <c r="H5" s="17"/>
      <c r="I5" s="3"/>
    </row>
    <row r="6" spans="2:9" ht="15.75" x14ac:dyDescent="0.25">
      <c r="C6" s="4" t="s">
        <v>38</v>
      </c>
      <c r="D6" s="5">
        <v>51.5732</v>
      </c>
      <c r="E6" s="6">
        <v>51.647100000000002</v>
      </c>
      <c r="F6" s="7">
        <v>100</v>
      </c>
      <c r="G6" s="8">
        <f t="shared" ref="G6:G13" si="0">(E6-D6)*10^6/F6</f>
        <v>739.00000000001853</v>
      </c>
      <c r="H6" s="7"/>
    </row>
    <row r="7" spans="2:9" ht="15.75" x14ac:dyDescent="0.25">
      <c r="B7" s="7"/>
      <c r="C7" s="4" t="s">
        <v>39</v>
      </c>
      <c r="D7" s="5">
        <v>35.641399999999997</v>
      </c>
      <c r="E7" s="6">
        <v>35.711100000000002</v>
      </c>
      <c r="F7" s="7">
        <v>100</v>
      </c>
      <c r="G7" s="8">
        <f t="shared" si="0"/>
        <v>697.00000000004536</v>
      </c>
      <c r="H7" s="7"/>
    </row>
    <row r="8" spans="2:9" ht="15.75" x14ac:dyDescent="0.25">
      <c r="B8" s="9"/>
      <c r="C8" s="4" t="s">
        <v>40</v>
      </c>
      <c r="D8" s="5">
        <v>35</v>
      </c>
      <c r="E8" s="6"/>
      <c r="F8" s="7">
        <v>100</v>
      </c>
      <c r="G8" s="8">
        <f t="shared" si="0"/>
        <v>-350000</v>
      </c>
      <c r="H8" s="10"/>
    </row>
    <row r="9" spans="2:9" ht="15.75" x14ac:dyDescent="0.25">
      <c r="B9" s="107">
        <v>20230421</v>
      </c>
      <c r="C9" s="4" t="s">
        <v>41</v>
      </c>
      <c r="D9" s="5">
        <v>43</v>
      </c>
      <c r="E9" s="6"/>
      <c r="F9" s="7">
        <v>100</v>
      </c>
      <c r="G9" s="8">
        <f t="shared" si="0"/>
        <v>-430000</v>
      </c>
      <c r="H9" s="7"/>
    </row>
    <row r="10" spans="2:9" ht="15.75" x14ac:dyDescent="0.25">
      <c r="B10" s="7"/>
      <c r="C10" s="4" t="s">
        <v>42</v>
      </c>
      <c r="D10" s="5">
        <v>51.862200000000001</v>
      </c>
      <c r="E10" s="6">
        <v>52.4818</v>
      </c>
      <c r="F10" s="7">
        <v>50</v>
      </c>
      <c r="G10" s="8">
        <f>(E10-D10)*10^6/F10</f>
        <v>12391.999999999967</v>
      </c>
      <c r="H10" s="7"/>
    </row>
    <row r="11" spans="2:9" ht="15.75" x14ac:dyDescent="0.25">
      <c r="B11" s="7"/>
      <c r="C11" s="4" t="s">
        <v>43</v>
      </c>
      <c r="D11" s="11">
        <v>66.661500000000004</v>
      </c>
      <c r="E11" s="6">
        <v>67.298299999999998</v>
      </c>
      <c r="F11" s="7">
        <v>50</v>
      </c>
      <c r="G11" s="8">
        <f t="shared" si="0"/>
        <v>12735.999999999876</v>
      </c>
      <c r="H11" s="7"/>
    </row>
    <row r="12" spans="2:9" ht="15.75" x14ac:dyDescent="0.25">
      <c r="B12" s="7"/>
      <c r="C12" s="12" t="s">
        <v>44</v>
      </c>
      <c r="D12" s="5">
        <v>52.990600000000001</v>
      </c>
      <c r="E12" s="6">
        <v>53.434600000000003</v>
      </c>
      <c r="F12" s="7">
        <v>50</v>
      </c>
      <c r="G12" s="8">
        <f t="shared" si="0"/>
        <v>8880.0000000000528</v>
      </c>
      <c r="H12" s="7"/>
      <c r="I12" s="13"/>
    </row>
    <row r="13" spans="2:9" ht="15.75" x14ac:dyDescent="0.25">
      <c r="B13" s="7"/>
      <c r="C13" s="12" t="s">
        <v>45</v>
      </c>
      <c r="D13" s="5">
        <v>66.211100000000002</v>
      </c>
      <c r="E13" s="6">
        <v>66.660399999999996</v>
      </c>
      <c r="F13" s="7">
        <v>50</v>
      </c>
      <c r="G13" s="8">
        <f t="shared" si="0"/>
        <v>8985.9999999998763</v>
      </c>
      <c r="H13" s="7"/>
    </row>
    <row r="14" spans="2:9" ht="15.75" x14ac:dyDescent="0.25">
      <c r="B14" s="9"/>
      <c r="C14" s="12" t="s">
        <v>46</v>
      </c>
      <c r="D14" s="5">
        <v>45</v>
      </c>
      <c r="E14" s="6"/>
      <c r="F14" s="7"/>
      <c r="G14" s="18"/>
      <c r="H14" s="7"/>
      <c r="I14" s="13"/>
    </row>
    <row r="15" spans="2:9" ht="15.75" x14ac:dyDescent="0.25">
      <c r="B15" s="7"/>
      <c r="C15" s="12" t="s">
        <v>47</v>
      </c>
      <c r="D15" s="5">
        <v>47</v>
      </c>
      <c r="E15" s="6"/>
      <c r="F15" s="7"/>
      <c r="G15" s="18"/>
      <c r="H15" s="7"/>
    </row>
    <row r="16" spans="2:9" ht="15.75" x14ac:dyDescent="0.25">
      <c r="C16" s="12" t="s">
        <v>48</v>
      </c>
      <c r="D16" s="11">
        <v>52</v>
      </c>
      <c r="E16" s="6"/>
      <c r="F16" s="7"/>
      <c r="G16" s="18"/>
      <c r="H16" s="7"/>
    </row>
    <row r="17" spans="2:8" ht="15.75" x14ac:dyDescent="0.25">
      <c r="C17" s="12" t="s">
        <v>49</v>
      </c>
      <c r="D17" s="5"/>
      <c r="E17" s="6"/>
      <c r="F17" s="7"/>
      <c r="G17" s="18"/>
      <c r="H17" s="7"/>
    </row>
    <row r="18" spans="2:8" ht="15.75" x14ac:dyDescent="0.25">
      <c r="C18" s="75"/>
      <c r="D18" s="5"/>
      <c r="E18" s="6"/>
      <c r="F18" s="7"/>
      <c r="G18" s="18"/>
      <c r="H18" s="7"/>
    </row>
    <row r="19" spans="2:8" ht="15.75" x14ac:dyDescent="0.25">
      <c r="C19" s="75"/>
      <c r="D19" s="5"/>
      <c r="E19" s="6"/>
      <c r="F19" s="7"/>
      <c r="G19" s="18"/>
      <c r="H19" s="7"/>
    </row>
    <row r="20" spans="2:8" ht="15.75" x14ac:dyDescent="0.25">
      <c r="B20" s="97" t="s">
        <v>32</v>
      </c>
      <c r="C20" s="98" t="s">
        <v>33</v>
      </c>
      <c r="D20" s="98" t="s">
        <v>50</v>
      </c>
      <c r="E20" s="98" t="s">
        <v>51</v>
      </c>
      <c r="F20" s="98" t="s">
        <v>36</v>
      </c>
      <c r="G20" s="99" t="s">
        <v>52</v>
      </c>
      <c r="H20" s="7"/>
    </row>
    <row r="21" spans="2:8" ht="15.75" customHeight="1" x14ac:dyDescent="0.25">
      <c r="B21" s="173">
        <v>20230421</v>
      </c>
      <c r="C21" s="94" t="s">
        <v>53</v>
      </c>
      <c r="D21" s="96">
        <v>7.9000000000000001E-2</v>
      </c>
      <c r="E21" s="95">
        <v>0.1095</v>
      </c>
      <c r="F21" s="95">
        <v>100</v>
      </c>
      <c r="G21" s="101">
        <f t="shared" ref="G21:G35" si="1">(E21-D21)*10000</f>
        <v>305</v>
      </c>
      <c r="H21" s="7"/>
    </row>
    <row r="22" spans="2:8" ht="15.75" customHeight="1" x14ac:dyDescent="0.25">
      <c r="B22" s="174"/>
      <c r="C22" s="94"/>
      <c r="D22" s="93"/>
      <c r="E22" s="93"/>
      <c r="F22" s="93"/>
      <c r="G22" s="101"/>
      <c r="H22" s="7"/>
    </row>
    <row r="23" spans="2:8" ht="15.75" customHeight="1" x14ac:dyDescent="0.25">
      <c r="B23" s="174"/>
      <c r="C23" s="94" t="s">
        <v>54</v>
      </c>
      <c r="D23" s="96">
        <v>0.08</v>
      </c>
      <c r="E23" s="96">
        <v>0.1139</v>
      </c>
      <c r="F23" s="95">
        <v>100</v>
      </c>
      <c r="G23" s="101">
        <f t="shared" si="1"/>
        <v>339</v>
      </c>
    </row>
    <row r="24" spans="2:8" ht="15.75" customHeight="1" x14ac:dyDescent="0.25">
      <c r="B24" s="174"/>
      <c r="C24" s="94"/>
      <c r="D24" s="93"/>
      <c r="E24" s="93"/>
      <c r="F24" s="93"/>
      <c r="G24" s="101"/>
      <c r="H24" s="17"/>
    </row>
    <row r="25" spans="2:8" ht="15.75" customHeight="1" x14ac:dyDescent="0.25">
      <c r="B25" s="174"/>
      <c r="C25" s="94" t="s">
        <v>55</v>
      </c>
      <c r="D25" s="95"/>
      <c r="E25" s="96"/>
      <c r="F25" s="95">
        <v>100</v>
      </c>
      <c r="G25" s="101">
        <f t="shared" si="1"/>
        <v>0</v>
      </c>
      <c r="H25" s="13"/>
    </row>
    <row r="26" spans="2:8" ht="15.75" customHeight="1" x14ac:dyDescent="0.25">
      <c r="B26" s="174"/>
      <c r="C26" s="94"/>
      <c r="D26" s="93"/>
      <c r="E26" s="93"/>
      <c r="F26" s="93"/>
      <c r="G26" s="101"/>
      <c r="H26" s="13"/>
    </row>
    <row r="27" spans="2:8" ht="15.75" customHeight="1" x14ac:dyDescent="0.25">
      <c r="B27" s="174"/>
      <c r="C27" s="94" t="s">
        <v>56</v>
      </c>
      <c r="D27" s="93"/>
      <c r="E27" s="93"/>
      <c r="F27" s="95">
        <v>100</v>
      </c>
      <c r="G27" s="101">
        <f t="shared" si="1"/>
        <v>0</v>
      </c>
      <c r="H27" s="13"/>
    </row>
    <row r="28" spans="2:8" ht="15.75" customHeight="1" x14ac:dyDescent="0.25">
      <c r="B28" s="174"/>
      <c r="C28" s="94"/>
      <c r="D28" s="93"/>
      <c r="E28" s="93"/>
      <c r="F28" s="93"/>
      <c r="G28" s="101"/>
      <c r="H28" s="13"/>
    </row>
    <row r="29" spans="2:8" ht="15.75" customHeight="1" x14ac:dyDescent="0.25">
      <c r="B29" s="174"/>
      <c r="C29" s="94" t="s">
        <v>57</v>
      </c>
      <c r="D29" s="93"/>
      <c r="E29" s="93"/>
      <c r="F29" s="95">
        <v>100</v>
      </c>
      <c r="G29" s="101">
        <f t="shared" si="1"/>
        <v>0</v>
      </c>
      <c r="H29" s="13"/>
    </row>
    <row r="30" spans="2:8" ht="15.75" customHeight="1" x14ac:dyDescent="0.25">
      <c r="B30" s="174"/>
      <c r="C30" s="94"/>
      <c r="D30" s="93"/>
      <c r="E30" s="93"/>
      <c r="F30" s="93"/>
      <c r="G30" s="101"/>
      <c r="H30" s="13"/>
    </row>
    <row r="31" spans="2:8" ht="15.75" customHeight="1" x14ac:dyDescent="0.25">
      <c r="B31" s="175"/>
      <c r="C31" s="94" t="s">
        <v>58</v>
      </c>
      <c r="D31" s="93"/>
      <c r="E31" s="93"/>
      <c r="F31" s="95">
        <v>100</v>
      </c>
      <c r="G31" s="101">
        <f t="shared" si="1"/>
        <v>0</v>
      </c>
      <c r="H31" s="13"/>
    </row>
    <row r="32" spans="2:8" ht="15.75" x14ac:dyDescent="0.25">
      <c r="B32" s="100"/>
      <c r="C32" s="94"/>
      <c r="D32" s="93"/>
      <c r="E32" s="93"/>
      <c r="F32" s="93"/>
      <c r="G32" s="101"/>
      <c r="H32" s="13"/>
    </row>
    <row r="33" spans="2:8" ht="15.75" x14ac:dyDescent="0.25">
      <c r="B33" s="100"/>
      <c r="C33" s="94" t="s">
        <v>59</v>
      </c>
      <c r="D33" s="93"/>
      <c r="E33" s="93"/>
      <c r="F33" s="95">
        <v>100</v>
      </c>
      <c r="G33" s="101">
        <f t="shared" si="1"/>
        <v>0</v>
      </c>
      <c r="H33" s="13"/>
    </row>
    <row r="34" spans="2:8" ht="15.75" x14ac:dyDescent="0.25">
      <c r="B34" s="100"/>
      <c r="C34" s="94"/>
      <c r="D34" s="93"/>
      <c r="E34" s="93"/>
      <c r="F34" s="93"/>
      <c r="G34" s="101"/>
      <c r="H34" s="13"/>
    </row>
    <row r="35" spans="2:8" ht="15.75" x14ac:dyDescent="0.25">
      <c r="B35" s="102"/>
      <c r="C35" s="103" t="s">
        <v>60</v>
      </c>
      <c r="D35" s="104"/>
      <c r="E35" s="105"/>
      <c r="F35" s="105">
        <v>100</v>
      </c>
      <c r="G35" s="106">
        <f t="shared" si="1"/>
        <v>0</v>
      </c>
      <c r="H35" s="13"/>
    </row>
    <row r="36" spans="2:8" ht="15.75" x14ac:dyDescent="0.25">
      <c r="C36" s="75"/>
      <c r="D36" s="5"/>
      <c r="E36" s="6"/>
      <c r="F36" s="7"/>
      <c r="G36" s="18"/>
      <c r="H36" s="13"/>
    </row>
    <row r="37" spans="2:8" ht="15.75" x14ac:dyDescent="0.25">
      <c r="C37" s="75"/>
      <c r="D37" s="5"/>
      <c r="E37" s="6"/>
      <c r="F37" s="7"/>
      <c r="G37" s="18"/>
      <c r="H37" s="13"/>
    </row>
    <row r="38" spans="2:8" x14ac:dyDescent="0.2">
      <c r="D38" s="14"/>
    </row>
    <row r="39" spans="2:8" ht="15.75" x14ac:dyDescent="0.25">
      <c r="B39" s="2" t="s">
        <v>32</v>
      </c>
      <c r="C39" s="2" t="s">
        <v>33</v>
      </c>
      <c r="D39" s="2" t="s">
        <v>34</v>
      </c>
      <c r="E39" s="2" t="s">
        <v>35</v>
      </c>
      <c r="F39" s="2" t="s">
        <v>36</v>
      </c>
      <c r="G39" s="2" t="s">
        <v>37</v>
      </c>
    </row>
    <row r="40" spans="2:8" ht="15.75" x14ac:dyDescent="0.25">
      <c r="C40" s="4" t="s">
        <v>38</v>
      </c>
      <c r="D40" s="5">
        <v>51.575299999999999</v>
      </c>
      <c r="E40" s="6">
        <v>51.605699999999999</v>
      </c>
      <c r="F40" s="7">
        <v>100</v>
      </c>
      <c r="G40" s="8">
        <f t="shared" ref="G40:G47" si="2">(E40-D40)*10^6/F40</f>
        <v>304.00000000000205</v>
      </c>
    </row>
    <row r="41" spans="2:8" ht="15.75" x14ac:dyDescent="0.25">
      <c r="B41" s="7"/>
      <c r="C41" s="4" t="s">
        <v>61</v>
      </c>
      <c r="D41" s="5">
        <v>35.6404</v>
      </c>
      <c r="E41" s="6">
        <v>35.665399999999998</v>
      </c>
      <c r="F41" s="7">
        <v>100</v>
      </c>
      <c r="G41" s="8">
        <f t="shared" si="2"/>
        <v>249.99999999998579</v>
      </c>
    </row>
    <row r="42" spans="2:8" ht="15.75" x14ac:dyDescent="0.25">
      <c r="B42" s="9"/>
      <c r="C42" s="4" t="s">
        <v>40</v>
      </c>
      <c r="D42" s="5">
        <v>52.414299999999997</v>
      </c>
      <c r="E42" s="6">
        <v>52.440100000000001</v>
      </c>
      <c r="F42" s="7">
        <v>100</v>
      </c>
      <c r="G42" s="8">
        <f t="shared" si="2"/>
        <v>258.0000000000382</v>
      </c>
    </row>
    <row r="43" spans="2:8" ht="15.75" x14ac:dyDescent="0.25">
      <c r="B43" s="107">
        <v>20230511</v>
      </c>
      <c r="C43" s="4" t="s">
        <v>62</v>
      </c>
      <c r="D43" s="5">
        <v>43.269799999999996</v>
      </c>
      <c r="E43" s="6">
        <v>43.3018</v>
      </c>
      <c r="F43" s="7">
        <v>100</v>
      </c>
      <c r="G43" s="8">
        <f>(E43-D43)*10^6/F43</f>
        <v>320.00000000003581</v>
      </c>
    </row>
    <row r="44" spans="2:8" ht="15.75" x14ac:dyDescent="0.25">
      <c r="B44" s="7"/>
      <c r="C44" s="4" t="s">
        <v>42</v>
      </c>
      <c r="D44" s="5">
        <v>55.372900000000001</v>
      </c>
      <c r="E44" s="6">
        <v>55.3857</v>
      </c>
      <c r="F44" s="7">
        <v>100</v>
      </c>
      <c r="G44" s="8">
        <f>(E44-D44)*10^6/F44</f>
        <v>127.9999999999859</v>
      </c>
    </row>
    <row r="45" spans="2:8" ht="15.75" x14ac:dyDescent="0.25">
      <c r="B45" s="7"/>
      <c r="C45" s="4" t="s">
        <v>63</v>
      </c>
      <c r="D45" s="11">
        <v>33.065600000000003</v>
      </c>
      <c r="E45" s="6">
        <v>33.0792</v>
      </c>
      <c r="F45" s="7">
        <v>100</v>
      </c>
      <c r="G45" s="8">
        <f>(E45-D45)*10^6/F45</f>
        <v>135.99999999996726</v>
      </c>
    </row>
    <row r="46" spans="2:8" ht="15.75" x14ac:dyDescent="0.25">
      <c r="B46" s="7"/>
      <c r="C46" s="4" t="s">
        <v>64</v>
      </c>
      <c r="D46" s="5">
        <v>55.656500000000001</v>
      </c>
      <c r="E46" s="6">
        <v>55.667200000000001</v>
      </c>
      <c r="F46" s="7">
        <v>100</v>
      </c>
      <c r="G46" s="8">
        <f t="shared" si="2"/>
        <v>106.9999999999993</v>
      </c>
    </row>
    <row r="47" spans="2:8" ht="15.75" x14ac:dyDescent="0.25">
      <c r="B47" s="7"/>
      <c r="C47" s="4" t="s">
        <v>65</v>
      </c>
      <c r="D47" s="5">
        <v>39.5349</v>
      </c>
      <c r="E47" s="6">
        <v>39.545099999999998</v>
      </c>
      <c r="F47" s="7">
        <v>100</v>
      </c>
      <c r="G47" s="8">
        <f t="shared" si="2"/>
        <v>101.99999999997544</v>
      </c>
    </row>
    <row r="48" spans="2:8" ht="15.75" x14ac:dyDescent="0.25">
      <c r="B48" s="9"/>
      <c r="C48" s="4" t="s">
        <v>66</v>
      </c>
      <c r="D48" s="5">
        <v>51.899900000000002</v>
      </c>
      <c r="E48" s="6">
        <v>51.9069</v>
      </c>
      <c r="F48" s="7">
        <v>100</v>
      </c>
      <c r="G48" s="8">
        <f t="shared" ref="G48:G55" si="3">(E48-D48)*10^6/F48</f>
        <v>69.999999999978968</v>
      </c>
    </row>
    <row r="49" spans="2:7" ht="15.75" x14ac:dyDescent="0.25">
      <c r="B49" s="7"/>
      <c r="C49" s="4" t="s">
        <v>67</v>
      </c>
      <c r="D49" s="5">
        <v>52.602699999999999</v>
      </c>
      <c r="E49" s="6">
        <v>52.609299999999998</v>
      </c>
      <c r="F49" s="7">
        <v>100</v>
      </c>
      <c r="G49" s="8">
        <f t="shared" si="3"/>
        <v>65.99999999998829</v>
      </c>
    </row>
    <row r="50" spans="2:7" ht="15.75" x14ac:dyDescent="0.25">
      <c r="C50" s="12" t="s">
        <v>68</v>
      </c>
      <c r="D50" s="11">
        <v>46.107300000000002</v>
      </c>
      <c r="E50" s="6">
        <v>46.1126</v>
      </c>
      <c r="F50" s="7">
        <v>100</v>
      </c>
      <c r="G50" s="8">
        <f t="shared" si="3"/>
        <v>52.999999999983068</v>
      </c>
    </row>
    <row r="51" spans="2:7" ht="15.75" x14ac:dyDescent="0.25">
      <c r="C51" s="12" t="s">
        <v>69</v>
      </c>
      <c r="D51" s="11">
        <v>47.481200000000001</v>
      </c>
      <c r="E51" s="6">
        <v>47.486499999999999</v>
      </c>
      <c r="F51" s="7">
        <v>100</v>
      </c>
      <c r="G51" s="8">
        <f t="shared" si="3"/>
        <v>52.999999999983068</v>
      </c>
    </row>
    <row r="52" spans="2:7" ht="15.75" x14ac:dyDescent="0.25">
      <c r="C52" s="12" t="s">
        <v>70</v>
      </c>
      <c r="D52" s="5">
        <v>45.181699999999999</v>
      </c>
      <c r="E52" s="6">
        <v>45.1875</v>
      </c>
      <c r="F52" s="7">
        <v>100</v>
      </c>
      <c r="G52" s="8">
        <f t="shared" si="3"/>
        <v>58.000000000006928</v>
      </c>
    </row>
    <row r="53" spans="2:7" ht="15.75" x14ac:dyDescent="0.25">
      <c r="C53" s="12" t="s">
        <v>71</v>
      </c>
      <c r="D53" s="5">
        <v>47.744999999999997</v>
      </c>
      <c r="E53" s="6">
        <v>47.750399999999999</v>
      </c>
      <c r="F53" s="7">
        <v>100</v>
      </c>
      <c r="G53" s="8">
        <f t="shared" si="3"/>
        <v>54.000000000016264</v>
      </c>
    </row>
    <row r="54" spans="2:7" ht="15.75" x14ac:dyDescent="0.25">
      <c r="C54" s="12" t="s">
        <v>72</v>
      </c>
      <c r="D54" s="5">
        <v>52.0289</v>
      </c>
      <c r="E54" s="6">
        <v>52.034100000000002</v>
      </c>
      <c r="F54" s="7">
        <v>100</v>
      </c>
      <c r="G54" s="8">
        <f t="shared" si="3"/>
        <v>52.000000000020918</v>
      </c>
    </row>
    <row r="55" spans="2:7" ht="15.75" x14ac:dyDescent="0.25">
      <c r="C55" s="12" t="s">
        <v>73</v>
      </c>
      <c r="D55" s="5">
        <v>48.8962</v>
      </c>
      <c r="E55" s="6">
        <v>48.901600000000002</v>
      </c>
      <c r="F55" s="7">
        <v>100</v>
      </c>
      <c r="G55" s="8">
        <f t="shared" si="3"/>
        <v>54.000000000016264</v>
      </c>
    </row>
    <row r="56" spans="2:7" ht="16.5" thickBot="1" x14ac:dyDescent="0.3">
      <c r="C56" s="75"/>
      <c r="D56" s="5"/>
      <c r="E56" s="6"/>
      <c r="F56" s="7"/>
      <c r="G56" s="76"/>
    </row>
    <row r="57" spans="2:7" ht="15.75" x14ac:dyDescent="0.25">
      <c r="B57" s="97" t="s">
        <v>32</v>
      </c>
      <c r="C57" s="98" t="s">
        <v>33</v>
      </c>
      <c r="D57" s="98" t="s">
        <v>50</v>
      </c>
      <c r="E57" s="98" t="s">
        <v>51</v>
      </c>
      <c r="F57" s="98" t="s">
        <v>36</v>
      </c>
      <c r="G57" s="99" t="s">
        <v>52</v>
      </c>
    </row>
    <row r="58" spans="2:7" ht="16.5" customHeight="1" x14ac:dyDescent="0.25">
      <c r="B58" s="173">
        <v>20230511</v>
      </c>
      <c r="C58" s="94" t="s">
        <v>74</v>
      </c>
      <c r="D58" s="109"/>
      <c r="E58" s="95"/>
      <c r="F58" s="111">
        <v>100</v>
      </c>
      <c r="G58" s="101">
        <f t="shared" ref="G58" si="4">(E58-D58)*10000</f>
        <v>0</v>
      </c>
    </row>
    <row r="59" spans="2:7" ht="15.75" x14ac:dyDescent="0.25">
      <c r="B59" s="174"/>
      <c r="C59" s="94"/>
      <c r="D59" s="109"/>
      <c r="E59" s="93"/>
      <c r="F59" s="112"/>
      <c r="G59" s="101"/>
    </row>
    <row r="60" spans="2:7" ht="15.75" x14ac:dyDescent="0.25">
      <c r="B60" s="174"/>
      <c r="C60" s="94" t="s">
        <v>75</v>
      </c>
      <c r="D60" s="109"/>
      <c r="E60" s="95"/>
      <c r="F60" s="111">
        <v>100</v>
      </c>
      <c r="G60" s="101">
        <f t="shared" ref="G60" si="5">(E60-D60)*10000</f>
        <v>0</v>
      </c>
    </row>
    <row r="61" spans="2:7" ht="15.75" x14ac:dyDescent="0.25">
      <c r="B61" s="174"/>
      <c r="C61" s="94"/>
      <c r="D61" s="109"/>
      <c r="E61" s="93"/>
      <c r="F61" s="112"/>
      <c r="G61" s="101"/>
    </row>
    <row r="62" spans="2:7" ht="15.75" customHeight="1" x14ac:dyDescent="0.25">
      <c r="B62" s="174"/>
      <c r="C62" s="94" t="s">
        <v>76</v>
      </c>
      <c r="D62" s="109"/>
      <c r="E62" s="95"/>
      <c r="F62" s="111">
        <v>100</v>
      </c>
      <c r="G62" s="101">
        <f t="shared" ref="G62" si="6">(E62-D62)*10000</f>
        <v>0</v>
      </c>
    </row>
    <row r="63" spans="2:7" ht="15.75" customHeight="1" x14ac:dyDescent="0.25">
      <c r="B63" s="174"/>
      <c r="C63" s="94"/>
      <c r="D63" s="109"/>
      <c r="E63" s="93"/>
      <c r="F63" s="112"/>
      <c r="G63" s="101"/>
    </row>
    <row r="64" spans="2:7" ht="15.75" customHeight="1" x14ac:dyDescent="0.25">
      <c r="B64" s="174"/>
      <c r="C64" s="94" t="s">
        <v>77</v>
      </c>
      <c r="D64" s="109">
        <v>7.6300000000000007E-2</v>
      </c>
      <c r="E64" s="95"/>
      <c r="F64" s="111">
        <v>100</v>
      </c>
      <c r="G64" s="101">
        <f t="shared" ref="G64" si="7">(E64-D64)*10000</f>
        <v>-763.00000000000011</v>
      </c>
    </row>
    <row r="65" spans="2:9" ht="15.75" customHeight="1" x14ac:dyDescent="0.25">
      <c r="B65" s="174"/>
      <c r="C65" s="94"/>
      <c r="D65" s="110"/>
      <c r="E65" s="93"/>
      <c r="F65" s="112"/>
      <c r="G65" s="101"/>
      <c r="H65" s="17"/>
      <c r="I65" s="13"/>
    </row>
    <row r="66" spans="2:9" ht="15.75" customHeight="1" x14ac:dyDescent="0.25">
      <c r="B66" s="174"/>
      <c r="C66" s="94" t="s">
        <v>78</v>
      </c>
      <c r="D66" s="109">
        <v>7.7399999999999997E-2</v>
      </c>
      <c r="E66" s="95"/>
      <c r="F66" s="111">
        <v>100</v>
      </c>
      <c r="G66" s="114">
        <f t="shared" ref="G66" si="8">(E66-D66)*10000</f>
        <v>-774</v>
      </c>
      <c r="H66" s="116" t="s">
        <v>79</v>
      </c>
    </row>
    <row r="67" spans="2:9" ht="15.75" customHeight="1" x14ac:dyDescent="0.25">
      <c r="B67" s="174"/>
      <c r="C67" s="94"/>
      <c r="D67" s="109"/>
      <c r="E67" s="93"/>
      <c r="F67" s="112"/>
      <c r="G67" s="101"/>
      <c r="H67" s="13"/>
    </row>
    <row r="68" spans="2:9" ht="15.75" customHeight="1" x14ac:dyDescent="0.25">
      <c r="B68" s="175"/>
      <c r="C68" s="94" t="s">
        <v>80</v>
      </c>
      <c r="D68" s="109">
        <v>7.6700000000000004E-2</v>
      </c>
      <c r="E68" s="95"/>
      <c r="F68" s="111">
        <v>100</v>
      </c>
      <c r="G68" s="114">
        <f>(E68-D68)*10000</f>
        <v>-767</v>
      </c>
    </row>
    <row r="69" spans="2:9" ht="15.75" x14ac:dyDescent="0.25">
      <c r="B69" s="100"/>
      <c r="C69" s="94"/>
      <c r="D69" s="109"/>
      <c r="E69" s="93"/>
      <c r="F69" s="112"/>
      <c r="G69" s="101"/>
    </row>
    <row r="70" spans="2:9" ht="15.75" x14ac:dyDescent="0.25">
      <c r="B70" s="100"/>
      <c r="C70" s="94" t="s">
        <v>81</v>
      </c>
      <c r="D70" s="109">
        <v>7.8899999999999998E-2</v>
      </c>
      <c r="E70" s="95"/>
      <c r="F70" s="111">
        <v>100</v>
      </c>
      <c r="G70" s="114">
        <f t="shared" ref="G70" si="9">(E70-D70)*10000</f>
        <v>-789</v>
      </c>
    </row>
    <row r="71" spans="2:9" ht="15.75" x14ac:dyDescent="0.25">
      <c r="B71" s="100"/>
      <c r="C71" s="94"/>
      <c r="D71" s="109"/>
      <c r="E71" s="93"/>
      <c r="F71" s="112"/>
      <c r="G71" s="101"/>
    </row>
    <row r="72" spans="2:9" ht="15.75" x14ac:dyDescent="0.25">
      <c r="B72" s="102"/>
      <c r="C72" s="103" t="s">
        <v>82</v>
      </c>
      <c r="D72" s="108">
        <v>7.7499999999999999E-2</v>
      </c>
      <c r="E72" s="113"/>
      <c r="F72" s="105">
        <v>100</v>
      </c>
      <c r="G72" s="115">
        <f t="shared" ref="G72" si="10">(E72-D72)*10000</f>
        <v>-775</v>
      </c>
    </row>
    <row r="73" spans="2:9" ht="15.75" x14ac:dyDescent="0.25">
      <c r="B73" s="17"/>
      <c r="C73" s="17"/>
      <c r="D73" s="17"/>
      <c r="E73" s="17"/>
      <c r="F73" s="17"/>
      <c r="G73" s="17"/>
    </row>
    <row r="74" spans="2:9" ht="15.75" x14ac:dyDescent="0.25">
      <c r="B74" s="2" t="s">
        <v>32</v>
      </c>
      <c r="C74" s="2" t="s">
        <v>33</v>
      </c>
      <c r="D74" s="2" t="s">
        <v>34</v>
      </c>
      <c r="E74" s="2" t="s">
        <v>35</v>
      </c>
      <c r="F74" s="2" t="s">
        <v>36</v>
      </c>
      <c r="G74" s="2" t="s">
        <v>83</v>
      </c>
    </row>
    <row r="75" spans="2:9" ht="15.75" x14ac:dyDescent="0.25">
      <c r="C75" s="4" t="s">
        <v>38</v>
      </c>
      <c r="D75" s="5">
        <v>51.57</v>
      </c>
      <c r="E75" s="6">
        <v>51</v>
      </c>
      <c r="F75" s="7">
        <v>100</v>
      </c>
      <c r="G75" s="8">
        <f t="shared" ref="G75:G77" si="11">(E75-D75)*10^6/F75</f>
        <v>-5700.0000000000027</v>
      </c>
    </row>
    <row r="76" spans="2:9" ht="15.75" x14ac:dyDescent="0.25">
      <c r="B76" s="7"/>
      <c r="C76" s="4" t="s">
        <v>61</v>
      </c>
      <c r="D76" s="5">
        <v>35</v>
      </c>
      <c r="E76" s="6">
        <v>35</v>
      </c>
      <c r="F76" s="7">
        <v>100</v>
      </c>
      <c r="G76" s="8">
        <f t="shared" si="11"/>
        <v>0</v>
      </c>
    </row>
    <row r="77" spans="2:9" ht="15.75" x14ac:dyDescent="0.25">
      <c r="B77" s="9"/>
      <c r="C77" s="4" t="s">
        <v>40</v>
      </c>
      <c r="D77" s="5">
        <v>52</v>
      </c>
      <c r="E77" s="6"/>
      <c r="F77" s="7">
        <v>100</v>
      </c>
      <c r="G77" s="8">
        <f t="shared" si="11"/>
        <v>-520000</v>
      </c>
    </row>
    <row r="78" spans="2:9" ht="15.75" x14ac:dyDescent="0.25">
      <c r="B78" s="107">
        <v>20230511</v>
      </c>
      <c r="C78" s="4" t="s">
        <v>62</v>
      </c>
      <c r="D78" s="5">
        <v>43</v>
      </c>
      <c r="E78" s="6"/>
      <c r="F78" s="7">
        <v>100</v>
      </c>
      <c r="G78" s="8">
        <f>(E78-D78)*10^6/F78</f>
        <v>-430000</v>
      </c>
    </row>
    <row r="79" spans="2:9" ht="15.75" x14ac:dyDescent="0.25">
      <c r="B79" s="7"/>
      <c r="C79" s="4" t="s">
        <v>42</v>
      </c>
      <c r="D79" s="5">
        <v>55</v>
      </c>
      <c r="E79" s="6"/>
      <c r="F79" s="7">
        <v>100</v>
      </c>
      <c r="G79" s="8">
        <f>(E79-D79)*10^6/F79</f>
        <v>-550000</v>
      </c>
    </row>
    <row r="80" spans="2:9" ht="15.75" x14ac:dyDescent="0.25">
      <c r="B80" s="7"/>
      <c r="C80" s="4" t="s">
        <v>84</v>
      </c>
      <c r="D80" s="11">
        <v>33.059899999999999</v>
      </c>
      <c r="E80" s="6">
        <v>33.0749</v>
      </c>
      <c r="F80" s="7">
        <v>100</v>
      </c>
      <c r="G80" s="8">
        <f>(E80-D80)*10^6/F80</f>
        <v>150.00000000000568</v>
      </c>
    </row>
    <row r="81" spans="2:14" ht="15.75" x14ac:dyDescent="0.25">
      <c r="B81" s="7"/>
      <c r="C81" s="4" t="s">
        <v>64</v>
      </c>
      <c r="D81" s="5">
        <v>55</v>
      </c>
      <c r="E81" s="6"/>
      <c r="F81" s="7">
        <v>100</v>
      </c>
      <c r="G81" s="8">
        <f t="shared" ref="G81:G82" si="12">(E81-D81)*10^6/F81</f>
        <v>-550000</v>
      </c>
    </row>
    <row r="82" spans="2:14" ht="15.75" x14ac:dyDescent="0.25">
      <c r="B82" s="7"/>
      <c r="C82" s="4" t="s">
        <v>65</v>
      </c>
      <c r="D82" s="5">
        <v>39</v>
      </c>
      <c r="E82" s="6"/>
      <c r="F82" s="7">
        <v>100</v>
      </c>
      <c r="G82" s="8">
        <f t="shared" si="12"/>
        <v>-390000</v>
      </c>
    </row>
    <row r="83" spans="2:14" ht="15.75" x14ac:dyDescent="0.25">
      <c r="B83" s="9"/>
      <c r="C83" s="4" t="s">
        <v>66</v>
      </c>
      <c r="D83" s="5">
        <v>51</v>
      </c>
      <c r="E83" s="6"/>
      <c r="F83" s="7">
        <v>100</v>
      </c>
      <c r="G83" s="8">
        <f t="shared" ref="G83:G90" si="13">(E83-D83)*10^6/F83</f>
        <v>-510000</v>
      </c>
    </row>
    <row r="84" spans="2:14" ht="15.75" x14ac:dyDescent="0.25">
      <c r="B84" s="7"/>
      <c r="C84" s="4" t="s">
        <v>67</v>
      </c>
      <c r="D84" s="5">
        <v>52</v>
      </c>
      <c r="E84" s="6"/>
      <c r="F84" s="7">
        <v>100</v>
      </c>
      <c r="G84" s="8">
        <f t="shared" si="13"/>
        <v>-520000</v>
      </c>
    </row>
    <row r="85" spans="2:14" ht="15.75" x14ac:dyDescent="0.25">
      <c r="C85" s="12" t="s">
        <v>85</v>
      </c>
      <c r="D85" s="11">
        <v>46.106400000000001</v>
      </c>
      <c r="E85" s="6">
        <v>46.113300000000002</v>
      </c>
      <c r="F85" s="7">
        <v>100</v>
      </c>
      <c r="G85" s="8">
        <f t="shared" si="13"/>
        <v>69.000000000016826</v>
      </c>
    </row>
    <row r="86" spans="2:14" ht="15.75" x14ac:dyDescent="0.25">
      <c r="C86" s="12" t="s">
        <v>86</v>
      </c>
      <c r="D86" s="11">
        <v>47.481099999999998</v>
      </c>
      <c r="E86" s="6">
        <v>47.486699999999999</v>
      </c>
      <c r="F86" s="7">
        <v>100</v>
      </c>
      <c r="G86" s="8">
        <f t="shared" si="13"/>
        <v>56.000000000011596</v>
      </c>
    </row>
    <row r="87" spans="2:14" ht="15.75" x14ac:dyDescent="0.25">
      <c r="C87" s="12" t="s">
        <v>87</v>
      </c>
      <c r="D87" s="5">
        <v>45.1815</v>
      </c>
      <c r="E87" s="6">
        <v>45.191000000000003</v>
      </c>
      <c r="F87" s="7">
        <v>100</v>
      </c>
      <c r="G87" s="8">
        <f t="shared" si="13"/>
        <v>95.000000000027285</v>
      </c>
    </row>
    <row r="88" spans="2:14" ht="15.75" x14ac:dyDescent="0.25">
      <c r="C88" s="12" t="s">
        <v>88</v>
      </c>
      <c r="D88" s="5">
        <v>47.744700000000002</v>
      </c>
      <c r="E88" s="6">
        <v>47.754800000000003</v>
      </c>
      <c r="F88" s="7">
        <v>100</v>
      </c>
      <c r="G88" s="8">
        <f t="shared" si="13"/>
        <v>101.0000000000133</v>
      </c>
      <c r="H88" s="17"/>
    </row>
    <row r="89" spans="2:14" ht="15.75" x14ac:dyDescent="0.25">
      <c r="C89" s="12" t="s">
        <v>89</v>
      </c>
      <c r="D89" s="5">
        <v>52.028399999999998</v>
      </c>
      <c r="E89" s="6">
        <v>52.0349</v>
      </c>
      <c r="F89" s="7">
        <v>100</v>
      </c>
      <c r="G89" s="8">
        <f t="shared" si="13"/>
        <v>65.000000000026148</v>
      </c>
      <c r="H89" s="13"/>
    </row>
    <row r="90" spans="2:14" ht="15.75" x14ac:dyDescent="0.25">
      <c r="C90" s="12" t="s">
        <v>90</v>
      </c>
      <c r="D90" s="5">
        <v>48.896000000000001</v>
      </c>
      <c r="E90" s="6">
        <v>48.9024</v>
      </c>
      <c r="F90" s="7">
        <v>100</v>
      </c>
      <c r="G90" s="8">
        <f t="shared" si="13"/>
        <v>63.999999999992951</v>
      </c>
      <c r="H90" s="13"/>
    </row>
    <row r="91" spans="2:14" ht="15.75" x14ac:dyDescent="0.25">
      <c r="B91" s="124"/>
      <c r="C91" s="117"/>
      <c r="D91" s="5"/>
      <c r="E91" s="6"/>
      <c r="F91" s="7"/>
      <c r="G91" s="8"/>
      <c r="H91" s="13"/>
    </row>
    <row r="92" spans="2:14" ht="15.75" x14ac:dyDescent="0.25">
      <c r="B92" s="124"/>
      <c r="C92" s="117"/>
      <c r="D92" s="5"/>
      <c r="E92" s="6"/>
      <c r="F92" s="7"/>
      <c r="G92" s="8"/>
      <c r="H92" s="13"/>
    </row>
    <row r="93" spans="2:14" ht="15.75" x14ac:dyDescent="0.25">
      <c r="C93" s="13"/>
      <c r="D93" s="13"/>
      <c r="E93" s="13"/>
      <c r="F93" s="13"/>
      <c r="G93" s="79"/>
      <c r="J93" t="s">
        <v>91</v>
      </c>
    </row>
    <row r="94" spans="2:14" ht="15.75" x14ac:dyDescent="0.25">
      <c r="B94" s="2" t="s">
        <v>32</v>
      </c>
      <c r="C94" s="2" t="s">
        <v>33</v>
      </c>
      <c r="D94" s="2" t="s">
        <v>34</v>
      </c>
      <c r="E94" s="2" t="s">
        <v>35</v>
      </c>
      <c r="F94" s="2" t="s">
        <v>36</v>
      </c>
      <c r="G94" s="2" t="s">
        <v>83</v>
      </c>
      <c r="I94" s="2" t="s">
        <v>32</v>
      </c>
      <c r="J94" s="2" t="s">
        <v>33</v>
      </c>
      <c r="K94" s="2" t="s">
        <v>34</v>
      </c>
      <c r="L94" s="2" t="s">
        <v>35</v>
      </c>
      <c r="M94" s="2" t="s">
        <v>36</v>
      </c>
      <c r="N94" s="2" t="s">
        <v>92</v>
      </c>
    </row>
    <row r="95" spans="2:14" ht="15.75" x14ac:dyDescent="0.25">
      <c r="C95" s="4" t="s">
        <v>93</v>
      </c>
      <c r="D95" s="5">
        <v>51.566000000000003</v>
      </c>
      <c r="E95" s="6">
        <v>51.573900000000002</v>
      </c>
      <c r="F95" s="7">
        <v>100</v>
      </c>
      <c r="G95" s="8">
        <f t="shared" ref="G95:G98" si="14">(E95-D95)*10^6/F95</f>
        <v>78.99999999999352</v>
      </c>
      <c r="H95" t="s">
        <v>94</v>
      </c>
      <c r="J95" s="4" t="s">
        <v>95</v>
      </c>
      <c r="K95" s="5">
        <v>55.365600000000001</v>
      </c>
      <c r="L95" s="6">
        <v>55.407400000000003</v>
      </c>
      <c r="M95" s="7">
        <v>100</v>
      </c>
      <c r="N95" s="8">
        <f t="shared" ref="N95:N98" si="15">(L95-K95)*10^6/M95</f>
        <v>418.00000000002058</v>
      </c>
    </row>
    <row r="96" spans="2:14" ht="15.75" x14ac:dyDescent="0.25">
      <c r="B96">
        <v>20231219</v>
      </c>
      <c r="C96" s="128" t="s">
        <v>96</v>
      </c>
      <c r="D96" s="5">
        <v>52.598199999999999</v>
      </c>
      <c r="E96" s="6">
        <v>52.605800000000002</v>
      </c>
      <c r="F96" s="7">
        <v>100</v>
      </c>
      <c r="G96" s="8">
        <f t="shared" si="14"/>
        <v>76.000000000036039</v>
      </c>
      <c r="H96" s="127" t="s">
        <v>97</v>
      </c>
      <c r="J96" s="4"/>
      <c r="K96" s="5"/>
      <c r="L96" s="6"/>
      <c r="M96" s="7"/>
      <c r="N96" s="8"/>
    </row>
    <row r="97" spans="2:14" ht="15.75" x14ac:dyDescent="0.25">
      <c r="B97" s="7"/>
      <c r="C97" s="4" t="s">
        <v>98</v>
      </c>
      <c r="D97" s="5">
        <v>35</v>
      </c>
      <c r="E97" s="6">
        <v>35</v>
      </c>
      <c r="F97" s="7">
        <v>100</v>
      </c>
      <c r="G97" s="8">
        <f t="shared" si="14"/>
        <v>0</v>
      </c>
      <c r="I97" s="7"/>
      <c r="J97" s="4" t="s">
        <v>99</v>
      </c>
      <c r="K97" s="5">
        <v>35.638300000000001</v>
      </c>
      <c r="L97" s="6">
        <v>35.660699999999999</v>
      </c>
      <c r="M97" s="7">
        <v>100</v>
      </c>
      <c r="N97" s="8">
        <f t="shared" si="15"/>
        <v>223.99999999997533</v>
      </c>
    </row>
    <row r="98" spans="2:14" ht="15.75" x14ac:dyDescent="0.25">
      <c r="B98" s="9"/>
      <c r="C98" s="4" t="s">
        <v>100</v>
      </c>
      <c r="D98" s="5">
        <v>52.410600000000002</v>
      </c>
      <c r="E98" s="6">
        <v>52.418300000000002</v>
      </c>
      <c r="F98" s="7">
        <v>100</v>
      </c>
      <c r="G98" s="8">
        <f t="shared" si="14"/>
        <v>76.999999999998181</v>
      </c>
      <c r="I98" s="9"/>
      <c r="J98" s="4" t="s">
        <v>101</v>
      </c>
      <c r="K98" s="5">
        <v>51.565800000000003</v>
      </c>
      <c r="L98" s="6">
        <v>51.602499999999999</v>
      </c>
      <c r="M98" s="7">
        <v>100</v>
      </c>
      <c r="N98" s="8">
        <f t="shared" si="15"/>
        <v>366.9999999999618</v>
      </c>
    </row>
    <row r="99" spans="2:14" ht="15.75" x14ac:dyDescent="0.25">
      <c r="C99" s="4" t="s">
        <v>102</v>
      </c>
      <c r="D99" s="5">
        <v>43.264099999999999</v>
      </c>
      <c r="E99" s="6">
        <v>43.271500000000003</v>
      </c>
      <c r="F99" s="7">
        <v>100</v>
      </c>
      <c r="G99" s="8">
        <f>(E99-D99)*10^6/F99</f>
        <v>74.0000000000407</v>
      </c>
      <c r="J99" s="4" t="s">
        <v>103</v>
      </c>
      <c r="K99" s="5">
        <v>47.479500000000002</v>
      </c>
      <c r="L99" s="6">
        <v>47.518900000000002</v>
      </c>
      <c r="M99" s="7">
        <v>100</v>
      </c>
      <c r="N99" s="8">
        <f>(L99-K99)*10^6/M99</f>
        <v>394.00000000000546</v>
      </c>
    </row>
    <row r="100" spans="2:14" ht="15.75" x14ac:dyDescent="0.25">
      <c r="B100" s="7"/>
      <c r="C100" s="4" t="s">
        <v>104</v>
      </c>
      <c r="D100" s="5">
        <v>55.363399999999999</v>
      </c>
      <c r="E100" s="6">
        <v>55.370800000000003</v>
      </c>
      <c r="F100" s="7">
        <v>100</v>
      </c>
      <c r="G100" s="8">
        <f>(E100-D100)*10^6/F100</f>
        <v>74.0000000000407</v>
      </c>
      <c r="I100" s="7"/>
      <c r="J100" s="4" t="s">
        <v>105</v>
      </c>
      <c r="K100" s="5">
        <v>49.476900000000001</v>
      </c>
      <c r="L100" s="6">
        <v>49.519100000000002</v>
      </c>
      <c r="M100" s="7">
        <v>100</v>
      </c>
      <c r="N100" s="8">
        <f>(L100-K100)*10^6/M100</f>
        <v>422.00000000001125</v>
      </c>
    </row>
    <row r="101" spans="2:14" ht="15.75" x14ac:dyDescent="0.25">
      <c r="B101" s="7"/>
      <c r="C101" s="4" t="s">
        <v>106</v>
      </c>
      <c r="D101" s="11">
        <v>33.052599999999998</v>
      </c>
      <c r="E101" s="6">
        <v>33.059600000000003</v>
      </c>
      <c r="F101" s="7">
        <v>100</v>
      </c>
      <c r="G101" s="8">
        <f>(E101-D101)*10^6/F101</f>
        <v>70.000000000050022</v>
      </c>
      <c r="I101" s="7"/>
      <c r="J101" s="4" t="s">
        <v>107</v>
      </c>
      <c r="K101" s="5">
        <v>52.411099999999998</v>
      </c>
      <c r="L101" s="6">
        <v>52.491900000000001</v>
      </c>
      <c r="M101" s="7">
        <v>100</v>
      </c>
      <c r="N101" s="8">
        <f t="shared" ref="N101:N102" si="16">(L101-K101)*10^6/M101</f>
        <v>808.00000000003536</v>
      </c>
    </row>
    <row r="102" spans="2:14" ht="15.75" x14ac:dyDescent="0.25">
      <c r="B102" s="7"/>
      <c r="C102" s="4" t="s">
        <v>108</v>
      </c>
      <c r="D102" s="5">
        <v>55.655299999999997</v>
      </c>
      <c r="E102" s="6">
        <v>55.662199999999999</v>
      </c>
      <c r="F102" s="7">
        <v>100</v>
      </c>
      <c r="G102" s="8">
        <f t="shared" ref="G102:G103" si="17">(E102-D102)*10^6/F102</f>
        <v>69.000000000016826</v>
      </c>
      <c r="I102" s="7"/>
      <c r="J102" s="4" t="s">
        <v>109</v>
      </c>
      <c r="K102" s="5">
        <v>55.655099999999997</v>
      </c>
      <c r="L102" s="6">
        <v>55.7273</v>
      </c>
      <c r="M102" s="7">
        <v>100</v>
      </c>
      <c r="N102" s="8">
        <f t="shared" si="16"/>
        <v>722.00000000002251</v>
      </c>
    </row>
    <row r="103" spans="2:14" ht="15.75" x14ac:dyDescent="0.25">
      <c r="B103" s="107">
        <v>20231212</v>
      </c>
      <c r="C103" s="4" t="s">
        <v>110</v>
      </c>
      <c r="D103" s="5">
        <v>51.046199999999999</v>
      </c>
      <c r="E103" s="6">
        <v>51.0533</v>
      </c>
      <c r="F103" s="7">
        <v>100</v>
      </c>
      <c r="G103" s="8">
        <f t="shared" si="17"/>
        <v>71.000000000012164</v>
      </c>
      <c r="I103" s="107">
        <v>20230831</v>
      </c>
      <c r="J103" s="4" t="s">
        <v>111</v>
      </c>
      <c r="K103" s="5">
        <v>39.531799999999997</v>
      </c>
      <c r="L103" s="6">
        <v>39.607500000000002</v>
      </c>
      <c r="M103" s="7">
        <v>100</v>
      </c>
      <c r="N103" s="8">
        <f t="shared" ref="N103:N108" si="18">(L103-K103)*10^6/M103</f>
        <v>757.00000000004763</v>
      </c>
    </row>
    <row r="104" spans="2:14" ht="15.75" x14ac:dyDescent="0.25">
      <c r="B104" s="9"/>
      <c r="C104" s="4" t="s">
        <v>112</v>
      </c>
      <c r="D104" s="5">
        <v>51.8962</v>
      </c>
      <c r="E104" s="6">
        <v>51.9039</v>
      </c>
      <c r="F104" s="7">
        <v>100</v>
      </c>
      <c r="G104" s="8">
        <f t="shared" ref="G104:G111" si="19">(E104-D104)*10^6/F104</f>
        <v>76.999999999998181</v>
      </c>
      <c r="I104" s="9"/>
      <c r="J104" s="4" t="s">
        <v>113</v>
      </c>
      <c r="K104" s="5">
        <v>43.263599999999997</v>
      </c>
      <c r="L104" s="6">
        <v>43.33</v>
      </c>
      <c r="M104" s="7">
        <v>100</v>
      </c>
      <c r="N104" s="8">
        <f t="shared" si="18"/>
        <v>664.00000000001569</v>
      </c>
    </row>
    <row r="105" spans="2:14" ht="15.75" x14ac:dyDescent="0.25">
      <c r="B105" s="7"/>
      <c r="C105" s="4" t="s">
        <v>114</v>
      </c>
      <c r="D105" s="5">
        <v>52.601999999999997</v>
      </c>
      <c r="E105" s="6">
        <v>52.607700000000001</v>
      </c>
      <c r="F105" s="7">
        <v>100</v>
      </c>
      <c r="G105" s="8">
        <f t="shared" si="19"/>
        <v>57.000000000044793</v>
      </c>
      <c r="H105" s="123" t="s">
        <v>115</v>
      </c>
      <c r="I105" s="7"/>
      <c r="J105" s="4" t="s">
        <v>116</v>
      </c>
      <c r="K105" s="5">
        <v>51.896700000000003</v>
      </c>
      <c r="L105" s="6">
        <v>51.972900000000003</v>
      </c>
      <c r="M105" s="7">
        <v>100</v>
      </c>
      <c r="N105" s="8">
        <f t="shared" si="18"/>
        <v>762.00000000000045</v>
      </c>
    </row>
    <row r="106" spans="2:14" ht="15.75" x14ac:dyDescent="0.25">
      <c r="C106" s="122" t="s">
        <v>117</v>
      </c>
      <c r="D106" s="11">
        <v>57.672899999999998</v>
      </c>
      <c r="E106" s="6">
        <v>57.679400000000001</v>
      </c>
      <c r="F106" s="7">
        <v>50</v>
      </c>
      <c r="G106" s="8">
        <f t="shared" si="19"/>
        <v>130.0000000000523</v>
      </c>
      <c r="H106" s="126" t="s">
        <v>118</v>
      </c>
      <c r="I106">
        <v>20230906</v>
      </c>
      <c r="J106" s="4" t="s">
        <v>119</v>
      </c>
      <c r="K106" s="5">
        <v>52.600700000000003</v>
      </c>
      <c r="L106" s="6">
        <v>52.798299999999998</v>
      </c>
      <c r="M106" s="7">
        <v>100</v>
      </c>
      <c r="N106" s="8">
        <f t="shared" si="18"/>
        <v>1975.9999999999425</v>
      </c>
    </row>
    <row r="107" spans="2:14" ht="15.75" x14ac:dyDescent="0.25">
      <c r="C107" s="122" t="s">
        <v>120</v>
      </c>
      <c r="D107" s="11">
        <v>51.603000000000002</v>
      </c>
      <c r="E107" s="6">
        <v>51.613</v>
      </c>
      <c r="F107" s="7">
        <v>50</v>
      </c>
      <c r="G107" s="8">
        <f t="shared" si="19"/>
        <v>199.99999999996021</v>
      </c>
      <c r="J107" s="4" t="s">
        <v>121</v>
      </c>
      <c r="K107" s="5">
        <v>47.480600000000003</v>
      </c>
      <c r="L107" s="6">
        <v>47.517400000000002</v>
      </c>
      <c r="M107" s="7">
        <v>100</v>
      </c>
      <c r="N107" s="8">
        <f t="shared" si="18"/>
        <v>367.999999999995</v>
      </c>
    </row>
    <row r="108" spans="2:14" ht="15.75" x14ac:dyDescent="0.25">
      <c r="C108" s="122" t="s">
        <v>122</v>
      </c>
      <c r="D108" s="5">
        <v>52.924900000000001</v>
      </c>
      <c r="E108" s="6">
        <v>52.933500000000002</v>
      </c>
      <c r="F108" s="7">
        <v>50</v>
      </c>
      <c r="G108" s="8">
        <f t="shared" si="19"/>
        <v>172.00000000002547</v>
      </c>
      <c r="J108" s="4" t="s">
        <v>123</v>
      </c>
      <c r="K108" s="5">
        <v>48.896099999999997</v>
      </c>
      <c r="L108" s="6">
        <v>48.933799999999998</v>
      </c>
      <c r="M108" s="7">
        <v>100</v>
      </c>
      <c r="N108" s="8">
        <f t="shared" si="18"/>
        <v>377.00000000000955</v>
      </c>
    </row>
    <row r="109" spans="2:14" ht="15.75" x14ac:dyDescent="0.25">
      <c r="C109" s="122" t="s">
        <v>124</v>
      </c>
      <c r="D109" s="5">
        <v>66.6922</v>
      </c>
      <c r="E109" s="6">
        <v>66.699299999999994</v>
      </c>
      <c r="F109" s="7">
        <v>50</v>
      </c>
      <c r="G109" s="8">
        <f t="shared" si="19"/>
        <v>141.99999999988222</v>
      </c>
      <c r="J109" s="117"/>
      <c r="K109" s="121"/>
      <c r="L109" s="118"/>
      <c r="M109" s="119"/>
      <c r="N109" s="120"/>
    </row>
    <row r="110" spans="2:14" ht="15.75" x14ac:dyDescent="0.25">
      <c r="C110" s="122" t="s">
        <v>125</v>
      </c>
      <c r="D110" s="5">
        <v>59.511400000000002</v>
      </c>
      <c r="E110" s="6">
        <v>59.516300000000001</v>
      </c>
      <c r="F110" s="7">
        <v>50</v>
      </c>
      <c r="G110" s="8">
        <f t="shared" si="19"/>
        <v>97.999999999984752</v>
      </c>
      <c r="J110" s="117"/>
      <c r="K110" s="121"/>
      <c r="L110" s="118"/>
      <c r="M110" s="119"/>
      <c r="N110" s="120"/>
    </row>
    <row r="111" spans="2:14" ht="15.75" x14ac:dyDescent="0.25">
      <c r="C111" s="122" t="s">
        <v>126</v>
      </c>
      <c r="D111" s="5">
        <v>51.8628</v>
      </c>
      <c r="E111" s="6">
        <v>51.868000000000002</v>
      </c>
      <c r="F111" s="7">
        <v>50</v>
      </c>
      <c r="G111" s="8">
        <f t="shared" si="19"/>
        <v>104.00000000004184</v>
      </c>
    </row>
    <row r="112" spans="2:14" ht="15.75" x14ac:dyDescent="0.25">
      <c r="C112" s="4"/>
      <c r="D112" s="5"/>
      <c r="E112" s="6"/>
      <c r="F112" s="7"/>
      <c r="G112" s="8"/>
      <c r="H112" s="8"/>
    </row>
    <row r="113" spans="2:8" ht="15.75" x14ac:dyDescent="0.25">
      <c r="B113" s="2" t="s">
        <v>32</v>
      </c>
      <c r="C113" s="2" t="s">
        <v>33</v>
      </c>
      <c r="D113" s="2" t="s">
        <v>34</v>
      </c>
      <c r="E113" s="2" t="s">
        <v>35</v>
      </c>
      <c r="F113" s="2" t="s">
        <v>36</v>
      </c>
      <c r="G113" s="2" t="s">
        <v>92</v>
      </c>
    </row>
    <row r="114" spans="2:8" ht="15.75" x14ac:dyDescent="0.25">
      <c r="C114" s="12" t="s">
        <v>127</v>
      </c>
      <c r="D114" s="11">
        <v>46.104999999999997</v>
      </c>
      <c r="E114" s="6">
        <v>46.113599999999998</v>
      </c>
      <c r="F114" s="7">
        <v>100</v>
      </c>
      <c r="G114" s="8">
        <f t="shared" ref="G114:G119" si="20">(E114-D114)*10^6/F114</f>
        <v>86.000000000012733</v>
      </c>
      <c r="H114" s="13"/>
    </row>
    <row r="115" spans="2:8" ht="15.75" x14ac:dyDescent="0.25">
      <c r="C115" s="12" t="s">
        <v>128</v>
      </c>
      <c r="D115" s="11">
        <v>47.479300000000002</v>
      </c>
      <c r="E115" s="6">
        <v>47.4876</v>
      </c>
      <c r="F115" s="7">
        <v>100</v>
      </c>
      <c r="G115" s="8">
        <f t="shared" si="20"/>
        <v>82.999999999984198</v>
      </c>
      <c r="H115" s="13"/>
    </row>
    <row r="116" spans="2:8" ht="15.75" x14ac:dyDescent="0.25">
      <c r="C116" s="12" t="s">
        <v>129</v>
      </c>
      <c r="D116" s="5">
        <v>45.165900000000001</v>
      </c>
      <c r="E116" s="6">
        <v>45.173099999999998</v>
      </c>
      <c r="F116" s="7">
        <v>100</v>
      </c>
      <c r="G116" s="8">
        <f t="shared" si="20"/>
        <v>71.999999999974307</v>
      </c>
    </row>
    <row r="117" spans="2:8" ht="15.75" x14ac:dyDescent="0.25">
      <c r="B117" s="107">
        <v>20231212</v>
      </c>
      <c r="C117" s="12" t="s">
        <v>130</v>
      </c>
      <c r="D117" s="5">
        <v>47.726100000000002</v>
      </c>
      <c r="E117" s="6">
        <v>47.732799999999997</v>
      </c>
      <c r="F117" s="7">
        <v>100</v>
      </c>
      <c r="G117" s="8">
        <f t="shared" si="20"/>
        <v>66.999999999950433</v>
      </c>
    </row>
    <row r="118" spans="2:8" ht="15.75" x14ac:dyDescent="0.25">
      <c r="C118" s="12" t="s">
        <v>131</v>
      </c>
      <c r="D118" s="5">
        <v>52.027700000000003</v>
      </c>
      <c r="E118" s="6">
        <v>52.034100000000002</v>
      </c>
      <c r="F118" s="7">
        <v>100</v>
      </c>
      <c r="G118" s="8">
        <f>(E118-D118)*10^6/F118</f>
        <v>63.999999999992951</v>
      </c>
    </row>
    <row r="119" spans="2:8" ht="15.75" x14ac:dyDescent="0.25">
      <c r="C119" s="12" t="s">
        <v>132</v>
      </c>
      <c r="D119" s="5">
        <v>48.894399999999997</v>
      </c>
      <c r="E119" s="6">
        <v>48.900799999999997</v>
      </c>
      <c r="F119" s="7">
        <v>100</v>
      </c>
      <c r="G119" s="8">
        <f t="shared" si="20"/>
        <v>63.999999999992951</v>
      </c>
    </row>
    <row r="120" spans="2:8" ht="15.75" x14ac:dyDescent="0.25">
      <c r="B120" s="7"/>
      <c r="C120" s="12" t="s">
        <v>133</v>
      </c>
      <c r="D120" s="11">
        <v>49.4771</v>
      </c>
      <c r="E120" s="6">
        <v>49.483400000000003</v>
      </c>
      <c r="F120" s="7">
        <v>100</v>
      </c>
      <c r="G120" s="8">
        <f t="shared" ref="G120" si="21">(E120-D120)*10^6/F120</f>
        <v>63.000000000030816</v>
      </c>
    </row>
    <row r="121" spans="2:8" ht="15.75" x14ac:dyDescent="0.25">
      <c r="B121" s="13"/>
      <c r="C121" s="12" t="s">
        <v>134</v>
      </c>
      <c r="D121" s="11">
        <v>49.690100000000001</v>
      </c>
      <c r="E121" s="6">
        <v>49.696399999999997</v>
      </c>
      <c r="F121" s="7">
        <v>100</v>
      </c>
      <c r="G121" s="8">
        <f t="shared" ref="G121" si="22">(E121-D121)*10^6/F121</f>
        <v>62.999999999959755</v>
      </c>
    </row>
    <row r="122" spans="2:8" ht="15.75" x14ac:dyDescent="0.25">
      <c r="B122" s="7"/>
      <c r="C122" s="77"/>
      <c r="D122" s="5"/>
      <c r="E122" s="6"/>
      <c r="F122" s="7"/>
      <c r="G122" s="78"/>
    </row>
    <row r="123" spans="2:8" ht="15.75" x14ac:dyDescent="0.25">
      <c r="B123" s="97" t="s">
        <v>32</v>
      </c>
      <c r="C123" s="98" t="s">
        <v>33</v>
      </c>
      <c r="D123" s="98" t="s">
        <v>50</v>
      </c>
      <c r="E123" s="98" t="s">
        <v>51</v>
      </c>
      <c r="F123" s="98" t="s">
        <v>36</v>
      </c>
      <c r="G123" s="99" t="s">
        <v>52</v>
      </c>
    </row>
    <row r="124" spans="2:8" ht="15.75" x14ac:dyDescent="0.25">
      <c r="B124" s="173">
        <v>20231212</v>
      </c>
      <c r="C124" s="94" t="s">
        <v>74</v>
      </c>
      <c r="D124" s="109">
        <v>0.13539999999999999</v>
      </c>
      <c r="E124" s="95">
        <v>0.13739999999999999</v>
      </c>
      <c r="F124" s="111">
        <v>100</v>
      </c>
      <c r="G124" s="101">
        <f t="shared" ref="G124" si="23">(E124-D124)*10000</f>
        <v>20.000000000000018</v>
      </c>
    </row>
    <row r="125" spans="2:8" ht="15.75" x14ac:dyDescent="0.25">
      <c r="B125" s="174"/>
      <c r="C125" s="94"/>
      <c r="D125" s="109"/>
      <c r="E125" s="93"/>
      <c r="F125" s="112"/>
      <c r="G125" s="101"/>
    </row>
    <row r="126" spans="2:8" ht="15.75" x14ac:dyDescent="0.25">
      <c r="B126" s="174"/>
      <c r="C126" s="94" t="s">
        <v>75</v>
      </c>
      <c r="D126" s="109">
        <v>0.13550000000000001</v>
      </c>
      <c r="E126" s="95">
        <v>0.13689999999999999</v>
      </c>
      <c r="F126" s="111">
        <v>100</v>
      </c>
      <c r="G126" s="101">
        <f t="shared" ref="G126" si="24">(E126-D126)*10000</f>
        <v>13.999999999999845</v>
      </c>
      <c r="H126" s="17"/>
    </row>
    <row r="127" spans="2:8" ht="15.75" x14ac:dyDescent="0.25">
      <c r="B127" s="174"/>
      <c r="C127" s="94"/>
      <c r="D127" s="109"/>
      <c r="E127" s="93"/>
      <c r="F127" s="112"/>
      <c r="G127" s="101"/>
      <c r="H127" s="13"/>
    </row>
    <row r="128" spans="2:8" ht="15.75" x14ac:dyDescent="0.25">
      <c r="B128" s="174"/>
      <c r="C128" s="94" t="s">
        <v>76</v>
      </c>
      <c r="D128" s="109">
        <v>0.13039999999999999</v>
      </c>
      <c r="E128" s="95">
        <v>0.13089999999999999</v>
      </c>
      <c r="F128" s="111">
        <v>100</v>
      </c>
      <c r="G128" s="101">
        <f t="shared" ref="G128" si="25">(E128-D128)*10000</f>
        <v>5.0000000000000044</v>
      </c>
      <c r="H128" s="13"/>
    </row>
    <row r="129" spans="2:7" ht="15.75" x14ac:dyDescent="0.25">
      <c r="B129" s="174"/>
      <c r="C129" s="94"/>
      <c r="D129" s="109"/>
      <c r="E129" s="93"/>
      <c r="F129" s="112"/>
      <c r="G129" s="101"/>
    </row>
    <row r="130" spans="2:7" ht="15.75" x14ac:dyDescent="0.25">
      <c r="B130" s="174"/>
      <c r="C130" s="94" t="s">
        <v>77</v>
      </c>
      <c r="D130" s="109">
        <v>0.1295</v>
      </c>
      <c r="E130" s="95">
        <v>0.12959999999999999</v>
      </c>
      <c r="F130" s="111">
        <v>100</v>
      </c>
      <c r="G130" s="101">
        <f t="shared" ref="G130" si="26">(E130-D130)*10000</f>
        <v>0.99999999999988987</v>
      </c>
    </row>
    <row r="131" spans="2:7" ht="15.75" x14ac:dyDescent="0.25">
      <c r="B131" s="174"/>
      <c r="C131" s="94"/>
      <c r="D131" s="110"/>
      <c r="E131" s="93"/>
      <c r="F131" s="112"/>
      <c r="G131" s="101"/>
    </row>
    <row r="132" spans="2:7" ht="15.75" x14ac:dyDescent="0.25">
      <c r="B132" s="174"/>
      <c r="C132" s="94" t="s">
        <v>78</v>
      </c>
      <c r="D132" s="109">
        <v>0.1341</v>
      </c>
      <c r="E132" s="95">
        <v>0.1336</v>
      </c>
      <c r="F132" s="111">
        <v>100</v>
      </c>
      <c r="G132" s="114">
        <f t="shared" ref="G132" si="27">(E132-D132)*10000</f>
        <v>-5.0000000000000044</v>
      </c>
    </row>
    <row r="133" spans="2:7" ht="15.75" x14ac:dyDescent="0.25">
      <c r="B133" s="174"/>
      <c r="C133" s="94"/>
      <c r="D133" s="109"/>
      <c r="E133" s="93"/>
      <c r="F133" s="112"/>
      <c r="G133" s="101"/>
    </row>
    <row r="134" spans="2:7" ht="15.75" x14ac:dyDescent="0.25">
      <c r="B134" s="175"/>
      <c r="C134" s="94" t="s">
        <v>80</v>
      </c>
      <c r="D134" s="109">
        <v>0.1331</v>
      </c>
      <c r="E134" s="95">
        <v>0.1326</v>
      </c>
      <c r="F134" s="111">
        <v>100</v>
      </c>
      <c r="G134" s="114">
        <f>(E134-D134)*10000</f>
        <v>-5.0000000000000044</v>
      </c>
    </row>
    <row r="135" spans="2:7" ht="15.75" x14ac:dyDescent="0.25">
      <c r="B135" s="100"/>
      <c r="C135" s="94"/>
      <c r="D135" s="109"/>
      <c r="E135" s="93"/>
      <c r="F135" s="112"/>
      <c r="G135" s="101"/>
    </row>
    <row r="136" spans="2:7" ht="15.75" x14ac:dyDescent="0.25">
      <c r="B136" s="100"/>
      <c r="C136" s="94" t="s">
        <v>81</v>
      </c>
      <c r="D136" s="109">
        <v>0.1356</v>
      </c>
      <c r="E136" s="95">
        <v>0.13500000000000001</v>
      </c>
      <c r="F136" s="111">
        <v>100</v>
      </c>
      <c r="G136" s="114">
        <f t="shared" ref="G136" si="28">(E136-D136)*10000</f>
        <v>-5.9999999999998943</v>
      </c>
    </row>
    <row r="137" spans="2:7" ht="15.75" x14ac:dyDescent="0.25">
      <c r="B137" s="100"/>
      <c r="C137" s="94"/>
      <c r="D137" s="109"/>
      <c r="E137" s="93"/>
      <c r="F137" s="112"/>
      <c r="G137" s="101"/>
    </row>
    <row r="138" spans="2:7" ht="15.75" x14ac:dyDescent="0.25">
      <c r="B138" s="102"/>
      <c r="C138" s="103" t="s">
        <v>82</v>
      </c>
      <c r="D138" s="108">
        <v>0.1351</v>
      </c>
      <c r="E138" s="113">
        <v>0.1348</v>
      </c>
      <c r="F138" s="105">
        <v>100</v>
      </c>
      <c r="G138" s="115">
        <f t="shared" ref="G138" si="29">(E138-D138)*10000</f>
        <v>-2.9999999999999472</v>
      </c>
    </row>
    <row r="139" spans="2:7" ht="15.75" x14ac:dyDescent="0.25">
      <c r="B139" s="7"/>
      <c r="C139" s="75"/>
      <c r="D139" s="80"/>
      <c r="E139" s="6"/>
      <c r="F139" s="7"/>
      <c r="G139" s="78"/>
    </row>
    <row r="140" spans="2:7" ht="15.75" x14ac:dyDescent="0.25">
      <c r="B140" s="2" t="s">
        <v>32</v>
      </c>
      <c r="C140" s="2" t="s">
        <v>33</v>
      </c>
      <c r="D140" s="2" t="s">
        <v>34</v>
      </c>
      <c r="E140" s="2" t="s">
        <v>35</v>
      </c>
      <c r="F140" s="2" t="s">
        <v>36</v>
      </c>
      <c r="G140" s="2" t="s">
        <v>92</v>
      </c>
    </row>
    <row r="141" spans="2:7" ht="15.75" x14ac:dyDescent="0.25">
      <c r="C141" s="12" t="s">
        <v>127</v>
      </c>
      <c r="D141" s="11">
        <v>46.104599999999998</v>
      </c>
      <c r="E141" s="6">
        <v>46.115600000000001</v>
      </c>
      <c r="F141" s="129">
        <v>100</v>
      </c>
      <c r="G141" s="8">
        <f>((E141-D141)*10^6)/F141</f>
        <v>110.00000000002785</v>
      </c>
    </row>
    <row r="142" spans="2:7" ht="15.75" x14ac:dyDescent="0.25">
      <c r="C142" s="12" t="s">
        <v>128</v>
      </c>
      <c r="D142" s="11">
        <v>47.479300000000002</v>
      </c>
      <c r="E142" s="6">
        <v>47.489899999999999</v>
      </c>
      <c r="F142" s="129">
        <v>100</v>
      </c>
      <c r="G142" s="8">
        <f t="shared" ref="G142:G147" si="30">((E142-D142)*10^6)/F142</f>
        <v>105.99999999996614</v>
      </c>
    </row>
    <row r="143" spans="2:7" ht="15.75" x14ac:dyDescent="0.25">
      <c r="C143" s="12" t="s">
        <v>129</v>
      </c>
      <c r="D143" s="5">
        <v>45.165599999999998</v>
      </c>
      <c r="E143" s="6">
        <v>45.175199999999997</v>
      </c>
      <c r="F143" s="129">
        <v>100</v>
      </c>
      <c r="G143" s="8">
        <f t="shared" si="30"/>
        <v>95.999999999989427</v>
      </c>
    </row>
    <row r="144" spans="2:7" ht="15.75" x14ac:dyDescent="0.25">
      <c r="B144" s="107">
        <v>20240520</v>
      </c>
      <c r="C144" s="12" t="s">
        <v>130</v>
      </c>
      <c r="D144" s="5">
        <v>47.725200000000001</v>
      </c>
      <c r="E144" s="6">
        <v>47.7331</v>
      </c>
      <c r="F144" s="129">
        <v>100</v>
      </c>
      <c r="G144" s="8">
        <f t="shared" si="30"/>
        <v>78.99999999999352</v>
      </c>
    </row>
    <row r="145" spans="2:8" ht="15.75" x14ac:dyDescent="0.25">
      <c r="C145" s="12" t="s">
        <v>131</v>
      </c>
      <c r="D145" s="5">
        <v>52.028799999999997</v>
      </c>
      <c r="E145" s="6">
        <v>52.036200000000001</v>
      </c>
      <c r="F145" s="129">
        <v>100</v>
      </c>
      <c r="G145" s="8">
        <f t="shared" si="30"/>
        <v>74.0000000000407</v>
      </c>
    </row>
    <row r="146" spans="2:8" ht="15.75" x14ac:dyDescent="0.25">
      <c r="C146" s="12" t="s">
        <v>132</v>
      </c>
      <c r="D146" s="5">
        <v>48.895600000000002</v>
      </c>
      <c r="E146" s="6">
        <v>48.902799999999999</v>
      </c>
      <c r="F146" s="129">
        <v>100</v>
      </c>
      <c r="G146" s="8">
        <f t="shared" si="30"/>
        <v>71.999999999974307</v>
      </c>
    </row>
    <row r="147" spans="2:8" ht="15.75" x14ac:dyDescent="0.25">
      <c r="B147" s="7"/>
      <c r="C147" s="12" t="s">
        <v>133</v>
      </c>
      <c r="D147" s="11">
        <v>49.478900000000003</v>
      </c>
      <c r="E147" s="6">
        <v>49.485599999999998</v>
      </c>
      <c r="F147" s="129">
        <v>100</v>
      </c>
      <c r="G147" s="8">
        <f t="shared" si="30"/>
        <v>66.999999999950433</v>
      </c>
    </row>
    <row r="148" spans="2:8" ht="15.75" x14ac:dyDescent="0.25">
      <c r="B148" s="13"/>
      <c r="C148" s="12" t="s">
        <v>134</v>
      </c>
      <c r="D148" s="11">
        <v>49.681600000000003</v>
      </c>
      <c r="E148" s="6">
        <v>49.697899999999997</v>
      </c>
      <c r="F148" s="129">
        <v>100</v>
      </c>
      <c r="G148" s="130">
        <f>((E148-D148)*10^6)/F148</f>
        <v>162.99999999993986</v>
      </c>
    </row>
    <row r="149" spans="2:8" ht="15.75" x14ac:dyDescent="0.25">
      <c r="C149" s="78"/>
      <c r="D149" s="82"/>
      <c r="E149" s="82"/>
      <c r="F149" s="82"/>
      <c r="G149" s="79"/>
    </row>
    <row r="150" spans="2:8" ht="15.75" x14ac:dyDescent="0.25">
      <c r="B150" s="2" t="s">
        <v>32</v>
      </c>
      <c r="C150" s="2" t="s">
        <v>33</v>
      </c>
      <c r="D150" s="2" t="s">
        <v>34</v>
      </c>
      <c r="E150" s="2" t="s">
        <v>35</v>
      </c>
      <c r="F150" s="2" t="s">
        <v>36</v>
      </c>
      <c r="G150" s="2" t="s">
        <v>92</v>
      </c>
    </row>
    <row r="151" spans="2:8" ht="15.6" customHeight="1" x14ac:dyDescent="0.25">
      <c r="C151" s="132" t="s">
        <v>135</v>
      </c>
      <c r="D151" s="11"/>
      <c r="E151" s="6"/>
      <c r="F151" s="129">
        <v>100</v>
      </c>
      <c r="G151" s="8"/>
    </row>
    <row r="152" spans="2:8" ht="15.6" customHeight="1" x14ac:dyDescent="0.25">
      <c r="C152" s="132" t="s">
        <v>136</v>
      </c>
      <c r="D152" s="11"/>
      <c r="E152" s="6"/>
      <c r="F152" s="129">
        <v>100</v>
      </c>
      <c r="G152" s="8"/>
      <c r="H152" s="1"/>
    </row>
    <row r="153" spans="2:8" ht="15.6" customHeight="1" x14ac:dyDescent="0.25">
      <c r="C153" s="132" t="s">
        <v>137</v>
      </c>
      <c r="D153" s="5"/>
      <c r="E153" s="6"/>
      <c r="F153" s="129">
        <v>100</v>
      </c>
      <c r="G153" s="8"/>
    </row>
    <row r="154" spans="2:8" ht="15.6" customHeight="1" x14ac:dyDescent="0.25">
      <c r="B154" s="107"/>
      <c r="C154" s="132" t="s">
        <v>138</v>
      </c>
      <c r="D154" s="5"/>
      <c r="E154" s="6"/>
      <c r="F154" s="129">
        <v>100</v>
      </c>
      <c r="G154" s="8"/>
    </row>
    <row r="155" spans="2:8" ht="15.6" customHeight="1" x14ac:dyDescent="0.25">
      <c r="C155" s="132" t="s">
        <v>102</v>
      </c>
      <c r="D155" s="5"/>
      <c r="E155" s="6"/>
      <c r="F155" s="129">
        <v>100</v>
      </c>
      <c r="G155" s="8"/>
    </row>
    <row r="156" spans="2:8" ht="15.6" customHeight="1" x14ac:dyDescent="0.25">
      <c r="C156" s="132" t="s">
        <v>104</v>
      </c>
      <c r="D156" s="5"/>
      <c r="E156" s="6"/>
      <c r="F156" s="129">
        <v>100</v>
      </c>
      <c r="G156" s="8"/>
    </row>
    <row r="157" spans="2:8" ht="15.6" customHeight="1" x14ac:dyDescent="0.25">
      <c r="B157" s="7"/>
      <c r="C157" s="132" t="s">
        <v>139</v>
      </c>
      <c r="D157" s="11"/>
      <c r="E157" s="6"/>
      <c r="F157" s="129">
        <v>100</v>
      </c>
      <c r="G157" s="8"/>
    </row>
    <row r="158" spans="2:8" ht="15.6" customHeight="1" x14ac:dyDescent="0.25">
      <c r="B158" s="13"/>
      <c r="C158" s="132" t="s">
        <v>140</v>
      </c>
      <c r="D158" s="11"/>
      <c r="E158" s="6"/>
      <c r="F158" s="129">
        <v>100</v>
      </c>
      <c r="G158" s="130"/>
    </row>
    <row r="159" spans="2:8" ht="15.6" customHeight="1" x14ac:dyDescent="0.25">
      <c r="B159" s="7"/>
      <c r="C159" s="132" t="s">
        <v>141</v>
      </c>
      <c r="D159" s="11"/>
      <c r="E159" s="6"/>
      <c r="F159" s="7"/>
      <c r="G159" s="78"/>
      <c r="H159" s="127" t="s">
        <v>142</v>
      </c>
    </row>
    <row r="160" spans="2:8" ht="15.6" customHeight="1" x14ac:dyDescent="0.25">
      <c r="B160" s="9"/>
      <c r="C160" s="77"/>
      <c r="D160" s="5"/>
      <c r="E160" s="6"/>
      <c r="F160" s="7"/>
      <c r="G160" s="78"/>
    </row>
    <row r="161" spans="2:7" ht="15.6" customHeight="1" x14ac:dyDescent="0.25">
      <c r="B161" s="9"/>
      <c r="C161" s="77"/>
      <c r="D161" s="5"/>
      <c r="E161" s="6"/>
      <c r="F161" s="7"/>
      <c r="G161" s="78"/>
    </row>
    <row r="162" spans="2:7" ht="15.75" x14ac:dyDescent="0.25">
      <c r="B162" s="9"/>
      <c r="G162" s="78"/>
    </row>
    <row r="163" spans="2:7" ht="15.75" x14ac:dyDescent="0.25">
      <c r="B163" s="17"/>
      <c r="C163" s="17"/>
      <c r="D163" s="17"/>
      <c r="E163" s="17"/>
      <c r="F163" s="17"/>
      <c r="G163" s="17"/>
    </row>
    <row r="164" spans="2:7" ht="15.75" x14ac:dyDescent="0.25">
      <c r="C164" s="78"/>
      <c r="D164" s="81"/>
      <c r="E164" s="82"/>
      <c r="F164" s="82"/>
      <c r="G164" s="79"/>
    </row>
    <row r="165" spans="2:7" ht="15.75" x14ac:dyDescent="0.25">
      <c r="C165" s="78"/>
      <c r="D165" s="82"/>
      <c r="E165" s="82"/>
      <c r="F165" s="82"/>
      <c r="G165" s="79"/>
    </row>
    <row r="166" spans="2:7" ht="15.75" x14ac:dyDescent="0.25">
      <c r="C166" s="78"/>
      <c r="D166" s="81"/>
      <c r="E166" s="82"/>
      <c r="F166" s="82"/>
      <c r="G166" s="79"/>
    </row>
    <row r="167" spans="2:7" ht="15.75" x14ac:dyDescent="0.25">
      <c r="B167" s="9"/>
      <c r="C167" s="78"/>
      <c r="D167" s="82"/>
      <c r="E167" s="82"/>
      <c r="F167" s="82"/>
      <c r="G167" s="79"/>
    </row>
    <row r="168" spans="2:7" ht="15.75" x14ac:dyDescent="0.25">
      <c r="C168" s="78"/>
      <c r="D168" s="82"/>
      <c r="E168" s="82"/>
      <c r="F168" s="82"/>
      <c r="G168" s="79"/>
    </row>
    <row r="169" spans="2:7" ht="15.75" x14ac:dyDescent="0.25">
      <c r="C169" s="78"/>
      <c r="D169" s="82"/>
      <c r="E169" s="82"/>
      <c r="G169" s="79"/>
    </row>
    <row r="170" spans="2:7" ht="15.75" x14ac:dyDescent="0.25">
      <c r="C170" s="78"/>
      <c r="D170" s="83"/>
      <c r="E170" s="82"/>
      <c r="F170" s="82"/>
      <c r="G170" s="79"/>
    </row>
    <row r="172" spans="2:7" ht="15.75" x14ac:dyDescent="0.25">
      <c r="B172" s="64"/>
      <c r="C172" s="64"/>
      <c r="D172" s="64"/>
      <c r="E172" s="64"/>
      <c r="F172" s="64"/>
      <c r="G172" s="64"/>
    </row>
    <row r="173" spans="2:7" ht="15.75" x14ac:dyDescent="0.25">
      <c r="B173" s="66"/>
      <c r="C173" s="67"/>
      <c r="D173" s="84"/>
      <c r="E173" s="85"/>
      <c r="F173" s="69"/>
      <c r="G173" s="86"/>
    </row>
    <row r="174" spans="2:7" ht="15.75" x14ac:dyDescent="0.25">
      <c r="B174" s="66"/>
      <c r="C174" s="67"/>
      <c r="D174" s="84"/>
      <c r="E174" s="85"/>
      <c r="F174" s="69"/>
      <c r="G174" s="86"/>
    </row>
    <row r="175" spans="2:7" ht="15.75" x14ac:dyDescent="0.25">
      <c r="B175" s="71"/>
      <c r="C175" s="67"/>
      <c r="D175" s="84"/>
      <c r="E175" s="85"/>
      <c r="F175" s="69"/>
      <c r="G175" s="86"/>
    </row>
    <row r="176" spans="2:7" ht="15.75" x14ac:dyDescent="0.25">
      <c r="B176" s="66"/>
      <c r="C176" s="67"/>
      <c r="D176" s="84"/>
      <c r="E176" s="85"/>
      <c r="F176" s="69"/>
      <c r="G176" s="86"/>
    </row>
    <row r="177" spans="2:7" ht="15.75" x14ac:dyDescent="0.25">
      <c r="B177" s="66"/>
      <c r="C177" s="67"/>
      <c r="D177" s="84"/>
      <c r="E177" s="85"/>
      <c r="F177" s="69"/>
      <c r="G177" s="86"/>
    </row>
    <row r="178" spans="2:7" ht="15.75" x14ac:dyDescent="0.25">
      <c r="B178" s="66"/>
      <c r="C178" s="67"/>
      <c r="D178" s="87"/>
      <c r="E178" s="85"/>
      <c r="F178" s="69"/>
      <c r="G178" s="86"/>
    </row>
    <row r="179" spans="2:7" ht="15.75" x14ac:dyDescent="0.25">
      <c r="B179" s="66"/>
      <c r="C179" s="73"/>
      <c r="D179" s="84"/>
      <c r="E179" s="85"/>
      <c r="F179" s="69"/>
      <c r="G179" s="86"/>
    </row>
    <row r="180" spans="2:7" ht="15.75" x14ac:dyDescent="0.25">
      <c r="B180" s="66"/>
      <c r="C180" s="73"/>
      <c r="D180" s="84"/>
      <c r="E180" s="85"/>
      <c r="F180" s="69"/>
      <c r="G180" s="86"/>
    </row>
    <row r="182" spans="2:7" ht="15.75" x14ac:dyDescent="0.25">
      <c r="B182" s="64"/>
      <c r="C182" s="64"/>
      <c r="D182" s="64"/>
      <c r="E182" s="64"/>
      <c r="F182" s="64"/>
      <c r="G182" s="64"/>
    </row>
    <row r="183" spans="2:7" ht="15.75" x14ac:dyDescent="0.25">
      <c r="B183" s="66"/>
      <c r="C183" s="86"/>
      <c r="D183" s="88"/>
      <c r="E183" s="88"/>
      <c r="F183" s="88"/>
      <c r="G183" s="65"/>
    </row>
    <row r="184" spans="2:7" ht="15.75" x14ac:dyDescent="0.25">
      <c r="B184" s="66"/>
      <c r="C184" s="86"/>
      <c r="D184" s="66"/>
      <c r="E184" s="66"/>
      <c r="F184" s="66"/>
      <c r="G184" s="66"/>
    </row>
    <row r="185" spans="2:7" ht="15.75" x14ac:dyDescent="0.25">
      <c r="B185" s="66"/>
      <c r="C185" s="86"/>
      <c r="D185" s="88"/>
      <c r="E185" s="88"/>
      <c r="F185" s="88"/>
      <c r="G185" s="65"/>
    </row>
    <row r="186" spans="2:7" ht="15.75" x14ac:dyDescent="0.25">
      <c r="B186" s="71"/>
      <c r="C186" s="86"/>
      <c r="D186" s="66"/>
      <c r="E186" s="66"/>
      <c r="F186" s="66"/>
      <c r="G186" s="66"/>
    </row>
    <row r="187" spans="2:7" ht="15.75" x14ac:dyDescent="0.25">
      <c r="B187" s="66"/>
      <c r="C187" s="86"/>
      <c r="D187" s="88"/>
      <c r="E187" s="88"/>
      <c r="F187" s="88"/>
      <c r="G187" s="65"/>
    </row>
    <row r="188" spans="2:7" ht="15.75" x14ac:dyDescent="0.25">
      <c r="B188" s="66"/>
      <c r="C188" s="86"/>
      <c r="D188" s="66"/>
      <c r="E188" s="66"/>
      <c r="F188" s="66"/>
      <c r="G188" s="65"/>
    </row>
    <row r="189" spans="2:7" ht="15.75" x14ac:dyDescent="0.25">
      <c r="B189" s="66"/>
      <c r="C189" s="86"/>
      <c r="D189" s="89"/>
      <c r="E189" s="88"/>
      <c r="F189" s="88"/>
      <c r="G189" s="65"/>
    </row>
    <row r="190" spans="2:7" ht="15.75" x14ac:dyDescent="0.25">
      <c r="G190" s="65"/>
    </row>
    <row r="191" spans="2:7" ht="15.75" x14ac:dyDescent="0.25">
      <c r="B191" s="64"/>
      <c r="C191" s="64"/>
      <c r="D191" s="64"/>
      <c r="E191" s="64"/>
      <c r="F191" s="64"/>
      <c r="G191" s="65"/>
    </row>
    <row r="192" spans="2:7" ht="15.75" x14ac:dyDescent="0.25">
      <c r="B192" s="66"/>
      <c r="C192" s="67"/>
      <c r="D192" s="68"/>
      <c r="E192" s="70"/>
      <c r="F192" s="69"/>
      <c r="G192" s="65"/>
    </row>
    <row r="193" spans="2:7" ht="15.75" x14ac:dyDescent="0.25">
      <c r="B193" s="66"/>
      <c r="C193" s="67"/>
      <c r="D193" s="68"/>
      <c r="E193" s="70"/>
      <c r="F193" s="69"/>
      <c r="G193" s="65"/>
    </row>
    <row r="194" spans="2:7" ht="15.75" x14ac:dyDescent="0.25">
      <c r="B194" s="71"/>
      <c r="C194" s="67"/>
      <c r="D194" s="68"/>
      <c r="E194" s="70"/>
      <c r="F194" s="69"/>
      <c r="G194" s="65"/>
    </row>
    <row r="195" spans="2:7" ht="15.75" x14ac:dyDescent="0.25">
      <c r="B195" s="66"/>
      <c r="C195" s="67"/>
      <c r="D195" s="68"/>
      <c r="E195" s="70"/>
      <c r="F195" s="69"/>
      <c r="G195" s="65"/>
    </row>
    <row r="196" spans="2:7" ht="15.75" x14ac:dyDescent="0.25">
      <c r="B196" s="66"/>
      <c r="C196" s="67"/>
      <c r="D196" s="68"/>
      <c r="E196" s="70"/>
      <c r="F196" s="69"/>
      <c r="G196" s="65"/>
    </row>
    <row r="197" spans="2:7" ht="15.75" x14ac:dyDescent="0.25">
      <c r="B197" s="66"/>
      <c r="C197" s="67"/>
      <c r="D197" s="72"/>
      <c r="E197" s="70"/>
      <c r="F197" s="69"/>
      <c r="G197" s="65"/>
    </row>
    <row r="198" spans="2:7" ht="15.75" x14ac:dyDescent="0.25">
      <c r="B198" s="66"/>
      <c r="C198" s="73"/>
      <c r="D198" s="68"/>
      <c r="E198" s="70"/>
      <c r="F198" s="69"/>
      <c r="G198" s="65"/>
    </row>
    <row r="199" spans="2:7" ht="15.75" x14ac:dyDescent="0.25">
      <c r="B199" s="66"/>
      <c r="C199" s="73"/>
      <c r="D199" s="68"/>
      <c r="E199" s="70"/>
      <c r="F199" s="69"/>
      <c r="G199" s="65"/>
    </row>
    <row r="200" spans="2:7" ht="15.75" x14ac:dyDescent="0.25">
      <c r="G200" s="65"/>
    </row>
    <row r="201" spans="2:7" ht="15.75" x14ac:dyDescent="0.25">
      <c r="B201" s="64"/>
      <c r="C201" s="64"/>
      <c r="D201" s="64"/>
      <c r="E201" s="64"/>
      <c r="F201" s="64"/>
      <c r="G201" s="64"/>
    </row>
    <row r="202" spans="2:7" ht="15.75" x14ac:dyDescent="0.25">
      <c r="B202" s="66"/>
      <c r="C202" s="86"/>
      <c r="D202" s="88"/>
      <c r="E202" s="88"/>
      <c r="F202" s="88"/>
      <c r="G202" s="65"/>
    </row>
    <row r="203" spans="2:7" ht="15.75" x14ac:dyDescent="0.25">
      <c r="B203" s="66"/>
      <c r="C203" s="86"/>
      <c r="D203" s="66"/>
      <c r="E203" s="66"/>
      <c r="F203" s="66"/>
      <c r="G203" s="65"/>
    </row>
    <row r="204" spans="2:7" ht="15.75" x14ac:dyDescent="0.25">
      <c r="B204" s="66"/>
      <c r="C204" s="86"/>
      <c r="D204" s="88"/>
      <c r="E204" s="88"/>
      <c r="F204" s="88"/>
      <c r="G204" s="65"/>
    </row>
    <row r="205" spans="2:7" ht="15.75" x14ac:dyDescent="0.25">
      <c r="B205" s="71"/>
      <c r="C205" s="86"/>
      <c r="D205" s="66"/>
      <c r="E205" s="66"/>
      <c r="F205" s="66"/>
      <c r="G205" s="65"/>
    </row>
    <row r="206" spans="2:7" ht="15.75" x14ac:dyDescent="0.25">
      <c r="B206" s="66"/>
      <c r="C206" s="86"/>
      <c r="D206" s="88"/>
      <c r="E206" s="88"/>
      <c r="F206" s="88"/>
      <c r="G206" s="65"/>
    </row>
    <row r="207" spans="2:7" ht="15.75" x14ac:dyDescent="0.25">
      <c r="B207" s="66"/>
      <c r="C207" s="86"/>
      <c r="D207" s="66"/>
      <c r="E207" s="66"/>
      <c r="F207" s="66"/>
      <c r="G207" s="65"/>
    </row>
    <row r="208" spans="2:7" ht="15.75" x14ac:dyDescent="0.25">
      <c r="B208" s="66"/>
      <c r="C208" s="86"/>
      <c r="D208" s="88"/>
      <c r="E208" s="88"/>
      <c r="F208" s="88"/>
      <c r="G208" s="65"/>
    </row>
    <row r="211" spans="2:7" ht="15.75" x14ac:dyDescent="0.25">
      <c r="B211" s="64"/>
      <c r="C211" s="64"/>
      <c r="D211" s="64"/>
      <c r="E211" s="64"/>
      <c r="F211" s="64"/>
      <c r="G211" s="65"/>
    </row>
    <row r="212" spans="2:7" ht="15.75" x14ac:dyDescent="0.25">
      <c r="B212" s="66"/>
      <c r="C212" s="67"/>
      <c r="D212" s="68"/>
      <c r="E212" s="70"/>
      <c r="F212" s="69"/>
      <c r="G212" s="65"/>
    </row>
    <row r="213" spans="2:7" ht="15.75" x14ac:dyDescent="0.25">
      <c r="B213" s="66"/>
      <c r="C213" s="67"/>
      <c r="D213" s="68"/>
      <c r="E213" s="70"/>
      <c r="F213" s="69"/>
      <c r="G213" s="65"/>
    </row>
    <row r="214" spans="2:7" ht="15.75" x14ac:dyDescent="0.25">
      <c r="B214" s="71"/>
      <c r="C214" s="67"/>
      <c r="D214" s="68"/>
      <c r="E214" s="70"/>
      <c r="F214" s="69"/>
      <c r="G214" s="65"/>
    </row>
    <row r="215" spans="2:7" ht="15.75" x14ac:dyDescent="0.25">
      <c r="B215" s="66"/>
      <c r="C215" s="67"/>
      <c r="D215" s="68"/>
      <c r="E215" s="70"/>
      <c r="F215" s="69"/>
      <c r="G215" s="65"/>
    </row>
    <row r="216" spans="2:7" ht="15.75" x14ac:dyDescent="0.25">
      <c r="B216" s="66"/>
      <c r="C216" s="67"/>
      <c r="D216" s="68"/>
      <c r="E216" s="70"/>
      <c r="F216" s="69"/>
      <c r="G216" s="65"/>
    </row>
    <row r="217" spans="2:7" ht="15.75" x14ac:dyDescent="0.25">
      <c r="B217" s="66"/>
      <c r="C217" s="67"/>
      <c r="D217" s="72"/>
      <c r="E217" s="70"/>
      <c r="F217" s="69"/>
      <c r="G217" s="65"/>
    </row>
    <row r="218" spans="2:7" ht="15.75" x14ac:dyDescent="0.25">
      <c r="B218" s="66"/>
      <c r="C218" s="73"/>
      <c r="D218" s="68"/>
      <c r="E218" s="70"/>
      <c r="F218" s="69"/>
      <c r="G218" s="65"/>
    </row>
    <row r="219" spans="2:7" ht="15.75" x14ac:dyDescent="0.25">
      <c r="B219" s="66"/>
      <c r="C219" s="73"/>
      <c r="D219" s="68"/>
      <c r="E219" s="70"/>
      <c r="F219" s="69"/>
      <c r="G219" s="65"/>
    </row>
    <row r="220" spans="2:7" ht="15.75" x14ac:dyDescent="0.25">
      <c r="G220" s="65"/>
    </row>
    <row r="221" spans="2:7" ht="15.75" x14ac:dyDescent="0.25">
      <c r="B221" s="64"/>
      <c r="C221" s="64"/>
      <c r="D221" s="64"/>
      <c r="E221" s="64"/>
      <c r="F221" s="64"/>
      <c r="G221" s="64"/>
    </row>
    <row r="222" spans="2:7" ht="15.75" x14ac:dyDescent="0.25">
      <c r="B222" s="66"/>
      <c r="C222" s="86"/>
      <c r="D222" s="88"/>
      <c r="E222" s="88"/>
      <c r="F222" s="88"/>
      <c r="G222" s="65"/>
    </row>
    <row r="223" spans="2:7" ht="15.75" x14ac:dyDescent="0.25">
      <c r="B223" s="66"/>
      <c r="C223" s="86"/>
      <c r="D223" s="66"/>
      <c r="E223" s="66"/>
      <c r="F223" s="66"/>
      <c r="G223" s="65"/>
    </row>
    <row r="224" spans="2:7" ht="18.75" customHeight="1" x14ac:dyDescent="0.25">
      <c r="B224" s="66"/>
      <c r="C224" s="86"/>
      <c r="D224" s="88"/>
      <c r="E224" s="88"/>
      <c r="F224" s="88"/>
      <c r="G224" s="65"/>
    </row>
    <row r="225" spans="2:7" ht="15.75" customHeight="1" x14ac:dyDescent="0.25">
      <c r="B225" s="71"/>
      <c r="C225" s="86"/>
      <c r="D225" s="66"/>
      <c r="E225" s="66"/>
      <c r="F225" s="66"/>
      <c r="G225" s="65"/>
    </row>
    <row r="226" spans="2:7" ht="18.75" customHeight="1" x14ac:dyDescent="0.25">
      <c r="B226" s="66"/>
      <c r="C226" s="86"/>
      <c r="D226" s="88"/>
      <c r="E226" s="88"/>
      <c r="F226" s="88"/>
      <c r="G226" s="65"/>
    </row>
    <row r="227" spans="2:7" ht="17.25" customHeight="1" x14ac:dyDescent="0.25">
      <c r="B227" s="66"/>
      <c r="C227" s="86"/>
      <c r="D227" s="66"/>
      <c r="E227" s="66"/>
      <c r="F227" s="66"/>
      <c r="G227" s="65"/>
    </row>
    <row r="228" spans="2:7" ht="15" customHeight="1" x14ac:dyDescent="0.25">
      <c r="B228" s="66"/>
      <c r="C228" s="86"/>
      <c r="D228" s="90"/>
      <c r="E228" s="88"/>
      <c r="F228" s="88"/>
      <c r="G228" s="65"/>
    </row>
    <row r="229" spans="2:7" ht="18" customHeight="1" x14ac:dyDescent="0.2"/>
    <row r="231" spans="2:7" ht="15.75" x14ac:dyDescent="0.25">
      <c r="B231" s="64"/>
      <c r="C231" s="64"/>
      <c r="D231" s="64"/>
      <c r="E231" s="64"/>
      <c r="F231" s="64"/>
      <c r="G231" s="64"/>
    </row>
    <row r="232" spans="2:7" ht="15.75" x14ac:dyDescent="0.25">
      <c r="B232" s="66"/>
      <c r="C232" s="73"/>
      <c r="D232" s="68"/>
      <c r="E232" s="70"/>
      <c r="F232" s="69"/>
      <c r="G232" s="65"/>
    </row>
    <row r="233" spans="2:7" ht="15.75" x14ac:dyDescent="0.25">
      <c r="B233" s="66"/>
      <c r="C233" s="73"/>
      <c r="D233" s="68"/>
      <c r="E233" s="70"/>
      <c r="F233" s="69"/>
      <c r="G233" s="65"/>
    </row>
    <row r="234" spans="2:7" ht="15.75" x14ac:dyDescent="0.25">
      <c r="B234" s="71"/>
      <c r="C234" s="73"/>
      <c r="D234" s="68"/>
      <c r="E234" s="70"/>
      <c r="F234" s="69"/>
      <c r="G234" s="65"/>
    </row>
    <row r="235" spans="2:7" ht="15.75" x14ac:dyDescent="0.25">
      <c r="B235" s="66"/>
      <c r="C235" s="73"/>
      <c r="D235" s="68"/>
      <c r="E235" s="70"/>
      <c r="F235" s="69"/>
      <c r="G235" s="65"/>
    </row>
    <row r="236" spans="2:7" ht="15.75" x14ac:dyDescent="0.25">
      <c r="B236" s="66"/>
      <c r="C236" s="73"/>
      <c r="D236" s="68"/>
      <c r="E236" s="70"/>
      <c r="F236" s="69"/>
      <c r="G236" s="65"/>
    </row>
    <row r="237" spans="2:7" ht="15.75" x14ac:dyDescent="0.25">
      <c r="B237" s="66"/>
      <c r="C237" s="73"/>
      <c r="D237" s="72"/>
      <c r="E237" s="70"/>
      <c r="F237" s="69"/>
      <c r="G237" s="65"/>
    </row>
    <row r="238" spans="2:7" ht="15.75" x14ac:dyDescent="0.25">
      <c r="B238" s="66"/>
      <c r="C238" s="73"/>
      <c r="D238" s="68"/>
      <c r="E238" s="70"/>
      <c r="F238" s="69"/>
      <c r="G238" s="65"/>
    </row>
    <row r="239" spans="2:7" ht="15.75" x14ac:dyDescent="0.25">
      <c r="B239" s="66"/>
      <c r="C239" s="73"/>
      <c r="D239" s="68"/>
      <c r="E239" s="70"/>
      <c r="F239" s="69"/>
      <c r="G239" s="65"/>
    </row>
    <row r="240" spans="2:7" ht="15.75" x14ac:dyDescent="0.25">
      <c r="G240" s="65"/>
    </row>
    <row r="241" spans="2:7" ht="15.75" x14ac:dyDescent="0.25">
      <c r="B241" s="64"/>
      <c r="C241" s="64"/>
      <c r="D241" s="64"/>
      <c r="E241" s="64"/>
      <c r="F241" s="64"/>
      <c r="G241" s="64"/>
    </row>
    <row r="242" spans="2:7" ht="15.75" x14ac:dyDescent="0.25">
      <c r="B242" s="66"/>
      <c r="C242" s="86"/>
      <c r="D242" s="88"/>
      <c r="E242" s="88"/>
      <c r="F242" s="88"/>
      <c r="G242" s="65"/>
    </row>
    <row r="243" spans="2:7" ht="15.75" x14ac:dyDescent="0.25">
      <c r="B243" s="66"/>
      <c r="C243" s="86"/>
      <c r="D243" s="66"/>
      <c r="E243" s="66"/>
      <c r="F243" s="66"/>
      <c r="G243" s="65"/>
    </row>
    <row r="244" spans="2:7" ht="15.75" x14ac:dyDescent="0.25">
      <c r="B244" s="66"/>
      <c r="C244" s="86"/>
      <c r="D244" s="88"/>
      <c r="E244" s="90"/>
      <c r="F244" s="88"/>
      <c r="G244" s="65"/>
    </row>
    <row r="245" spans="2:7" ht="15.75" customHeight="1" x14ac:dyDescent="0.25">
      <c r="B245" s="71"/>
      <c r="C245" s="86"/>
      <c r="D245" s="66"/>
      <c r="E245" s="66"/>
      <c r="F245" s="66"/>
      <c r="G245" s="65"/>
    </row>
    <row r="246" spans="2:7" ht="14.25" customHeight="1" x14ac:dyDescent="0.25">
      <c r="B246" s="66"/>
      <c r="C246" s="86"/>
      <c r="D246" s="88"/>
      <c r="E246" s="90"/>
      <c r="F246" s="88"/>
      <c r="G246" s="65"/>
    </row>
    <row r="247" spans="2:7" ht="12.75" customHeight="1" x14ac:dyDescent="0.25">
      <c r="B247" s="66"/>
      <c r="C247" s="86"/>
      <c r="D247" s="66"/>
      <c r="E247" s="66"/>
      <c r="F247" s="66"/>
      <c r="G247" s="65"/>
    </row>
    <row r="248" spans="2:7" ht="13.5" customHeight="1" x14ac:dyDescent="0.25">
      <c r="B248" s="66"/>
      <c r="C248" s="86"/>
      <c r="D248" s="90"/>
      <c r="E248" s="88"/>
      <c r="F248" s="88"/>
      <c r="G248" s="65"/>
    </row>
    <row r="249" spans="2:7" ht="15" customHeight="1" x14ac:dyDescent="0.25">
      <c r="B249" s="66"/>
      <c r="C249" s="86"/>
      <c r="D249" s="90"/>
      <c r="E249" s="88"/>
      <c r="F249" s="88"/>
      <c r="G249" s="65"/>
    </row>
    <row r="250" spans="2:7" ht="15.75" x14ac:dyDescent="0.25">
      <c r="B250" s="91"/>
      <c r="C250" s="92"/>
      <c r="D250" s="90"/>
      <c r="E250" s="176"/>
      <c r="F250" s="176"/>
      <c r="G250" s="65"/>
    </row>
    <row r="252" spans="2:7" ht="15.75" x14ac:dyDescent="0.25">
      <c r="B252" s="64"/>
      <c r="C252" s="64"/>
      <c r="D252" s="64"/>
      <c r="E252" s="64"/>
      <c r="F252" s="64"/>
      <c r="G252" s="65"/>
    </row>
    <row r="253" spans="2:7" ht="15.75" x14ac:dyDescent="0.25">
      <c r="B253" s="66"/>
      <c r="C253" s="67"/>
      <c r="D253" s="68"/>
      <c r="E253" s="68"/>
      <c r="F253" s="69"/>
      <c r="G253" s="65"/>
    </row>
    <row r="254" spans="2:7" ht="15.75" x14ac:dyDescent="0.25">
      <c r="B254" s="66"/>
      <c r="C254" s="67"/>
      <c r="D254" s="68"/>
      <c r="E254" s="70"/>
      <c r="F254" s="69"/>
      <c r="G254" s="65"/>
    </row>
    <row r="255" spans="2:7" ht="15.75" x14ac:dyDescent="0.25">
      <c r="B255" s="71"/>
      <c r="C255" s="67"/>
      <c r="D255" s="68"/>
      <c r="E255" s="70"/>
      <c r="F255" s="69"/>
      <c r="G255" s="65"/>
    </row>
    <row r="256" spans="2:7" ht="15.75" x14ac:dyDescent="0.25">
      <c r="B256" s="66"/>
      <c r="C256" s="67"/>
      <c r="D256" s="68"/>
      <c r="E256" s="70"/>
      <c r="F256" s="69"/>
      <c r="G256" s="65"/>
    </row>
    <row r="257" spans="2:7" ht="15.75" x14ac:dyDescent="0.25">
      <c r="B257" s="66"/>
      <c r="C257" s="67"/>
      <c r="D257" s="68"/>
      <c r="E257" s="70"/>
      <c r="F257" s="69"/>
      <c r="G257" s="65"/>
    </row>
    <row r="258" spans="2:7" ht="15.75" x14ac:dyDescent="0.25">
      <c r="B258" s="66"/>
      <c r="C258" s="67"/>
      <c r="D258" s="72"/>
      <c r="E258" s="70"/>
      <c r="F258" s="69"/>
      <c r="G258" s="65"/>
    </row>
    <row r="259" spans="2:7" ht="15.75" x14ac:dyDescent="0.25">
      <c r="B259" s="66"/>
      <c r="C259" s="73"/>
      <c r="D259" s="68"/>
      <c r="E259" s="70"/>
      <c r="F259" s="69"/>
      <c r="G259" s="65"/>
    </row>
    <row r="260" spans="2:7" ht="15.75" x14ac:dyDescent="0.25">
      <c r="B260" s="66"/>
      <c r="C260" s="73"/>
      <c r="D260" s="68"/>
      <c r="E260" s="70"/>
      <c r="F260" s="69"/>
      <c r="G260" s="65"/>
    </row>
    <row r="262" spans="2:7" ht="15.75" x14ac:dyDescent="0.25">
      <c r="B262" s="64"/>
      <c r="C262" s="64"/>
      <c r="D262" s="64"/>
      <c r="E262" s="64"/>
      <c r="F262" s="64"/>
      <c r="G262" s="64"/>
    </row>
    <row r="263" spans="2:7" ht="15.75" x14ac:dyDescent="0.25">
      <c r="B263" s="66"/>
      <c r="C263" s="86"/>
      <c r="D263" s="88"/>
      <c r="E263" s="88"/>
      <c r="F263" s="88"/>
      <c r="G263" s="65"/>
    </row>
    <row r="264" spans="2:7" ht="15.75" x14ac:dyDescent="0.25">
      <c r="B264" s="66"/>
      <c r="C264" s="86"/>
      <c r="D264" s="66"/>
      <c r="E264" s="66"/>
      <c r="F264" s="66"/>
      <c r="G264" s="65"/>
    </row>
    <row r="265" spans="2:7" ht="15.75" x14ac:dyDescent="0.25">
      <c r="B265" s="66"/>
      <c r="C265" s="86"/>
      <c r="D265" s="90"/>
      <c r="E265" s="90"/>
      <c r="F265" s="88"/>
      <c r="G265" s="65"/>
    </row>
    <row r="266" spans="2:7" ht="15.75" x14ac:dyDescent="0.25">
      <c r="B266" s="71"/>
      <c r="C266" s="86"/>
      <c r="D266" s="66"/>
      <c r="E266" s="66"/>
      <c r="F266" s="66"/>
      <c r="G266" s="65"/>
    </row>
    <row r="267" spans="2:7" ht="15.75" x14ac:dyDescent="0.25">
      <c r="B267" s="66"/>
      <c r="C267" s="86"/>
      <c r="D267" s="88"/>
      <c r="E267" s="90"/>
      <c r="F267" s="88"/>
      <c r="G267" s="65"/>
    </row>
    <row r="268" spans="2:7" ht="15.75" x14ac:dyDescent="0.25">
      <c r="B268" s="66"/>
      <c r="C268" s="86"/>
      <c r="D268" s="66"/>
      <c r="E268" s="66"/>
      <c r="F268" s="66"/>
      <c r="G268" s="65"/>
    </row>
    <row r="269" spans="2:7" ht="15.75" x14ac:dyDescent="0.25">
      <c r="B269" s="66"/>
      <c r="C269" s="86"/>
      <c r="D269" s="90"/>
      <c r="E269" s="88"/>
      <c r="F269" s="88"/>
      <c r="G269" s="65"/>
    </row>
    <row r="270" spans="2:7" ht="15.75" x14ac:dyDescent="0.25">
      <c r="G270" s="65"/>
    </row>
    <row r="271" spans="2:7" ht="15.75" x14ac:dyDescent="0.25">
      <c r="B271" s="64"/>
      <c r="C271" s="64"/>
      <c r="D271" s="64"/>
      <c r="E271" s="64"/>
      <c r="F271" s="64"/>
      <c r="G271" s="65"/>
    </row>
    <row r="272" spans="2:7" ht="15.75" x14ac:dyDescent="0.25">
      <c r="B272" s="66"/>
      <c r="C272" s="67"/>
      <c r="D272" s="68"/>
      <c r="E272" s="68"/>
      <c r="F272" s="69"/>
      <c r="G272" s="65"/>
    </row>
    <row r="273" spans="2:7" ht="15.75" x14ac:dyDescent="0.25">
      <c r="B273" s="66"/>
      <c r="C273" s="67"/>
      <c r="D273" s="68"/>
      <c r="E273" s="70"/>
      <c r="F273" s="69"/>
      <c r="G273" s="65"/>
    </row>
    <row r="274" spans="2:7" ht="15.75" x14ac:dyDescent="0.25">
      <c r="B274" s="71"/>
      <c r="C274" s="67"/>
      <c r="D274" s="68"/>
      <c r="E274" s="70"/>
      <c r="F274" s="69"/>
      <c r="G274" s="65"/>
    </row>
    <row r="275" spans="2:7" ht="15.75" x14ac:dyDescent="0.25">
      <c r="B275" s="66"/>
      <c r="C275" s="67"/>
      <c r="D275" s="68"/>
      <c r="E275" s="70"/>
      <c r="F275" s="69"/>
      <c r="G275" s="65"/>
    </row>
    <row r="276" spans="2:7" ht="15.75" x14ac:dyDescent="0.25">
      <c r="B276" s="66"/>
      <c r="C276" s="67"/>
      <c r="D276" s="68"/>
      <c r="E276" s="70"/>
      <c r="F276" s="69"/>
      <c r="G276" s="65"/>
    </row>
    <row r="277" spans="2:7" ht="15.75" x14ac:dyDescent="0.25">
      <c r="B277" s="66"/>
      <c r="C277" s="67"/>
      <c r="D277" s="72"/>
      <c r="E277" s="70"/>
      <c r="F277" s="69"/>
      <c r="G277" s="65"/>
    </row>
    <row r="278" spans="2:7" ht="15.75" x14ac:dyDescent="0.25">
      <c r="B278" s="66"/>
      <c r="C278" s="73"/>
      <c r="D278" s="68"/>
      <c r="E278" s="70"/>
      <c r="F278" s="69"/>
      <c r="G278" s="65"/>
    </row>
    <row r="279" spans="2:7" ht="15.75" x14ac:dyDescent="0.25">
      <c r="B279" s="66"/>
      <c r="C279" s="73"/>
      <c r="D279" s="68"/>
      <c r="E279" s="70"/>
      <c r="F279" s="69"/>
      <c r="G279" s="65"/>
    </row>
    <row r="280" spans="2:7" ht="15.75" x14ac:dyDescent="0.25">
      <c r="G280" s="74"/>
    </row>
    <row r="282" spans="2:7" ht="15.75" x14ac:dyDescent="0.25">
      <c r="B282" s="19"/>
      <c r="C282" s="20"/>
      <c r="D282" s="20"/>
      <c r="E282" s="20"/>
      <c r="F282" s="20"/>
      <c r="G282" s="15"/>
    </row>
    <row r="283" spans="2:7" ht="15.75" x14ac:dyDescent="0.25">
      <c r="B283" s="21"/>
      <c r="C283" s="22"/>
      <c r="D283" s="23"/>
      <c r="E283" s="23"/>
      <c r="F283" s="24"/>
      <c r="G283" s="15"/>
    </row>
    <row r="284" spans="2:7" ht="15.75" x14ac:dyDescent="0.25">
      <c r="B284" s="21"/>
      <c r="C284" s="22"/>
      <c r="D284" s="23"/>
      <c r="E284" s="25"/>
      <c r="F284" s="24"/>
      <c r="G284" s="15"/>
    </row>
    <row r="285" spans="2:7" ht="15.75" x14ac:dyDescent="0.25">
      <c r="B285" s="26"/>
      <c r="C285" s="22"/>
      <c r="D285" s="23"/>
      <c r="E285" s="25"/>
      <c r="F285" s="24"/>
      <c r="G285" s="15"/>
    </row>
    <row r="286" spans="2:7" ht="15.75" x14ac:dyDescent="0.25">
      <c r="B286" s="21"/>
      <c r="C286" s="22"/>
      <c r="D286" s="23"/>
      <c r="E286" s="25"/>
      <c r="F286" s="24"/>
      <c r="G286" s="15"/>
    </row>
    <row r="287" spans="2:7" ht="15.75" x14ac:dyDescent="0.25">
      <c r="B287" s="21"/>
      <c r="C287" s="22"/>
      <c r="D287" s="23"/>
      <c r="E287" s="25"/>
      <c r="F287" s="24"/>
      <c r="G287" s="15"/>
    </row>
    <row r="288" spans="2:7" ht="15.75" x14ac:dyDescent="0.25">
      <c r="B288" s="21"/>
      <c r="C288" s="27"/>
      <c r="D288" s="28"/>
      <c r="E288" s="25"/>
      <c r="F288" s="24"/>
      <c r="G288" s="15"/>
    </row>
    <row r="289" spans="2:7" ht="15.75" x14ac:dyDescent="0.25">
      <c r="B289" s="29"/>
      <c r="C289" s="30"/>
      <c r="D289" s="23"/>
      <c r="E289" s="25"/>
      <c r="F289" s="24"/>
      <c r="G289" s="15"/>
    </row>
    <row r="290" spans="2:7" ht="15.75" x14ac:dyDescent="0.25">
      <c r="B290" s="31"/>
      <c r="C290" s="30"/>
      <c r="D290" s="32"/>
      <c r="E290" s="33"/>
      <c r="F290" s="34"/>
      <c r="G290" s="15"/>
    </row>
    <row r="291" spans="2:7" ht="15.75" x14ac:dyDescent="0.25">
      <c r="G291" s="15"/>
    </row>
    <row r="292" spans="2:7" ht="15.75" x14ac:dyDescent="0.25">
      <c r="B292" s="19"/>
      <c r="C292" s="20"/>
      <c r="D292" s="20"/>
      <c r="E292" s="20"/>
      <c r="F292" s="20"/>
      <c r="G292" s="15"/>
    </row>
    <row r="293" spans="2:7" ht="15.75" x14ac:dyDescent="0.25">
      <c r="B293" s="21"/>
      <c r="C293" s="35"/>
      <c r="D293" s="36"/>
      <c r="E293" s="36"/>
      <c r="F293" s="36"/>
      <c r="G293" s="15"/>
    </row>
    <row r="294" spans="2:7" ht="15.75" x14ac:dyDescent="0.25">
      <c r="B294" s="21"/>
      <c r="C294" s="35"/>
      <c r="D294" s="37"/>
      <c r="E294" s="37"/>
      <c r="F294" s="37"/>
      <c r="G294" s="15"/>
    </row>
    <row r="295" spans="2:7" ht="15.75" x14ac:dyDescent="0.25">
      <c r="B295" s="21"/>
      <c r="C295" s="35"/>
      <c r="D295" s="38"/>
      <c r="E295" s="38"/>
      <c r="F295" s="36"/>
      <c r="G295" s="15"/>
    </row>
    <row r="296" spans="2:7" ht="15.75" x14ac:dyDescent="0.25">
      <c r="B296" s="26"/>
      <c r="C296" s="35"/>
      <c r="D296" s="37"/>
      <c r="E296" s="37"/>
      <c r="F296" s="37"/>
      <c r="G296" s="15"/>
    </row>
    <row r="297" spans="2:7" ht="15.75" x14ac:dyDescent="0.25">
      <c r="B297" s="21"/>
      <c r="C297" s="35"/>
      <c r="D297" s="36"/>
      <c r="E297" s="38"/>
      <c r="F297" s="36"/>
      <c r="G297" s="15"/>
    </row>
    <row r="298" spans="2:7" ht="15.75" x14ac:dyDescent="0.25">
      <c r="B298" s="21"/>
      <c r="C298" s="35"/>
      <c r="D298" s="37"/>
      <c r="E298" s="37"/>
      <c r="F298" s="37"/>
      <c r="G298" s="15"/>
    </row>
    <row r="299" spans="2:7" ht="15.75" x14ac:dyDescent="0.25">
      <c r="B299" s="39"/>
      <c r="C299" s="40"/>
      <c r="D299" s="41"/>
      <c r="E299" s="42"/>
      <c r="F299" s="42"/>
      <c r="G299" s="15"/>
    </row>
    <row r="301" spans="2:7" ht="15.75" x14ac:dyDescent="0.25">
      <c r="B301" s="19"/>
      <c r="C301" s="20"/>
      <c r="D301" s="20"/>
      <c r="E301" s="20"/>
      <c r="F301" s="20"/>
      <c r="G301" s="15"/>
    </row>
    <row r="302" spans="2:7" ht="15.75" x14ac:dyDescent="0.25">
      <c r="B302" s="21"/>
      <c r="C302" s="22"/>
      <c r="D302" s="23"/>
      <c r="E302" s="23"/>
      <c r="F302" s="24"/>
      <c r="G302" s="15"/>
    </row>
    <row r="303" spans="2:7" ht="15.75" x14ac:dyDescent="0.25">
      <c r="B303" s="43"/>
      <c r="C303" s="22"/>
      <c r="D303" s="23"/>
      <c r="E303" s="25"/>
      <c r="F303" s="24"/>
      <c r="G303" s="15"/>
    </row>
    <row r="304" spans="2:7" ht="15.75" x14ac:dyDescent="0.25">
      <c r="B304" s="26"/>
      <c r="C304" s="22"/>
      <c r="D304" s="23"/>
      <c r="E304" s="25"/>
      <c r="F304" s="24"/>
      <c r="G304" s="15"/>
    </row>
    <row r="305" spans="2:7" ht="15.75" x14ac:dyDescent="0.25">
      <c r="B305" s="43"/>
      <c r="C305" s="22"/>
      <c r="D305" s="23"/>
      <c r="E305" s="25"/>
      <c r="F305" s="24"/>
      <c r="G305" s="15"/>
    </row>
    <row r="306" spans="2:7" ht="15.75" x14ac:dyDescent="0.25">
      <c r="B306" s="21"/>
      <c r="C306" s="22"/>
      <c r="D306" s="23"/>
      <c r="E306" s="25"/>
      <c r="F306" s="24"/>
      <c r="G306" s="15"/>
    </row>
    <row r="307" spans="2:7" ht="15.75" x14ac:dyDescent="0.25">
      <c r="B307" s="44"/>
      <c r="C307" s="27"/>
      <c r="D307" s="28"/>
      <c r="E307" s="25"/>
      <c r="F307" s="24"/>
      <c r="G307" s="15"/>
    </row>
    <row r="308" spans="2:7" ht="15.75" x14ac:dyDescent="0.25">
      <c r="B308" s="45"/>
      <c r="C308" s="30"/>
      <c r="D308" s="23"/>
      <c r="E308" s="25"/>
      <c r="F308" s="24"/>
      <c r="G308" s="15"/>
    </row>
    <row r="309" spans="2:7" ht="15.75" x14ac:dyDescent="0.25">
      <c r="B309" s="31"/>
      <c r="C309" s="30"/>
      <c r="D309" s="32"/>
      <c r="E309" s="33"/>
      <c r="F309" s="34"/>
      <c r="G309" s="15"/>
    </row>
    <row r="310" spans="2:7" ht="15.75" x14ac:dyDescent="0.25">
      <c r="G310" s="15"/>
    </row>
    <row r="311" spans="2:7" ht="15.75" x14ac:dyDescent="0.25">
      <c r="B311" s="19"/>
      <c r="C311" s="20"/>
      <c r="D311" s="20"/>
      <c r="E311" s="20"/>
      <c r="F311" s="20"/>
      <c r="G311" s="15"/>
    </row>
    <row r="312" spans="2:7" ht="15.75" x14ac:dyDescent="0.25">
      <c r="B312" s="21"/>
      <c r="C312" s="35"/>
      <c r="D312" s="36"/>
      <c r="E312" s="36"/>
      <c r="F312" s="36"/>
      <c r="G312" s="15"/>
    </row>
    <row r="313" spans="2:7" ht="15.75" x14ac:dyDescent="0.25">
      <c r="B313" s="21"/>
      <c r="C313" s="35"/>
      <c r="D313" s="37"/>
      <c r="E313" s="37"/>
      <c r="F313" s="37"/>
      <c r="G313" s="15"/>
    </row>
    <row r="314" spans="2:7" ht="15.75" x14ac:dyDescent="0.25">
      <c r="B314" s="21"/>
      <c r="C314" s="35"/>
      <c r="D314" s="38"/>
      <c r="E314" s="38"/>
      <c r="F314" s="36"/>
      <c r="G314" s="15"/>
    </row>
    <row r="315" spans="2:7" ht="15.75" x14ac:dyDescent="0.25">
      <c r="B315" s="26"/>
      <c r="C315" s="35"/>
      <c r="D315" s="37"/>
      <c r="E315" s="37"/>
      <c r="F315" s="37"/>
      <c r="G315" s="15"/>
    </row>
    <row r="316" spans="2:7" ht="15.75" x14ac:dyDescent="0.25">
      <c r="B316" s="21"/>
      <c r="C316" s="35"/>
      <c r="D316" s="36"/>
      <c r="E316" s="38"/>
      <c r="F316" s="36"/>
      <c r="G316" s="15"/>
    </row>
    <row r="317" spans="2:7" ht="15.75" x14ac:dyDescent="0.25">
      <c r="B317" s="21"/>
      <c r="C317" s="35"/>
      <c r="D317" s="37"/>
      <c r="E317" s="37"/>
      <c r="F317" s="37"/>
      <c r="G317" s="15"/>
    </row>
    <row r="318" spans="2:7" ht="15.75" x14ac:dyDescent="0.25">
      <c r="B318" s="39"/>
      <c r="C318" s="40"/>
      <c r="D318" s="41"/>
      <c r="E318" s="42"/>
      <c r="F318" s="42"/>
      <c r="G318" s="15"/>
    </row>
    <row r="320" spans="2:7" ht="15.75" x14ac:dyDescent="0.25">
      <c r="B320" s="19"/>
      <c r="C320" s="20"/>
      <c r="D320" s="20"/>
      <c r="E320" s="20"/>
      <c r="F320" s="20"/>
      <c r="G320" s="15"/>
    </row>
    <row r="321" spans="2:7" ht="15.75" x14ac:dyDescent="0.25">
      <c r="B321" s="21"/>
      <c r="C321" s="22"/>
      <c r="D321" s="23"/>
      <c r="E321" s="25"/>
      <c r="F321" s="24"/>
      <c r="G321" s="15"/>
    </row>
    <row r="322" spans="2:7" ht="15.75" x14ac:dyDescent="0.25">
      <c r="B322" s="43"/>
      <c r="C322" s="22"/>
      <c r="D322" s="23"/>
      <c r="E322" s="25"/>
      <c r="F322" s="24"/>
      <c r="G322" s="15"/>
    </row>
    <row r="323" spans="2:7" ht="15.75" x14ac:dyDescent="0.25">
      <c r="B323" s="26"/>
      <c r="C323" s="22"/>
      <c r="D323" s="23"/>
      <c r="E323" s="25"/>
      <c r="F323" s="24"/>
      <c r="G323" s="15"/>
    </row>
    <row r="324" spans="2:7" ht="15.75" x14ac:dyDescent="0.25">
      <c r="B324" s="43"/>
      <c r="C324" s="22"/>
      <c r="D324" s="23"/>
      <c r="E324" s="25"/>
      <c r="F324" s="24"/>
      <c r="G324" s="15"/>
    </row>
    <row r="325" spans="2:7" ht="15.75" x14ac:dyDescent="0.25">
      <c r="B325" s="21"/>
      <c r="C325" s="22"/>
      <c r="D325" s="23"/>
      <c r="E325" s="25"/>
      <c r="F325" s="24"/>
      <c r="G325" s="15"/>
    </row>
    <row r="326" spans="2:7" ht="15.75" x14ac:dyDescent="0.25">
      <c r="B326" s="44"/>
      <c r="C326" s="27"/>
      <c r="D326" s="28"/>
      <c r="E326" s="25"/>
      <c r="F326" s="24"/>
      <c r="G326" s="15"/>
    </row>
    <row r="327" spans="2:7" ht="15.75" x14ac:dyDescent="0.25">
      <c r="B327" s="45"/>
      <c r="C327" s="30"/>
      <c r="D327" s="23"/>
      <c r="E327" s="25"/>
      <c r="F327" s="24"/>
      <c r="G327" s="15"/>
    </row>
    <row r="328" spans="2:7" ht="15.75" x14ac:dyDescent="0.25">
      <c r="B328" s="31"/>
      <c r="C328" s="30"/>
      <c r="D328" s="32"/>
      <c r="E328" s="33"/>
      <c r="F328" s="34"/>
      <c r="G328" s="15"/>
    </row>
    <row r="329" spans="2:7" ht="15.75" x14ac:dyDescent="0.25">
      <c r="G329" s="15"/>
    </row>
    <row r="330" spans="2:7" ht="15.75" x14ac:dyDescent="0.25">
      <c r="B330" s="19"/>
      <c r="C330" s="20"/>
      <c r="D330" s="20"/>
      <c r="E330" s="20"/>
      <c r="F330" s="20"/>
      <c r="G330" s="15"/>
    </row>
    <row r="331" spans="2:7" ht="15.75" x14ac:dyDescent="0.25">
      <c r="B331" s="21"/>
      <c r="C331" s="35"/>
      <c r="D331" s="36"/>
      <c r="E331" s="36"/>
      <c r="F331" s="36"/>
      <c r="G331" s="15"/>
    </row>
    <row r="332" spans="2:7" ht="15.75" x14ac:dyDescent="0.25">
      <c r="B332" s="21"/>
      <c r="C332" s="35"/>
      <c r="D332" s="37"/>
      <c r="E332" s="37"/>
      <c r="F332" s="37"/>
      <c r="G332" s="15"/>
    </row>
    <row r="333" spans="2:7" ht="15.75" x14ac:dyDescent="0.25">
      <c r="B333" s="21"/>
      <c r="C333" s="35"/>
      <c r="D333" s="38"/>
      <c r="E333" s="38"/>
      <c r="F333" s="36"/>
      <c r="G333" s="15"/>
    </row>
    <row r="334" spans="2:7" ht="15.75" x14ac:dyDescent="0.25">
      <c r="B334" s="26"/>
      <c r="C334" s="35"/>
      <c r="D334" s="37"/>
      <c r="E334" s="37"/>
      <c r="F334" s="37"/>
      <c r="G334" s="15"/>
    </row>
    <row r="335" spans="2:7" ht="15.75" x14ac:dyDescent="0.25">
      <c r="B335" s="21"/>
      <c r="C335" s="35"/>
      <c r="D335" s="36"/>
      <c r="E335" s="38"/>
      <c r="F335" s="36"/>
      <c r="G335" s="15"/>
    </row>
    <row r="336" spans="2:7" ht="15.75" x14ac:dyDescent="0.25">
      <c r="B336" s="21"/>
      <c r="C336" s="35"/>
      <c r="D336" s="37"/>
      <c r="E336" s="37"/>
      <c r="F336" s="37"/>
      <c r="G336" s="15"/>
    </row>
    <row r="337" spans="2:7" ht="15.75" x14ac:dyDescent="0.25">
      <c r="B337" s="39"/>
      <c r="C337" s="40"/>
      <c r="D337" s="41"/>
      <c r="E337" s="42"/>
      <c r="F337" s="42"/>
      <c r="G337" s="15"/>
    </row>
    <row r="339" spans="2:7" ht="15.75" x14ac:dyDescent="0.25">
      <c r="B339" s="19"/>
      <c r="C339" s="20"/>
      <c r="D339" s="46"/>
      <c r="E339" s="20"/>
      <c r="F339" s="20"/>
      <c r="G339" s="15"/>
    </row>
    <row r="340" spans="2:7" ht="15.75" x14ac:dyDescent="0.25">
      <c r="B340" s="21"/>
      <c r="C340" s="22"/>
      <c r="D340" s="47"/>
      <c r="E340" s="25"/>
      <c r="F340" s="24"/>
      <c r="G340" s="15"/>
    </row>
    <row r="341" spans="2:7" ht="15.75" x14ac:dyDescent="0.25">
      <c r="B341" s="43"/>
      <c r="C341" s="22"/>
      <c r="D341" s="47"/>
      <c r="E341" s="25"/>
      <c r="F341" s="24"/>
      <c r="G341" s="15"/>
    </row>
    <row r="342" spans="2:7" ht="15.75" x14ac:dyDescent="0.25">
      <c r="B342" s="26"/>
      <c r="C342" s="22"/>
      <c r="D342" s="47"/>
      <c r="E342" s="25"/>
      <c r="F342" s="24"/>
      <c r="G342" s="15"/>
    </row>
    <row r="343" spans="2:7" ht="15.75" x14ac:dyDescent="0.25">
      <c r="B343" s="43"/>
      <c r="C343" s="22"/>
      <c r="D343" s="47"/>
      <c r="E343" s="25"/>
      <c r="F343" s="24"/>
      <c r="G343" s="15"/>
    </row>
    <row r="344" spans="2:7" ht="15.75" x14ac:dyDescent="0.25">
      <c r="B344" s="21"/>
      <c r="C344" s="22"/>
      <c r="D344" s="47"/>
      <c r="E344" s="25"/>
      <c r="F344" s="24"/>
      <c r="G344" s="15"/>
    </row>
    <row r="345" spans="2:7" ht="15.75" x14ac:dyDescent="0.25">
      <c r="B345" s="44"/>
      <c r="C345" s="27"/>
      <c r="D345" s="48"/>
      <c r="E345" s="25"/>
      <c r="F345" s="24"/>
      <c r="G345" s="15"/>
    </row>
    <row r="346" spans="2:7" ht="15.75" x14ac:dyDescent="0.25">
      <c r="B346" s="45"/>
      <c r="C346" s="30"/>
      <c r="D346" s="47"/>
      <c r="E346" s="25"/>
      <c r="F346" s="24"/>
      <c r="G346" s="15"/>
    </row>
    <row r="347" spans="2:7" ht="15.75" x14ac:dyDescent="0.25">
      <c r="B347" s="31"/>
      <c r="C347" s="30"/>
      <c r="D347" s="49"/>
      <c r="E347" s="33"/>
      <c r="F347" s="34"/>
      <c r="G347" s="15"/>
    </row>
    <row r="348" spans="2:7" ht="15.75" x14ac:dyDescent="0.25">
      <c r="D348" s="50"/>
      <c r="G348" s="15"/>
    </row>
    <row r="349" spans="2:7" ht="15.75" x14ac:dyDescent="0.25">
      <c r="B349" s="19"/>
      <c r="C349" s="20"/>
      <c r="D349" s="51"/>
      <c r="E349" s="20"/>
      <c r="F349" s="20"/>
      <c r="G349" s="15"/>
    </row>
    <row r="350" spans="2:7" ht="15.75" x14ac:dyDescent="0.25">
      <c r="B350" s="21"/>
      <c r="C350" s="35"/>
      <c r="D350" s="52"/>
      <c r="E350" s="36"/>
      <c r="F350" s="36"/>
      <c r="G350" s="15"/>
    </row>
    <row r="351" spans="2:7" ht="15.75" x14ac:dyDescent="0.25">
      <c r="B351" s="21"/>
      <c r="C351" s="35"/>
      <c r="D351" s="53"/>
      <c r="E351" s="37"/>
      <c r="F351" s="37"/>
      <c r="G351" s="15"/>
    </row>
    <row r="352" spans="2:7" ht="15.75" x14ac:dyDescent="0.25">
      <c r="B352" s="21"/>
      <c r="C352" s="35"/>
      <c r="D352" s="54"/>
      <c r="E352" s="38"/>
      <c r="F352" s="36"/>
      <c r="G352" s="15"/>
    </row>
    <row r="353" spans="2:7" ht="15.75" x14ac:dyDescent="0.25">
      <c r="B353" s="26"/>
      <c r="C353" s="35"/>
      <c r="D353" s="53"/>
      <c r="E353" s="37"/>
      <c r="F353" s="37"/>
      <c r="G353" s="15"/>
    </row>
    <row r="354" spans="2:7" ht="15.75" x14ac:dyDescent="0.25">
      <c r="B354" s="21"/>
      <c r="C354" s="35"/>
      <c r="D354" s="52"/>
      <c r="E354" s="38"/>
      <c r="F354" s="36"/>
      <c r="G354" s="15"/>
    </row>
    <row r="355" spans="2:7" ht="15.75" x14ac:dyDescent="0.25">
      <c r="B355" s="21"/>
      <c r="C355" s="35"/>
      <c r="D355" s="53"/>
      <c r="E355" s="37"/>
      <c r="F355" s="37"/>
      <c r="G355" s="15"/>
    </row>
    <row r="356" spans="2:7" ht="15.75" x14ac:dyDescent="0.25">
      <c r="B356" s="39"/>
      <c r="C356" s="40"/>
      <c r="D356" s="55"/>
      <c r="E356" s="42"/>
      <c r="F356" s="42"/>
      <c r="G356" s="15"/>
    </row>
    <row r="358" spans="2:7" ht="15.75" x14ac:dyDescent="0.25">
      <c r="B358" s="19"/>
      <c r="C358" s="20"/>
      <c r="D358" s="46"/>
      <c r="E358" s="20"/>
      <c r="F358" s="20"/>
      <c r="G358" s="15"/>
    </row>
    <row r="359" spans="2:7" ht="15.75" x14ac:dyDescent="0.25">
      <c r="B359" s="21"/>
      <c r="C359" s="22"/>
      <c r="D359" s="47"/>
      <c r="E359" s="25"/>
      <c r="F359" s="24"/>
      <c r="G359" s="15"/>
    </row>
    <row r="360" spans="2:7" ht="15.75" x14ac:dyDescent="0.25">
      <c r="B360" s="43"/>
      <c r="C360" s="22"/>
      <c r="D360" s="47"/>
      <c r="E360" s="25"/>
      <c r="F360" s="24"/>
      <c r="G360" s="15"/>
    </row>
    <row r="361" spans="2:7" ht="15.75" x14ac:dyDescent="0.25">
      <c r="B361" s="26"/>
      <c r="C361" s="22"/>
      <c r="D361" s="47"/>
      <c r="E361" s="25"/>
      <c r="F361" s="24"/>
      <c r="G361" s="15"/>
    </row>
    <row r="362" spans="2:7" ht="15.75" x14ac:dyDescent="0.25">
      <c r="B362" s="43"/>
      <c r="C362" s="22"/>
      <c r="D362" s="47"/>
      <c r="E362" s="25"/>
      <c r="F362" s="24"/>
      <c r="G362" s="15"/>
    </row>
    <row r="363" spans="2:7" ht="15.75" x14ac:dyDescent="0.25">
      <c r="B363" s="21"/>
      <c r="C363" s="22"/>
      <c r="D363" s="47"/>
      <c r="E363" s="25"/>
      <c r="F363" s="24"/>
      <c r="G363" s="15"/>
    </row>
    <row r="364" spans="2:7" ht="15.75" x14ac:dyDescent="0.25">
      <c r="B364" s="44"/>
      <c r="C364" s="27"/>
      <c r="D364" s="48"/>
      <c r="E364" s="25"/>
      <c r="F364" s="24"/>
      <c r="G364" s="15"/>
    </row>
    <row r="365" spans="2:7" ht="15.75" x14ac:dyDescent="0.25">
      <c r="B365" s="45"/>
      <c r="C365" s="30"/>
      <c r="D365" s="47"/>
      <c r="E365" s="25"/>
      <c r="F365" s="24"/>
      <c r="G365" s="15"/>
    </row>
    <row r="366" spans="2:7" ht="15.75" x14ac:dyDescent="0.25">
      <c r="B366" s="31"/>
      <c r="C366" s="30"/>
      <c r="D366" s="49"/>
      <c r="E366" s="33"/>
      <c r="F366" s="34"/>
      <c r="G366" s="15"/>
    </row>
    <row r="367" spans="2:7" ht="15.75" x14ac:dyDescent="0.25">
      <c r="D367" s="50"/>
      <c r="G367" s="15"/>
    </row>
    <row r="368" spans="2:7" ht="15.75" x14ac:dyDescent="0.25">
      <c r="B368" s="19"/>
      <c r="C368" s="20"/>
      <c r="D368" s="51"/>
      <c r="E368" s="20"/>
      <c r="F368" s="20"/>
      <c r="G368" s="15"/>
    </row>
    <row r="369" spans="2:7" ht="15.75" x14ac:dyDescent="0.25">
      <c r="B369" s="21"/>
      <c r="C369" s="35"/>
      <c r="D369" s="52"/>
      <c r="E369" s="36"/>
      <c r="F369" s="36"/>
      <c r="G369" s="15"/>
    </row>
    <row r="370" spans="2:7" ht="15.75" x14ac:dyDescent="0.25">
      <c r="B370" s="21"/>
      <c r="C370" s="35"/>
      <c r="D370" s="53"/>
      <c r="E370" s="37"/>
      <c r="F370" s="37"/>
      <c r="G370" s="15"/>
    </row>
    <row r="371" spans="2:7" ht="15.75" x14ac:dyDescent="0.25">
      <c r="B371" s="21"/>
      <c r="C371" s="35"/>
      <c r="D371" s="54"/>
      <c r="E371" s="38"/>
      <c r="F371" s="36"/>
      <c r="G371" s="15"/>
    </row>
    <row r="372" spans="2:7" ht="15.75" x14ac:dyDescent="0.25">
      <c r="B372" s="26"/>
      <c r="C372" s="35"/>
      <c r="D372" s="53"/>
      <c r="E372" s="37"/>
      <c r="F372" s="37"/>
      <c r="G372" s="15"/>
    </row>
    <row r="373" spans="2:7" ht="15.75" x14ac:dyDescent="0.25">
      <c r="B373" s="21"/>
      <c r="C373" s="35"/>
      <c r="D373" s="52"/>
      <c r="E373" s="38"/>
      <c r="F373" s="36"/>
      <c r="G373" s="15"/>
    </row>
    <row r="374" spans="2:7" ht="15.75" x14ac:dyDescent="0.25">
      <c r="B374" s="21"/>
      <c r="C374" s="35"/>
      <c r="D374" s="53"/>
      <c r="E374" s="37"/>
      <c r="F374" s="37"/>
      <c r="G374" s="15"/>
    </row>
    <row r="375" spans="2:7" ht="15.75" x14ac:dyDescent="0.25">
      <c r="B375" s="39"/>
      <c r="C375" s="40"/>
      <c r="D375" s="55"/>
      <c r="E375" s="42"/>
      <c r="F375" s="42"/>
      <c r="G375" s="15"/>
    </row>
    <row r="377" spans="2:7" ht="15.75" x14ac:dyDescent="0.25">
      <c r="B377" s="19"/>
      <c r="C377" s="20"/>
      <c r="D377" s="46"/>
      <c r="E377" s="20"/>
      <c r="F377" s="20"/>
      <c r="G377" s="15"/>
    </row>
    <row r="378" spans="2:7" ht="15.75" x14ac:dyDescent="0.25">
      <c r="B378" s="21"/>
      <c r="C378" s="22"/>
      <c r="D378" s="47"/>
      <c r="E378" s="25"/>
      <c r="F378" s="24"/>
      <c r="G378" s="15"/>
    </row>
    <row r="379" spans="2:7" ht="15.75" x14ac:dyDescent="0.25">
      <c r="B379" s="43"/>
      <c r="C379" s="22"/>
      <c r="D379" s="47"/>
      <c r="E379" s="25"/>
      <c r="F379" s="24"/>
      <c r="G379" s="15"/>
    </row>
    <row r="380" spans="2:7" ht="15.75" x14ac:dyDescent="0.25">
      <c r="B380" s="26"/>
      <c r="C380" s="22"/>
      <c r="D380" s="47"/>
      <c r="E380" s="25"/>
      <c r="F380" s="24"/>
      <c r="G380" s="15"/>
    </row>
    <row r="381" spans="2:7" ht="15.75" x14ac:dyDescent="0.25">
      <c r="B381" s="43"/>
      <c r="C381" s="22"/>
      <c r="D381" s="47"/>
      <c r="E381" s="25"/>
      <c r="F381" s="24"/>
      <c r="G381" s="15"/>
    </row>
    <row r="382" spans="2:7" ht="15.75" x14ac:dyDescent="0.25">
      <c r="B382" s="21"/>
      <c r="C382" s="27"/>
      <c r="D382" s="48"/>
      <c r="E382" s="25"/>
      <c r="F382" s="24"/>
      <c r="G382" s="15"/>
    </row>
    <row r="383" spans="2:7" ht="15.75" x14ac:dyDescent="0.25">
      <c r="B383" s="44"/>
      <c r="C383" s="22"/>
      <c r="D383" s="47"/>
      <c r="E383" s="25"/>
      <c r="F383" s="24"/>
      <c r="G383" s="15"/>
    </row>
    <row r="384" spans="2:7" ht="15.75" x14ac:dyDescent="0.25">
      <c r="B384" s="45"/>
      <c r="C384" s="30"/>
      <c r="D384" s="47"/>
      <c r="E384" s="25"/>
      <c r="F384" s="24"/>
      <c r="G384" s="15"/>
    </row>
    <row r="385" spans="2:7" ht="15.75" x14ac:dyDescent="0.25">
      <c r="B385" s="31"/>
      <c r="C385" s="30"/>
      <c r="D385" s="49"/>
      <c r="E385" s="33"/>
      <c r="F385" s="34"/>
      <c r="G385" s="15"/>
    </row>
    <row r="386" spans="2:7" ht="15.75" x14ac:dyDescent="0.25">
      <c r="G386" s="15"/>
    </row>
    <row r="387" spans="2:7" ht="15.75" x14ac:dyDescent="0.25">
      <c r="B387" s="19"/>
      <c r="C387" s="20"/>
      <c r="D387" s="51"/>
      <c r="E387" s="20"/>
      <c r="F387" s="20"/>
      <c r="G387" s="15"/>
    </row>
    <row r="388" spans="2:7" ht="15.75" x14ac:dyDescent="0.25">
      <c r="B388" s="21"/>
      <c r="C388" s="35"/>
      <c r="D388" s="52"/>
      <c r="E388" s="36"/>
      <c r="F388" s="36"/>
      <c r="G388" s="15"/>
    </row>
    <row r="389" spans="2:7" ht="15.75" x14ac:dyDescent="0.25">
      <c r="B389" s="21"/>
      <c r="C389" s="35"/>
      <c r="D389" s="53"/>
      <c r="E389" s="37"/>
      <c r="F389" s="37"/>
      <c r="G389" s="15"/>
    </row>
    <row r="390" spans="2:7" ht="15.75" x14ac:dyDescent="0.25">
      <c r="B390" s="21"/>
      <c r="C390" s="35"/>
      <c r="D390" s="54"/>
      <c r="E390" s="38"/>
      <c r="F390" s="36"/>
      <c r="G390" s="15"/>
    </row>
    <row r="391" spans="2:7" ht="15.75" x14ac:dyDescent="0.25">
      <c r="B391" s="26"/>
      <c r="C391" s="35"/>
      <c r="D391" s="53"/>
      <c r="E391" s="37"/>
      <c r="F391" s="37"/>
      <c r="G391" s="15"/>
    </row>
    <row r="392" spans="2:7" ht="15.75" x14ac:dyDescent="0.25">
      <c r="B392" s="21"/>
      <c r="C392" s="35"/>
      <c r="D392" s="52"/>
      <c r="E392" s="38"/>
      <c r="F392" s="36"/>
      <c r="G392" s="15"/>
    </row>
    <row r="393" spans="2:7" ht="15.75" x14ac:dyDescent="0.25">
      <c r="B393" s="21"/>
      <c r="C393" s="35"/>
      <c r="D393" s="53"/>
      <c r="E393" s="37"/>
      <c r="F393" s="37"/>
      <c r="G393" s="15"/>
    </row>
    <row r="394" spans="2:7" ht="15.75" x14ac:dyDescent="0.25">
      <c r="B394" s="39"/>
      <c r="C394" s="40"/>
      <c r="D394" s="55"/>
      <c r="E394" s="42"/>
      <c r="F394" s="42"/>
      <c r="G394" s="15"/>
    </row>
    <row r="396" spans="2:7" ht="15.75" x14ac:dyDescent="0.25">
      <c r="B396" s="19"/>
      <c r="C396" s="20"/>
      <c r="D396" s="46"/>
      <c r="E396" s="20"/>
      <c r="F396" s="20"/>
      <c r="G396" s="15"/>
    </row>
    <row r="397" spans="2:7" ht="15.75" x14ac:dyDescent="0.25">
      <c r="B397" s="21"/>
      <c r="C397" s="22"/>
      <c r="D397" s="47"/>
      <c r="E397" s="25"/>
      <c r="F397" s="24"/>
      <c r="G397" s="15"/>
    </row>
    <row r="398" spans="2:7" ht="15.75" x14ac:dyDescent="0.25">
      <c r="B398" s="43"/>
      <c r="C398" s="22"/>
      <c r="D398" s="47"/>
      <c r="E398" s="25"/>
      <c r="F398" s="24"/>
      <c r="G398" s="15"/>
    </row>
    <row r="399" spans="2:7" ht="15.75" x14ac:dyDescent="0.25">
      <c r="B399" s="26"/>
      <c r="C399" s="22"/>
      <c r="D399" s="47"/>
      <c r="E399" s="25"/>
      <c r="F399" s="24"/>
      <c r="G399" s="15"/>
    </row>
    <row r="400" spans="2:7" ht="15.75" x14ac:dyDescent="0.25">
      <c r="B400" s="43"/>
      <c r="C400" s="22"/>
      <c r="D400" s="47"/>
      <c r="E400" s="25"/>
      <c r="F400" s="24"/>
      <c r="G400" s="15"/>
    </row>
    <row r="401" spans="2:7" ht="15.75" x14ac:dyDescent="0.25">
      <c r="B401" s="21"/>
      <c r="C401" s="27"/>
      <c r="D401" s="48"/>
      <c r="E401" s="25"/>
      <c r="F401" s="24"/>
      <c r="G401" s="15"/>
    </row>
    <row r="402" spans="2:7" ht="15.75" x14ac:dyDescent="0.25">
      <c r="B402" s="44"/>
      <c r="C402" s="22"/>
      <c r="D402" s="47"/>
      <c r="E402" s="25"/>
      <c r="F402" s="24"/>
      <c r="G402" s="15"/>
    </row>
    <row r="403" spans="2:7" ht="15.75" x14ac:dyDescent="0.25">
      <c r="B403" s="45"/>
      <c r="C403" s="30"/>
      <c r="D403" s="47"/>
      <c r="E403" s="25"/>
      <c r="F403" s="24"/>
      <c r="G403" s="15"/>
    </row>
    <row r="404" spans="2:7" ht="15.75" x14ac:dyDescent="0.25">
      <c r="B404" s="31"/>
      <c r="C404" s="30"/>
      <c r="D404" s="49"/>
      <c r="E404" s="25"/>
      <c r="F404" s="34"/>
      <c r="G404" s="15"/>
    </row>
    <row r="405" spans="2:7" ht="15.75" x14ac:dyDescent="0.25">
      <c r="G405" s="15"/>
    </row>
    <row r="406" spans="2:7" ht="15.75" x14ac:dyDescent="0.25">
      <c r="B406" s="19"/>
      <c r="C406" s="20"/>
      <c r="D406" s="51"/>
      <c r="E406" s="20"/>
      <c r="F406" s="20"/>
      <c r="G406" s="15"/>
    </row>
    <row r="407" spans="2:7" ht="15.75" x14ac:dyDescent="0.25">
      <c r="B407" s="21"/>
      <c r="C407" s="35"/>
      <c r="D407" s="52"/>
      <c r="E407" s="36"/>
      <c r="F407" s="36"/>
      <c r="G407" s="15"/>
    </row>
    <row r="408" spans="2:7" ht="15.75" x14ac:dyDescent="0.25">
      <c r="B408" s="21"/>
      <c r="C408" s="35"/>
      <c r="D408" s="53"/>
      <c r="E408" s="37"/>
      <c r="F408" s="37"/>
      <c r="G408" s="15"/>
    </row>
    <row r="409" spans="2:7" ht="15.75" x14ac:dyDescent="0.25">
      <c r="B409" s="21"/>
      <c r="C409" s="35"/>
      <c r="D409" s="54"/>
      <c r="E409" s="38"/>
      <c r="F409" s="36"/>
      <c r="G409" s="15"/>
    </row>
    <row r="410" spans="2:7" ht="15.75" x14ac:dyDescent="0.25">
      <c r="B410" s="26"/>
      <c r="C410" s="35"/>
      <c r="D410" s="53"/>
      <c r="E410" s="37"/>
      <c r="F410" s="37"/>
      <c r="G410" s="15"/>
    </row>
    <row r="411" spans="2:7" ht="15.75" x14ac:dyDescent="0.25">
      <c r="B411" s="21"/>
      <c r="C411" s="35"/>
      <c r="D411" s="52"/>
      <c r="E411" s="38"/>
      <c r="F411" s="36"/>
      <c r="G411" s="15"/>
    </row>
    <row r="412" spans="2:7" ht="15.75" x14ac:dyDescent="0.25">
      <c r="B412" s="21"/>
      <c r="C412" s="35"/>
      <c r="D412" s="53"/>
      <c r="E412" s="37"/>
      <c r="F412" s="37"/>
      <c r="G412" s="15"/>
    </row>
    <row r="413" spans="2:7" ht="15.75" x14ac:dyDescent="0.25">
      <c r="B413" s="39"/>
      <c r="C413" s="40"/>
      <c r="D413" s="55"/>
      <c r="E413" s="42"/>
      <c r="F413" s="42"/>
      <c r="G413" s="15"/>
    </row>
    <row r="415" spans="2:7" ht="15.75" x14ac:dyDescent="0.25">
      <c r="B415" s="19"/>
      <c r="C415" s="20"/>
      <c r="D415" s="46"/>
      <c r="E415" s="20"/>
      <c r="F415" s="20"/>
      <c r="G415" s="20"/>
    </row>
    <row r="416" spans="2:7" ht="15.75" x14ac:dyDescent="0.25">
      <c r="B416" s="21"/>
      <c r="C416" s="22"/>
      <c r="D416" s="47"/>
      <c r="E416" s="25"/>
      <c r="F416" s="24"/>
      <c r="G416" s="15"/>
    </row>
    <row r="417" spans="2:7" ht="15.75" x14ac:dyDescent="0.25">
      <c r="B417" s="43"/>
      <c r="C417" s="22"/>
      <c r="D417" s="47"/>
      <c r="E417" s="25"/>
      <c r="F417" s="24"/>
      <c r="G417" s="15"/>
    </row>
    <row r="418" spans="2:7" ht="15.75" x14ac:dyDescent="0.25">
      <c r="B418" s="26"/>
      <c r="C418" s="22"/>
      <c r="D418" s="47"/>
      <c r="E418" s="25"/>
      <c r="F418" s="24"/>
      <c r="G418" s="15"/>
    </row>
    <row r="419" spans="2:7" ht="15.75" x14ac:dyDescent="0.25">
      <c r="B419" s="43"/>
      <c r="C419" s="22"/>
      <c r="D419" s="47"/>
      <c r="E419" s="25"/>
      <c r="F419" s="24"/>
      <c r="G419" s="15"/>
    </row>
    <row r="420" spans="2:7" ht="15.75" x14ac:dyDescent="0.25">
      <c r="B420" s="21"/>
      <c r="C420" s="27"/>
      <c r="D420" s="48"/>
      <c r="E420" s="25"/>
      <c r="F420" s="24"/>
      <c r="G420" s="15"/>
    </row>
    <row r="421" spans="2:7" ht="15.75" x14ac:dyDescent="0.25">
      <c r="B421" s="44"/>
      <c r="C421" s="22"/>
      <c r="D421" s="47"/>
      <c r="E421" s="25"/>
      <c r="F421" s="24"/>
      <c r="G421" s="15"/>
    </row>
    <row r="422" spans="2:7" ht="15.75" x14ac:dyDescent="0.25">
      <c r="B422" s="45"/>
      <c r="C422" s="30"/>
      <c r="D422" s="47"/>
      <c r="E422" s="25"/>
      <c r="F422" s="24"/>
      <c r="G422" s="15"/>
    </row>
    <row r="423" spans="2:7" ht="15.75" x14ac:dyDescent="0.25">
      <c r="B423" s="31"/>
      <c r="C423" s="30"/>
      <c r="D423" s="49"/>
      <c r="E423" s="25"/>
      <c r="F423" s="34"/>
      <c r="G423" s="15"/>
    </row>
    <row r="424" spans="2:7" ht="15.75" x14ac:dyDescent="0.25">
      <c r="G424" s="15"/>
    </row>
    <row r="425" spans="2:7" ht="15.75" x14ac:dyDescent="0.25">
      <c r="B425" s="19"/>
      <c r="C425" s="20"/>
      <c r="D425" s="51"/>
      <c r="E425" s="20"/>
      <c r="F425" s="20"/>
      <c r="G425" s="20"/>
    </row>
    <row r="426" spans="2:7" ht="15.75" x14ac:dyDescent="0.25">
      <c r="B426" s="21"/>
      <c r="C426" s="35"/>
      <c r="D426" s="52"/>
      <c r="E426" s="36"/>
      <c r="F426" s="36"/>
      <c r="G426" s="15"/>
    </row>
    <row r="427" spans="2:7" ht="15.75" x14ac:dyDescent="0.25">
      <c r="B427" s="21"/>
      <c r="C427" s="35"/>
      <c r="D427" s="53"/>
      <c r="E427" s="37"/>
      <c r="F427" s="37"/>
      <c r="G427" s="15"/>
    </row>
    <row r="428" spans="2:7" ht="15.75" x14ac:dyDescent="0.25">
      <c r="B428" s="21"/>
      <c r="C428" s="35"/>
      <c r="D428" s="54"/>
      <c r="E428" s="38"/>
      <c r="F428" s="36"/>
      <c r="G428" s="15"/>
    </row>
    <row r="429" spans="2:7" ht="15.75" x14ac:dyDescent="0.25">
      <c r="B429" s="26"/>
      <c r="C429" s="35"/>
      <c r="D429" s="53"/>
      <c r="E429" s="37"/>
      <c r="F429" s="37"/>
      <c r="G429" s="15"/>
    </row>
    <row r="430" spans="2:7" ht="15.75" x14ac:dyDescent="0.25">
      <c r="B430" s="21"/>
      <c r="C430" s="35"/>
      <c r="D430" s="52"/>
      <c r="E430" s="38"/>
      <c r="F430" s="36"/>
      <c r="G430" s="15"/>
    </row>
    <row r="431" spans="2:7" ht="15.75" x14ac:dyDescent="0.25">
      <c r="B431" s="21"/>
      <c r="C431" s="35"/>
      <c r="D431" s="53"/>
      <c r="E431" s="37"/>
      <c r="F431" s="37"/>
      <c r="G431" s="15"/>
    </row>
    <row r="432" spans="2:7" ht="15.75" x14ac:dyDescent="0.25">
      <c r="B432" s="39"/>
      <c r="C432" s="40"/>
      <c r="D432" s="55"/>
      <c r="E432" s="42"/>
      <c r="F432" s="42"/>
      <c r="G432" s="15"/>
    </row>
    <row r="434" spans="2:7" ht="15.75" x14ac:dyDescent="0.25">
      <c r="B434" s="19"/>
      <c r="C434" s="20"/>
      <c r="D434" s="46"/>
      <c r="E434" s="20"/>
      <c r="F434" s="20"/>
      <c r="G434" s="20"/>
    </row>
    <row r="435" spans="2:7" ht="15.75" x14ac:dyDescent="0.25">
      <c r="B435" s="21"/>
      <c r="C435" s="22"/>
      <c r="D435" s="47"/>
      <c r="E435" s="25"/>
      <c r="F435" s="24"/>
      <c r="G435" s="15"/>
    </row>
    <row r="436" spans="2:7" ht="15.75" x14ac:dyDescent="0.25">
      <c r="B436" s="43"/>
      <c r="C436" s="22"/>
      <c r="D436" s="47"/>
      <c r="E436" s="25"/>
      <c r="F436" s="24"/>
      <c r="G436" s="15"/>
    </row>
    <row r="437" spans="2:7" ht="15.75" x14ac:dyDescent="0.25">
      <c r="B437" s="26"/>
      <c r="C437" s="22"/>
      <c r="D437" s="47"/>
      <c r="E437" s="25"/>
      <c r="F437" s="24"/>
      <c r="G437" s="15"/>
    </row>
    <row r="438" spans="2:7" ht="15.75" x14ac:dyDescent="0.25">
      <c r="B438" s="43"/>
      <c r="C438" s="22"/>
      <c r="D438" s="47"/>
      <c r="E438" s="25"/>
      <c r="F438" s="24"/>
      <c r="G438" s="15"/>
    </row>
    <row r="439" spans="2:7" ht="15.75" x14ac:dyDescent="0.25">
      <c r="B439" s="21"/>
      <c r="C439" s="27"/>
      <c r="D439" s="48"/>
      <c r="E439" s="25"/>
      <c r="F439" s="24"/>
      <c r="G439" s="15"/>
    </row>
    <row r="440" spans="2:7" ht="15.75" x14ac:dyDescent="0.25">
      <c r="B440" s="44"/>
      <c r="C440" s="22"/>
      <c r="D440" s="47"/>
      <c r="E440" s="25"/>
      <c r="F440" s="24"/>
      <c r="G440" s="15"/>
    </row>
    <row r="441" spans="2:7" ht="15.75" x14ac:dyDescent="0.25">
      <c r="B441" s="45"/>
      <c r="C441" s="30"/>
      <c r="D441" s="47"/>
      <c r="E441" s="25"/>
      <c r="F441" s="24"/>
      <c r="G441" s="15"/>
    </row>
    <row r="442" spans="2:7" ht="15.75" x14ac:dyDescent="0.25">
      <c r="B442" s="31"/>
      <c r="C442" s="30"/>
      <c r="D442" s="49"/>
      <c r="E442" s="25"/>
      <c r="F442" s="34"/>
      <c r="G442" s="15"/>
    </row>
    <row r="443" spans="2:7" ht="15.75" x14ac:dyDescent="0.25">
      <c r="G443" s="56"/>
    </row>
    <row r="444" spans="2:7" ht="15.75" x14ac:dyDescent="0.25">
      <c r="B444" s="19"/>
      <c r="C444" s="20"/>
      <c r="D444" s="51"/>
      <c r="E444" s="20"/>
      <c r="F444" s="20"/>
      <c r="G444" s="57"/>
    </row>
    <row r="445" spans="2:7" ht="15.75" x14ac:dyDescent="0.25">
      <c r="B445" s="21"/>
      <c r="C445" s="35"/>
      <c r="D445" s="52"/>
      <c r="E445" s="36"/>
      <c r="F445" s="36"/>
      <c r="G445" s="15"/>
    </row>
    <row r="446" spans="2:7" ht="15.75" x14ac:dyDescent="0.25">
      <c r="B446" s="21"/>
      <c r="C446" s="35"/>
      <c r="D446" s="53"/>
      <c r="E446" s="37"/>
      <c r="F446" s="37"/>
      <c r="G446" s="15"/>
    </row>
    <row r="447" spans="2:7" ht="15.75" x14ac:dyDescent="0.25">
      <c r="B447" s="21"/>
      <c r="C447" s="35"/>
      <c r="D447" s="54"/>
      <c r="E447" s="38"/>
      <c r="F447" s="36"/>
      <c r="G447" s="15"/>
    </row>
    <row r="448" spans="2:7" ht="15.75" x14ac:dyDescent="0.25">
      <c r="B448" s="26"/>
      <c r="C448" s="35"/>
      <c r="D448" s="53"/>
      <c r="E448" s="37"/>
      <c r="F448" s="37"/>
      <c r="G448" s="15"/>
    </row>
    <row r="449" spans="2:7" ht="15.75" x14ac:dyDescent="0.25">
      <c r="B449" s="21"/>
      <c r="C449" s="35"/>
      <c r="D449" s="52"/>
      <c r="E449" s="38"/>
      <c r="F449" s="36"/>
      <c r="G449" s="15"/>
    </row>
    <row r="450" spans="2:7" ht="15.75" x14ac:dyDescent="0.25">
      <c r="B450" s="21"/>
      <c r="C450" s="35"/>
      <c r="D450" s="53"/>
      <c r="E450" s="37"/>
      <c r="F450" s="37"/>
      <c r="G450" s="15"/>
    </row>
    <row r="451" spans="2:7" ht="15.75" x14ac:dyDescent="0.25">
      <c r="B451" s="39"/>
      <c r="C451" s="40"/>
      <c r="D451" s="55"/>
      <c r="E451" s="42"/>
      <c r="F451" s="42"/>
      <c r="G451" s="16"/>
    </row>
    <row r="455" spans="2:7" ht="15.75" x14ac:dyDescent="0.25">
      <c r="B455" s="19"/>
      <c r="C455" s="20"/>
      <c r="D455" s="51"/>
      <c r="E455" s="20"/>
      <c r="F455" s="20"/>
      <c r="G455" s="20"/>
    </row>
    <row r="456" spans="2:7" ht="15.75" x14ac:dyDescent="0.25">
      <c r="B456" s="21"/>
      <c r="C456" s="35"/>
      <c r="D456" s="52"/>
      <c r="E456" s="36"/>
      <c r="F456" s="36"/>
      <c r="G456" s="15"/>
    </row>
    <row r="457" spans="2:7" ht="15.75" x14ac:dyDescent="0.25">
      <c r="B457" s="21"/>
      <c r="C457" s="35"/>
      <c r="D457" s="53"/>
      <c r="E457" s="37"/>
      <c r="F457" s="37"/>
      <c r="G457" s="15"/>
    </row>
    <row r="458" spans="2:7" ht="15.75" x14ac:dyDescent="0.25">
      <c r="B458" s="21"/>
      <c r="C458" s="35"/>
      <c r="D458" s="54"/>
      <c r="E458" s="38"/>
      <c r="F458" s="36"/>
      <c r="G458" s="15"/>
    </row>
    <row r="459" spans="2:7" ht="15.75" x14ac:dyDescent="0.25">
      <c r="B459" s="26"/>
      <c r="C459" s="35"/>
      <c r="D459" s="53"/>
      <c r="E459" s="37"/>
      <c r="F459" s="37"/>
      <c r="G459" s="15"/>
    </row>
    <row r="460" spans="2:7" ht="15.75" x14ac:dyDescent="0.25">
      <c r="B460" s="21"/>
      <c r="C460" s="35"/>
      <c r="D460" s="52"/>
      <c r="E460" s="38"/>
      <c r="F460" s="36"/>
      <c r="G460" s="15"/>
    </row>
    <row r="461" spans="2:7" ht="15.75" x14ac:dyDescent="0.25">
      <c r="B461" s="21"/>
      <c r="C461" s="35"/>
      <c r="D461" s="53"/>
      <c r="E461" s="37"/>
      <c r="F461" s="37"/>
      <c r="G461" s="15"/>
    </row>
    <row r="462" spans="2:7" ht="15.75" x14ac:dyDescent="0.25">
      <c r="B462" s="39"/>
      <c r="C462" s="40"/>
      <c r="D462" s="55"/>
      <c r="E462" s="42"/>
      <c r="F462" s="42"/>
      <c r="G462" s="15"/>
    </row>
    <row r="464" spans="2:7" ht="15.75" x14ac:dyDescent="0.25">
      <c r="B464" s="19"/>
      <c r="C464" s="20"/>
      <c r="D464" s="46"/>
      <c r="E464" s="20"/>
      <c r="F464" s="20"/>
      <c r="G464" s="20"/>
    </row>
    <row r="465" spans="2:7" ht="15.75" x14ac:dyDescent="0.25">
      <c r="B465" s="21"/>
      <c r="C465" s="22"/>
      <c r="D465" s="47"/>
      <c r="E465" s="25"/>
      <c r="F465" s="24"/>
      <c r="G465" s="15"/>
    </row>
    <row r="466" spans="2:7" ht="15.75" x14ac:dyDescent="0.25">
      <c r="B466" s="43"/>
      <c r="C466" s="22"/>
      <c r="D466" s="47"/>
      <c r="E466" s="25"/>
      <c r="F466" s="24"/>
      <c r="G466" s="15"/>
    </row>
    <row r="467" spans="2:7" ht="15.75" x14ac:dyDescent="0.25">
      <c r="B467" s="26"/>
      <c r="C467" s="22"/>
      <c r="D467" s="47"/>
      <c r="E467" s="25"/>
      <c r="F467" s="24"/>
      <c r="G467" s="15"/>
    </row>
    <row r="468" spans="2:7" ht="15.75" x14ac:dyDescent="0.25">
      <c r="B468" s="43"/>
      <c r="C468" s="22"/>
      <c r="D468" s="47"/>
      <c r="E468" s="25"/>
      <c r="F468" s="24"/>
      <c r="G468" s="15"/>
    </row>
    <row r="469" spans="2:7" ht="15.75" x14ac:dyDescent="0.25">
      <c r="B469" s="21"/>
      <c r="C469" s="27"/>
      <c r="D469" s="48"/>
      <c r="E469" s="25"/>
      <c r="F469" s="24"/>
      <c r="G469" s="15"/>
    </row>
    <row r="470" spans="2:7" ht="15.75" x14ac:dyDescent="0.25">
      <c r="B470" s="44"/>
      <c r="C470" s="22"/>
      <c r="D470" s="47"/>
      <c r="E470" s="25"/>
      <c r="F470" s="24"/>
      <c r="G470" s="15"/>
    </row>
    <row r="471" spans="2:7" ht="15.75" x14ac:dyDescent="0.25">
      <c r="B471" s="45"/>
      <c r="C471" s="30"/>
      <c r="D471" s="47"/>
      <c r="E471" s="25"/>
      <c r="F471" s="24"/>
      <c r="G471" s="15"/>
    </row>
    <row r="472" spans="2:7" ht="15.75" x14ac:dyDescent="0.25">
      <c r="B472" s="31"/>
      <c r="C472" s="30"/>
      <c r="D472" s="49"/>
      <c r="E472" s="25"/>
      <c r="F472" s="34"/>
      <c r="G472" s="15"/>
    </row>
    <row r="474" spans="2:7" ht="15.75" x14ac:dyDescent="0.25">
      <c r="B474" s="19"/>
      <c r="C474" s="20"/>
      <c r="D474" s="51"/>
      <c r="E474" s="20"/>
      <c r="F474" s="20"/>
      <c r="G474" s="20"/>
    </row>
    <row r="475" spans="2:7" ht="15.75" x14ac:dyDescent="0.25">
      <c r="B475" s="21"/>
      <c r="C475" s="35"/>
      <c r="D475" s="52"/>
      <c r="E475" s="36"/>
      <c r="F475" s="36"/>
      <c r="G475" s="15"/>
    </row>
    <row r="476" spans="2:7" ht="15.75" x14ac:dyDescent="0.25">
      <c r="B476" s="21"/>
      <c r="C476" s="35"/>
      <c r="D476" s="53"/>
      <c r="E476" s="37"/>
      <c r="F476" s="37"/>
      <c r="G476" s="15"/>
    </row>
    <row r="477" spans="2:7" ht="15.75" x14ac:dyDescent="0.25">
      <c r="B477" s="21"/>
      <c r="C477" s="35"/>
      <c r="D477" s="54"/>
      <c r="E477" s="38"/>
      <c r="F477" s="36"/>
      <c r="G477" s="15"/>
    </row>
    <row r="478" spans="2:7" ht="15.75" x14ac:dyDescent="0.25">
      <c r="B478" s="26"/>
      <c r="C478" s="35"/>
      <c r="D478" s="53"/>
      <c r="E478" s="37"/>
      <c r="F478" s="37"/>
      <c r="G478" s="15"/>
    </row>
    <row r="479" spans="2:7" ht="15.75" x14ac:dyDescent="0.25">
      <c r="B479" s="21"/>
      <c r="C479" s="35"/>
      <c r="D479" s="52"/>
      <c r="E479" s="38"/>
      <c r="F479" s="36"/>
      <c r="G479" s="15"/>
    </row>
    <row r="480" spans="2:7" ht="15.75" x14ac:dyDescent="0.25">
      <c r="B480" s="21"/>
      <c r="C480" s="35"/>
      <c r="D480" s="53"/>
      <c r="E480" s="37"/>
      <c r="F480" s="37"/>
      <c r="G480" s="15"/>
    </row>
    <row r="481" spans="2:7" ht="15.75" x14ac:dyDescent="0.25">
      <c r="B481" s="39"/>
      <c r="C481" s="40"/>
      <c r="D481" s="55"/>
      <c r="E481" s="42"/>
      <c r="F481" s="42"/>
      <c r="G481" s="15"/>
    </row>
    <row r="483" spans="2:7" ht="15.75" x14ac:dyDescent="0.25">
      <c r="B483" s="19"/>
      <c r="C483" s="20"/>
      <c r="D483" s="46"/>
      <c r="E483" s="20"/>
      <c r="F483" s="20"/>
      <c r="G483" s="20"/>
    </row>
    <row r="484" spans="2:7" ht="15.75" x14ac:dyDescent="0.25">
      <c r="B484" s="21"/>
      <c r="C484" s="22"/>
      <c r="D484" s="47"/>
      <c r="E484" s="25"/>
      <c r="F484" s="24"/>
      <c r="G484" s="15"/>
    </row>
    <row r="485" spans="2:7" ht="15.75" x14ac:dyDescent="0.25">
      <c r="B485" s="43"/>
      <c r="C485" s="22"/>
      <c r="D485" s="47"/>
      <c r="E485" s="25"/>
      <c r="F485" s="24"/>
      <c r="G485" s="15"/>
    </row>
    <row r="486" spans="2:7" ht="15.75" x14ac:dyDescent="0.25">
      <c r="B486" s="26"/>
      <c r="C486" s="22"/>
      <c r="D486" s="47"/>
      <c r="E486" s="25"/>
      <c r="F486" s="24"/>
      <c r="G486" s="15"/>
    </row>
    <row r="487" spans="2:7" ht="15.75" x14ac:dyDescent="0.25">
      <c r="B487" s="43"/>
      <c r="C487" s="22"/>
      <c r="D487" s="47"/>
      <c r="E487" s="25"/>
      <c r="F487" s="24"/>
      <c r="G487" s="15"/>
    </row>
    <row r="488" spans="2:7" ht="15.75" x14ac:dyDescent="0.25">
      <c r="B488" s="21"/>
      <c r="C488" s="42"/>
      <c r="D488" s="48"/>
      <c r="E488" s="25"/>
      <c r="F488" s="24"/>
      <c r="G488" s="15"/>
    </row>
    <row r="489" spans="2:7" ht="15.75" x14ac:dyDescent="0.25">
      <c r="B489" s="44"/>
      <c r="C489" s="22"/>
      <c r="D489" s="47"/>
      <c r="E489" s="25"/>
      <c r="F489" s="24"/>
      <c r="G489" s="15"/>
    </row>
    <row r="490" spans="2:7" ht="15.75" x14ac:dyDescent="0.25">
      <c r="B490" s="45"/>
      <c r="C490" s="30"/>
      <c r="D490" s="47"/>
      <c r="E490" s="25"/>
      <c r="F490" s="24"/>
      <c r="G490" s="15"/>
    </row>
    <row r="491" spans="2:7" ht="15.75" x14ac:dyDescent="0.25">
      <c r="B491" s="31"/>
      <c r="C491" s="30"/>
      <c r="D491" s="49"/>
      <c r="E491" s="25"/>
      <c r="F491" s="34"/>
      <c r="G491" s="15"/>
    </row>
    <row r="493" spans="2:7" ht="15.75" x14ac:dyDescent="0.25">
      <c r="B493" s="19"/>
      <c r="C493" s="20"/>
      <c r="D493" s="51"/>
      <c r="E493" s="20"/>
      <c r="F493" s="20"/>
      <c r="G493" s="20"/>
    </row>
    <row r="494" spans="2:7" ht="15.75" x14ac:dyDescent="0.25">
      <c r="B494" s="21"/>
      <c r="C494" s="35"/>
      <c r="D494" s="52"/>
      <c r="E494" s="36"/>
      <c r="F494" s="36"/>
      <c r="G494" s="15"/>
    </row>
    <row r="495" spans="2:7" ht="15.75" x14ac:dyDescent="0.25">
      <c r="B495" s="21"/>
      <c r="C495" s="35"/>
      <c r="D495" s="53"/>
      <c r="E495" s="37"/>
      <c r="F495" s="37"/>
      <c r="G495" s="15"/>
    </row>
    <row r="496" spans="2:7" ht="15.75" x14ac:dyDescent="0.25">
      <c r="B496" s="21"/>
      <c r="C496" s="35"/>
      <c r="D496" s="54"/>
      <c r="E496" s="38"/>
      <c r="F496" s="36"/>
      <c r="G496" s="15"/>
    </row>
    <row r="497" spans="2:7" ht="15.75" x14ac:dyDescent="0.25">
      <c r="B497" s="26"/>
      <c r="C497" s="35"/>
      <c r="D497" s="53"/>
      <c r="E497" s="37"/>
      <c r="F497" s="37"/>
      <c r="G497" s="15"/>
    </row>
    <row r="498" spans="2:7" ht="15.75" x14ac:dyDescent="0.25">
      <c r="B498" s="21"/>
      <c r="C498" s="35"/>
      <c r="D498" s="52"/>
      <c r="E498" s="38"/>
      <c r="F498" s="36"/>
      <c r="G498" s="15"/>
    </row>
    <row r="499" spans="2:7" ht="15.75" x14ac:dyDescent="0.25">
      <c r="B499" s="21"/>
      <c r="C499" s="35"/>
      <c r="D499" s="53"/>
      <c r="E499" s="37"/>
      <c r="F499" s="37"/>
      <c r="G499" s="15"/>
    </row>
    <row r="500" spans="2:7" ht="15.75" x14ac:dyDescent="0.25">
      <c r="B500" s="39"/>
      <c r="C500" s="40"/>
      <c r="D500" s="55"/>
      <c r="E500" s="42"/>
      <c r="F500" s="42"/>
      <c r="G500" s="15"/>
    </row>
    <row r="502" spans="2:7" ht="15.75" x14ac:dyDescent="0.25">
      <c r="B502" s="19"/>
      <c r="C502" s="20"/>
      <c r="D502" s="46"/>
      <c r="E502" s="20"/>
      <c r="F502" s="20"/>
      <c r="G502" s="20"/>
    </row>
    <row r="503" spans="2:7" ht="15.75" x14ac:dyDescent="0.25">
      <c r="B503" s="21"/>
      <c r="C503" s="22"/>
      <c r="D503" s="47"/>
      <c r="E503" s="25"/>
      <c r="F503" s="24"/>
      <c r="G503" s="15"/>
    </row>
    <row r="504" spans="2:7" ht="15.75" x14ac:dyDescent="0.25">
      <c r="B504" s="43"/>
      <c r="C504" s="22"/>
      <c r="D504" s="47"/>
      <c r="E504" s="25"/>
      <c r="F504" s="24"/>
      <c r="G504" s="15"/>
    </row>
    <row r="505" spans="2:7" ht="15.75" x14ac:dyDescent="0.25">
      <c r="B505" s="26"/>
      <c r="C505" s="22"/>
      <c r="D505" s="47"/>
      <c r="E505" s="25"/>
      <c r="F505" s="24"/>
      <c r="G505" s="15"/>
    </row>
    <row r="506" spans="2:7" ht="15.75" x14ac:dyDescent="0.25">
      <c r="B506" s="43"/>
      <c r="C506" s="22"/>
      <c r="D506" s="47"/>
      <c r="E506" s="25"/>
      <c r="F506" s="24"/>
      <c r="G506" s="15"/>
    </row>
    <row r="507" spans="2:7" ht="15.75" x14ac:dyDescent="0.25">
      <c r="B507" s="21"/>
      <c r="C507" s="42"/>
      <c r="D507" s="48"/>
      <c r="E507" s="25"/>
      <c r="F507" s="24"/>
      <c r="G507" s="15"/>
    </row>
    <row r="508" spans="2:7" ht="15.75" x14ac:dyDescent="0.25">
      <c r="B508" s="44"/>
      <c r="C508" s="22"/>
      <c r="D508" s="47"/>
      <c r="E508" s="25"/>
      <c r="F508" s="24"/>
      <c r="G508" s="15"/>
    </row>
    <row r="509" spans="2:7" ht="15.75" x14ac:dyDescent="0.25">
      <c r="B509" s="45"/>
      <c r="C509" s="30"/>
      <c r="D509" s="47"/>
      <c r="E509" s="25"/>
      <c r="F509" s="24"/>
      <c r="G509" s="15"/>
    </row>
    <row r="510" spans="2:7" ht="15.75" x14ac:dyDescent="0.25">
      <c r="B510" s="31"/>
      <c r="C510" s="30"/>
      <c r="D510" s="49"/>
      <c r="E510" s="25"/>
      <c r="F510" s="34"/>
      <c r="G510" s="15"/>
    </row>
    <row r="512" spans="2:7" ht="15.75" x14ac:dyDescent="0.25">
      <c r="B512" s="19"/>
      <c r="C512" s="20"/>
      <c r="D512" s="46"/>
      <c r="E512" s="20"/>
      <c r="F512" s="20"/>
      <c r="G512" s="20"/>
    </row>
    <row r="513" spans="2:7" ht="15.75" x14ac:dyDescent="0.25">
      <c r="B513" s="21"/>
      <c r="C513" s="22"/>
      <c r="D513" s="47"/>
      <c r="E513" s="25"/>
      <c r="F513" s="24"/>
      <c r="G513" s="15"/>
    </row>
    <row r="514" spans="2:7" ht="15.75" x14ac:dyDescent="0.25">
      <c r="B514" s="43"/>
      <c r="C514" s="22"/>
      <c r="D514" s="47"/>
      <c r="E514" s="25"/>
      <c r="F514" s="24"/>
      <c r="G514" s="15"/>
    </row>
    <row r="515" spans="2:7" ht="15.75" x14ac:dyDescent="0.25">
      <c r="B515" s="26"/>
      <c r="C515" s="22"/>
      <c r="D515" s="47"/>
      <c r="E515" s="25"/>
      <c r="F515" s="24"/>
      <c r="G515" s="15"/>
    </row>
    <row r="516" spans="2:7" ht="15.75" x14ac:dyDescent="0.25">
      <c r="B516" s="43"/>
      <c r="C516" s="22"/>
      <c r="D516" s="47"/>
      <c r="E516" s="25"/>
      <c r="F516" s="24"/>
      <c r="G516" s="15"/>
    </row>
    <row r="517" spans="2:7" ht="15.75" x14ac:dyDescent="0.25">
      <c r="B517" s="21"/>
      <c r="C517" s="42"/>
      <c r="D517" s="48"/>
      <c r="E517" s="25"/>
      <c r="F517" s="24"/>
      <c r="G517" s="15"/>
    </row>
    <row r="518" spans="2:7" ht="15.75" x14ac:dyDescent="0.25">
      <c r="B518" s="44"/>
      <c r="C518" s="22"/>
      <c r="D518" s="47"/>
      <c r="E518" s="25"/>
      <c r="F518" s="24"/>
      <c r="G518" s="15"/>
    </row>
    <row r="519" spans="2:7" ht="15.75" x14ac:dyDescent="0.25">
      <c r="B519" s="45"/>
      <c r="C519" s="30"/>
      <c r="D519" s="47"/>
      <c r="E519" s="25"/>
      <c r="F519" s="24"/>
      <c r="G519" s="15"/>
    </row>
    <row r="520" spans="2:7" ht="15.75" x14ac:dyDescent="0.25">
      <c r="B520" s="31"/>
      <c r="C520" s="30"/>
      <c r="D520" s="49"/>
      <c r="E520" s="25"/>
      <c r="F520" s="34"/>
      <c r="G520" s="15"/>
    </row>
    <row r="522" spans="2:7" ht="15.75" x14ac:dyDescent="0.25">
      <c r="B522" s="19"/>
      <c r="C522" s="20"/>
      <c r="D522" s="51"/>
      <c r="E522" s="20"/>
      <c r="F522" s="20"/>
      <c r="G522" s="20"/>
    </row>
    <row r="523" spans="2:7" ht="15.75" x14ac:dyDescent="0.25">
      <c r="B523" s="21"/>
      <c r="C523" s="35"/>
      <c r="D523" s="52"/>
      <c r="E523" s="36"/>
      <c r="F523" s="36"/>
      <c r="G523" s="15"/>
    </row>
    <row r="524" spans="2:7" ht="15.75" x14ac:dyDescent="0.25">
      <c r="B524" s="21"/>
      <c r="C524" s="35"/>
      <c r="D524" s="53"/>
      <c r="E524" s="37"/>
      <c r="F524" s="37"/>
      <c r="G524" s="58"/>
    </row>
    <row r="525" spans="2:7" ht="15.75" x14ac:dyDescent="0.25">
      <c r="B525" s="21"/>
      <c r="C525" s="35"/>
      <c r="D525" s="54"/>
      <c r="E525" s="38"/>
      <c r="F525" s="36"/>
      <c r="G525" s="15"/>
    </row>
    <row r="526" spans="2:7" ht="15.75" x14ac:dyDescent="0.25">
      <c r="B526" s="26"/>
      <c r="C526" s="35"/>
      <c r="D526" s="53"/>
      <c r="E526" s="37"/>
      <c r="F526" s="37"/>
      <c r="G526" s="15"/>
    </row>
    <row r="527" spans="2:7" ht="15.75" x14ac:dyDescent="0.25">
      <c r="B527" s="21"/>
      <c r="C527" s="35"/>
      <c r="D527" s="52"/>
      <c r="E527" s="38"/>
      <c r="F527" s="36"/>
      <c r="G527" s="15"/>
    </row>
    <row r="528" spans="2:7" ht="15.75" x14ac:dyDescent="0.25">
      <c r="B528" s="21"/>
      <c r="C528" s="35"/>
      <c r="D528" s="53"/>
      <c r="E528" s="37"/>
      <c r="F528" s="37"/>
      <c r="G528" s="15"/>
    </row>
    <row r="529" spans="2:7" ht="15.75" x14ac:dyDescent="0.25">
      <c r="B529" s="39"/>
      <c r="C529" s="40"/>
      <c r="D529" s="55"/>
      <c r="E529" s="42"/>
      <c r="F529" s="42"/>
      <c r="G529" s="16"/>
    </row>
    <row r="531" spans="2:7" ht="15.75" x14ac:dyDescent="0.25">
      <c r="B531" s="19"/>
      <c r="C531" s="20"/>
      <c r="D531" s="46"/>
      <c r="E531" s="20"/>
      <c r="F531" s="20"/>
      <c r="G531" s="20"/>
    </row>
    <row r="532" spans="2:7" ht="15.75" x14ac:dyDescent="0.25">
      <c r="B532" s="21"/>
      <c r="C532" s="22"/>
      <c r="D532" s="47"/>
      <c r="E532" s="25"/>
      <c r="F532" s="24"/>
      <c r="G532" s="15"/>
    </row>
    <row r="533" spans="2:7" ht="15.75" x14ac:dyDescent="0.25">
      <c r="B533" s="43"/>
      <c r="C533" s="22"/>
      <c r="D533" s="47"/>
      <c r="E533" s="25"/>
      <c r="F533" s="24"/>
      <c r="G533" s="15"/>
    </row>
    <row r="534" spans="2:7" ht="15.75" x14ac:dyDescent="0.25">
      <c r="B534" s="26"/>
      <c r="C534" s="22"/>
      <c r="D534" s="47"/>
      <c r="E534" s="25"/>
      <c r="F534" s="24"/>
      <c r="G534" s="15"/>
    </row>
    <row r="535" spans="2:7" ht="15.75" x14ac:dyDescent="0.25">
      <c r="B535" s="43"/>
      <c r="C535" s="22"/>
      <c r="D535" s="47"/>
      <c r="E535" s="25"/>
      <c r="F535" s="24"/>
      <c r="G535" s="15"/>
    </row>
    <row r="536" spans="2:7" ht="15.75" x14ac:dyDescent="0.25">
      <c r="B536" s="21"/>
      <c r="C536" s="42"/>
      <c r="D536" s="48"/>
      <c r="E536" s="25"/>
      <c r="F536" s="24"/>
      <c r="G536" s="15"/>
    </row>
    <row r="537" spans="2:7" ht="15.75" x14ac:dyDescent="0.25">
      <c r="B537" s="44"/>
      <c r="C537" s="22"/>
      <c r="D537" s="47"/>
      <c r="E537" s="25"/>
      <c r="F537" s="24"/>
      <c r="G537" s="15"/>
    </row>
    <row r="538" spans="2:7" ht="15.75" x14ac:dyDescent="0.25">
      <c r="B538" s="45"/>
      <c r="C538" s="30"/>
      <c r="D538" s="47"/>
      <c r="E538" s="25"/>
      <c r="F538" s="24"/>
      <c r="G538" s="15"/>
    </row>
    <row r="539" spans="2:7" ht="15.75" x14ac:dyDescent="0.25">
      <c r="B539" s="31"/>
      <c r="C539" s="30"/>
      <c r="D539" s="49"/>
      <c r="E539" s="25"/>
      <c r="F539" s="34"/>
      <c r="G539" s="15"/>
    </row>
    <row r="541" spans="2:7" ht="15.75" x14ac:dyDescent="0.25">
      <c r="B541" s="19"/>
      <c r="C541" s="20"/>
      <c r="D541" s="51"/>
      <c r="E541" s="20"/>
      <c r="F541" s="20"/>
      <c r="G541" s="20"/>
    </row>
    <row r="542" spans="2:7" ht="15.75" x14ac:dyDescent="0.25">
      <c r="B542" s="21"/>
      <c r="C542" s="35"/>
      <c r="D542" s="52"/>
      <c r="E542" s="36"/>
      <c r="F542" s="36"/>
      <c r="G542" s="15"/>
    </row>
    <row r="543" spans="2:7" ht="15.75" x14ac:dyDescent="0.25">
      <c r="B543" s="21"/>
      <c r="C543" s="35"/>
      <c r="D543" s="53"/>
      <c r="E543" s="37"/>
      <c r="F543" s="37"/>
      <c r="G543" s="58"/>
    </row>
    <row r="544" spans="2:7" ht="15.75" x14ac:dyDescent="0.25">
      <c r="B544" s="21"/>
      <c r="C544" s="35"/>
      <c r="D544" s="54"/>
      <c r="E544" s="38"/>
      <c r="F544" s="36"/>
      <c r="G544" s="15"/>
    </row>
    <row r="545" spans="2:8" ht="15.75" x14ac:dyDescent="0.25">
      <c r="B545" s="26"/>
      <c r="C545" s="35"/>
      <c r="D545" s="53"/>
      <c r="E545" s="37"/>
      <c r="F545" s="37"/>
      <c r="G545" s="15"/>
    </row>
    <row r="546" spans="2:8" ht="15.75" x14ac:dyDescent="0.25">
      <c r="B546" s="21"/>
      <c r="C546" s="35"/>
      <c r="D546" s="52"/>
      <c r="E546" s="38"/>
      <c r="F546" s="36"/>
      <c r="G546" s="15"/>
    </row>
    <row r="547" spans="2:8" ht="15.75" x14ac:dyDescent="0.25">
      <c r="B547" s="21"/>
      <c r="C547" s="35"/>
      <c r="D547" s="53"/>
      <c r="E547" s="37"/>
      <c r="F547" s="37"/>
      <c r="G547" s="15"/>
    </row>
    <row r="548" spans="2:8" ht="15.75" x14ac:dyDescent="0.25">
      <c r="B548" s="39"/>
      <c r="C548" s="40"/>
      <c r="D548" s="55"/>
      <c r="E548" s="42"/>
      <c r="F548" s="42"/>
      <c r="G548" s="16"/>
    </row>
    <row r="550" spans="2:8" ht="15.75" x14ac:dyDescent="0.25">
      <c r="B550" s="19"/>
      <c r="C550" s="20"/>
      <c r="D550" s="46"/>
      <c r="E550" s="20"/>
      <c r="F550" s="20"/>
      <c r="G550" s="20"/>
    </row>
    <row r="551" spans="2:8" ht="15.75" x14ac:dyDescent="0.25">
      <c r="B551" s="21"/>
      <c r="C551" s="22"/>
      <c r="D551" s="59"/>
      <c r="E551" s="25"/>
      <c r="F551" s="24"/>
      <c r="G551" s="15"/>
    </row>
    <row r="552" spans="2:8" ht="15.75" x14ac:dyDescent="0.25">
      <c r="B552" s="43"/>
      <c r="C552" s="22"/>
      <c r="D552" s="59"/>
      <c r="E552" s="25"/>
      <c r="F552" s="24"/>
      <c r="G552" s="15"/>
    </row>
    <row r="553" spans="2:8" ht="15.75" x14ac:dyDescent="0.25">
      <c r="B553" s="26"/>
      <c r="C553" s="22"/>
      <c r="D553" s="59"/>
      <c r="E553" s="25"/>
      <c r="F553" s="24"/>
      <c r="G553" s="15"/>
    </row>
    <row r="554" spans="2:8" ht="15.75" x14ac:dyDescent="0.25">
      <c r="B554" s="43"/>
      <c r="C554" s="22"/>
      <c r="D554" s="59"/>
      <c r="E554" s="25"/>
      <c r="F554" s="24"/>
      <c r="G554" s="15"/>
    </row>
    <row r="555" spans="2:8" ht="15.75" x14ac:dyDescent="0.25">
      <c r="B555" s="21"/>
      <c r="C555" s="42"/>
      <c r="D555" s="60"/>
      <c r="E555" s="25"/>
      <c r="F555" s="24"/>
      <c r="G555" s="15"/>
    </row>
    <row r="556" spans="2:8" ht="15.75" x14ac:dyDescent="0.25">
      <c r="B556" s="44"/>
      <c r="C556" s="22"/>
      <c r="D556" s="59"/>
      <c r="E556" s="25"/>
      <c r="F556" s="24"/>
      <c r="G556" s="15"/>
    </row>
    <row r="557" spans="2:8" ht="15.75" x14ac:dyDescent="0.25">
      <c r="B557" s="45"/>
      <c r="C557" s="30"/>
      <c r="D557" s="59"/>
      <c r="E557" s="25"/>
      <c r="F557" s="24"/>
      <c r="G557" s="15"/>
    </row>
    <row r="558" spans="2:8" ht="15.75" x14ac:dyDescent="0.25">
      <c r="B558" s="31"/>
      <c r="C558" s="30"/>
      <c r="D558" s="61"/>
      <c r="E558" s="25"/>
      <c r="F558" s="34"/>
      <c r="G558" s="15"/>
    </row>
    <row r="560" spans="2:8" ht="15.75" x14ac:dyDescent="0.25">
      <c r="B560" s="19"/>
      <c r="C560" s="20"/>
      <c r="D560" s="51"/>
      <c r="E560" s="20"/>
      <c r="F560" s="20"/>
      <c r="G560" s="20"/>
      <c r="H560" s="62"/>
    </row>
    <row r="561" spans="2:7" ht="15.75" x14ac:dyDescent="0.25">
      <c r="B561" s="21"/>
      <c r="C561" s="35"/>
      <c r="D561" s="52"/>
      <c r="E561" s="36"/>
      <c r="F561" s="36"/>
      <c r="G561" s="15"/>
    </row>
    <row r="562" spans="2:7" ht="15.75" x14ac:dyDescent="0.25">
      <c r="B562" s="21"/>
      <c r="C562" s="35"/>
      <c r="D562" s="53"/>
      <c r="E562" s="37"/>
      <c r="F562" s="37"/>
      <c r="G562" s="58"/>
    </row>
    <row r="563" spans="2:7" ht="15.75" x14ac:dyDescent="0.25">
      <c r="B563" s="21"/>
      <c r="C563" s="35"/>
      <c r="D563" s="54"/>
      <c r="E563" s="38"/>
      <c r="F563" s="36"/>
      <c r="G563" s="15"/>
    </row>
    <row r="564" spans="2:7" ht="15.75" x14ac:dyDescent="0.25">
      <c r="B564" s="26"/>
      <c r="C564" s="35"/>
      <c r="D564" s="53"/>
      <c r="E564" s="37"/>
      <c r="F564" s="37"/>
      <c r="G564" s="15"/>
    </row>
    <row r="565" spans="2:7" ht="15.75" x14ac:dyDescent="0.25">
      <c r="B565" s="21"/>
      <c r="C565" s="35"/>
      <c r="D565" s="52"/>
      <c r="E565" s="38"/>
      <c r="F565" s="36"/>
      <c r="G565" s="15"/>
    </row>
    <row r="566" spans="2:7" ht="15.75" x14ac:dyDescent="0.25">
      <c r="B566" s="21"/>
      <c r="C566" s="35"/>
      <c r="D566" s="53"/>
      <c r="E566" s="37"/>
      <c r="F566" s="37"/>
      <c r="G566" s="15"/>
    </row>
    <row r="567" spans="2:7" ht="15.75" x14ac:dyDescent="0.25">
      <c r="B567" s="39"/>
      <c r="C567" s="40"/>
      <c r="D567" s="55"/>
      <c r="E567" s="42"/>
      <c r="F567" s="42"/>
      <c r="G567" s="16"/>
    </row>
    <row r="569" spans="2:7" ht="15.75" x14ac:dyDescent="0.25">
      <c r="B569" s="19"/>
      <c r="C569" s="20"/>
      <c r="D569" s="46"/>
      <c r="E569" s="20"/>
      <c r="F569" s="20"/>
      <c r="G569" s="20"/>
    </row>
    <row r="570" spans="2:7" ht="15.75" x14ac:dyDescent="0.25">
      <c r="B570" s="21"/>
      <c r="C570" s="22"/>
      <c r="D570" s="59"/>
      <c r="E570" s="25"/>
      <c r="F570" s="24"/>
      <c r="G570" s="15"/>
    </row>
    <row r="571" spans="2:7" ht="15.75" x14ac:dyDescent="0.25">
      <c r="B571" s="43"/>
      <c r="C571" s="22"/>
      <c r="D571" s="59"/>
      <c r="E571" s="25"/>
      <c r="F571" s="24"/>
      <c r="G571" s="15"/>
    </row>
    <row r="572" spans="2:7" ht="15.75" x14ac:dyDescent="0.25">
      <c r="B572" s="26"/>
      <c r="C572" s="22"/>
      <c r="D572" s="59"/>
      <c r="E572" s="25"/>
      <c r="F572" s="24"/>
      <c r="G572" s="15"/>
    </row>
    <row r="573" spans="2:7" ht="15.75" x14ac:dyDescent="0.25">
      <c r="B573" s="43"/>
      <c r="C573" s="22"/>
      <c r="D573" s="59"/>
      <c r="E573" s="25"/>
      <c r="F573" s="24"/>
      <c r="G573" s="15"/>
    </row>
    <row r="574" spans="2:7" ht="15.75" x14ac:dyDescent="0.25">
      <c r="B574" s="21"/>
      <c r="C574" s="42"/>
      <c r="D574" s="60"/>
      <c r="E574" s="25"/>
      <c r="F574" s="24"/>
      <c r="G574" s="15"/>
    </row>
    <row r="575" spans="2:7" ht="15.75" x14ac:dyDescent="0.25">
      <c r="B575" s="44"/>
      <c r="C575" s="22"/>
      <c r="D575" s="59"/>
      <c r="E575" s="25"/>
      <c r="F575" s="24"/>
      <c r="G575" s="15"/>
    </row>
    <row r="576" spans="2:7" ht="15.75" x14ac:dyDescent="0.25">
      <c r="B576" s="45"/>
      <c r="C576" s="30"/>
      <c r="D576" s="59"/>
      <c r="E576" s="25"/>
      <c r="F576" s="24"/>
      <c r="G576" s="15"/>
    </row>
    <row r="577" spans="2:7" ht="15.75" x14ac:dyDescent="0.25">
      <c r="B577" s="31"/>
      <c r="C577" s="30"/>
      <c r="D577" s="61"/>
      <c r="E577" s="25"/>
      <c r="F577" s="34"/>
      <c r="G577" s="15"/>
    </row>
    <row r="579" spans="2:7" ht="15.75" x14ac:dyDescent="0.25">
      <c r="B579" s="19"/>
      <c r="C579" s="20"/>
      <c r="D579" s="51"/>
      <c r="E579" s="20"/>
      <c r="F579" s="20"/>
      <c r="G579" s="20"/>
    </row>
    <row r="580" spans="2:7" ht="15.75" x14ac:dyDescent="0.25">
      <c r="B580" s="21"/>
      <c r="C580" s="35"/>
      <c r="D580" s="52"/>
      <c r="E580" s="36"/>
      <c r="F580" s="36"/>
      <c r="G580" s="15"/>
    </row>
    <row r="581" spans="2:7" ht="15.75" x14ac:dyDescent="0.25">
      <c r="B581" s="21"/>
      <c r="C581" s="35"/>
      <c r="D581" s="53"/>
      <c r="E581" s="37"/>
      <c r="F581" s="37"/>
      <c r="G581" s="58"/>
    </row>
    <row r="582" spans="2:7" ht="15.75" x14ac:dyDescent="0.25">
      <c r="B582" s="21"/>
      <c r="C582" s="35"/>
      <c r="D582" s="54"/>
      <c r="E582" s="38"/>
      <c r="F582" s="36"/>
      <c r="G582" s="15"/>
    </row>
    <row r="583" spans="2:7" ht="15.75" x14ac:dyDescent="0.25">
      <c r="B583" s="26"/>
      <c r="C583" s="35"/>
      <c r="D583" s="53"/>
      <c r="E583" s="37"/>
      <c r="F583" s="37"/>
      <c r="G583" s="15"/>
    </row>
    <row r="584" spans="2:7" ht="15.75" x14ac:dyDescent="0.25">
      <c r="B584" s="21"/>
      <c r="C584" s="35"/>
      <c r="D584" s="52"/>
      <c r="E584" s="38"/>
      <c r="F584" s="36"/>
      <c r="G584" s="15"/>
    </row>
    <row r="585" spans="2:7" ht="15.75" x14ac:dyDescent="0.25">
      <c r="B585" s="21"/>
      <c r="C585" s="35"/>
      <c r="D585" s="53"/>
      <c r="E585" s="37"/>
      <c r="F585" s="37"/>
      <c r="G585" s="15"/>
    </row>
    <row r="586" spans="2:7" ht="15.75" x14ac:dyDescent="0.25">
      <c r="B586" s="39"/>
      <c r="C586" s="40"/>
      <c r="D586" s="55"/>
      <c r="E586" s="42"/>
      <c r="F586" s="42"/>
      <c r="G586" s="16"/>
    </row>
    <row r="588" spans="2:7" ht="15.75" x14ac:dyDescent="0.25">
      <c r="B588" s="19"/>
      <c r="C588" s="20"/>
      <c r="D588" s="46"/>
      <c r="E588" s="20"/>
      <c r="F588" s="20"/>
      <c r="G588" s="20"/>
    </row>
    <row r="589" spans="2:7" ht="15.75" x14ac:dyDescent="0.25">
      <c r="B589" s="21"/>
      <c r="C589" s="22"/>
      <c r="D589" s="59"/>
      <c r="E589" s="25"/>
      <c r="F589" s="24"/>
      <c r="G589" s="15"/>
    </row>
    <row r="590" spans="2:7" ht="15.75" x14ac:dyDescent="0.25">
      <c r="B590" s="43"/>
      <c r="C590" s="22"/>
      <c r="D590" s="59"/>
      <c r="E590" s="25"/>
      <c r="F590" s="24"/>
      <c r="G590" s="15"/>
    </row>
    <row r="591" spans="2:7" ht="15.75" x14ac:dyDescent="0.25">
      <c r="B591" s="26"/>
      <c r="C591" s="22"/>
      <c r="D591" s="59"/>
      <c r="E591" s="25"/>
      <c r="F591" s="24"/>
      <c r="G591" s="15"/>
    </row>
    <row r="592" spans="2:7" ht="15.75" x14ac:dyDescent="0.25">
      <c r="B592" s="43"/>
      <c r="C592" s="22"/>
      <c r="D592" s="59"/>
      <c r="E592" s="25"/>
      <c r="F592" s="24"/>
      <c r="G592" s="15"/>
    </row>
    <row r="593" spans="2:7" ht="15.75" x14ac:dyDescent="0.25">
      <c r="B593" s="21"/>
      <c r="C593" s="42"/>
      <c r="D593" s="60"/>
      <c r="E593" s="25"/>
      <c r="F593" s="24"/>
      <c r="G593" s="15"/>
    </row>
    <row r="594" spans="2:7" ht="15.75" x14ac:dyDescent="0.25">
      <c r="B594" s="44"/>
      <c r="C594" s="22"/>
      <c r="D594" s="59"/>
      <c r="E594" s="25"/>
      <c r="F594" s="24"/>
      <c r="G594" s="15"/>
    </row>
    <row r="595" spans="2:7" ht="15.75" x14ac:dyDescent="0.25">
      <c r="B595" s="45"/>
      <c r="C595" s="30"/>
      <c r="D595" s="59"/>
      <c r="E595" s="25"/>
      <c r="F595" s="24"/>
      <c r="G595" s="15"/>
    </row>
    <row r="596" spans="2:7" ht="15.75" x14ac:dyDescent="0.25">
      <c r="B596" s="31"/>
      <c r="C596" s="30"/>
      <c r="D596" s="61"/>
      <c r="E596" s="25"/>
      <c r="F596" s="34"/>
      <c r="G596" s="15"/>
    </row>
    <row r="598" spans="2:7" ht="15.75" x14ac:dyDescent="0.25">
      <c r="B598" s="19"/>
      <c r="C598" s="20"/>
      <c r="D598" s="51"/>
      <c r="E598" s="20"/>
      <c r="F598" s="20"/>
      <c r="G598" s="20"/>
    </row>
    <row r="599" spans="2:7" ht="15.75" x14ac:dyDescent="0.25">
      <c r="B599" s="21"/>
      <c r="C599" s="35"/>
      <c r="D599" s="52"/>
      <c r="E599" s="36"/>
      <c r="F599" s="36"/>
      <c r="G599" s="15"/>
    </row>
    <row r="600" spans="2:7" ht="15.75" x14ac:dyDescent="0.25">
      <c r="B600" s="21"/>
      <c r="C600" s="35"/>
      <c r="D600" s="53"/>
      <c r="E600" s="37"/>
      <c r="F600" s="37"/>
      <c r="G600" s="58"/>
    </row>
    <row r="601" spans="2:7" ht="15.75" x14ac:dyDescent="0.25">
      <c r="B601" s="21"/>
      <c r="C601" s="35"/>
      <c r="D601" s="54"/>
      <c r="E601" s="38"/>
      <c r="F601" s="36"/>
      <c r="G601" s="15"/>
    </row>
    <row r="602" spans="2:7" ht="15.75" x14ac:dyDescent="0.25">
      <c r="B602" s="26"/>
      <c r="C602" s="35"/>
      <c r="D602" s="53"/>
      <c r="E602" s="37"/>
      <c r="F602" s="37"/>
      <c r="G602" s="15"/>
    </row>
    <row r="603" spans="2:7" ht="15.75" x14ac:dyDescent="0.25">
      <c r="B603" s="21"/>
      <c r="C603" s="35"/>
      <c r="D603" s="52"/>
      <c r="E603" s="38"/>
      <c r="F603" s="36"/>
      <c r="G603" s="15"/>
    </row>
    <row r="604" spans="2:7" ht="15.75" x14ac:dyDescent="0.25">
      <c r="B604" s="21"/>
      <c r="C604" s="35"/>
      <c r="D604" s="53"/>
      <c r="E604" s="37"/>
      <c r="F604" s="37"/>
      <c r="G604" s="15"/>
    </row>
    <row r="605" spans="2:7" ht="15.75" x14ac:dyDescent="0.25">
      <c r="B605" s="39"/>
      <c r="C605" s="40"/>
      <c r="D605" s="55"/>
      <c r="E605" s="42"/>
      <c r="F605" s="42"/>
      <c r="G605" s="16"/>
    </row>
    <row r="608" spans="2:7" ht="15.75" x14ac:dyDescent="0.25">
      <c r="B608" s="19"/>
      <c r="C608" s="20"/>
      <c r="D608" s="46"/>
      <c r="E608" s="20"/>
      <c r="F608" s="20"/>
      <c r="G608" s="20"/>
    </row>
    <row r="609" spans="2:7" ht="15.75" x14ac:dyDescent="0.25">
      <c r="B609" s="21"/>
      <c r="C609" s="22"/>
      <c r="D609" s="59"/>
      <c r="E609" s="63"/>
      <c r="F609" s="24"/>
      <c r="G609" s="15"/>
    </row>
    <row r="610" spans="2:7" ht="15.75" x14ac:dyDescent="0.25">
      <c r="B610" s="43"/>
      <c r="C610" s="22"/>
      <c r="D610" s="59"/>
      <c r="E610" s="63"/>
      <c r="F610" s="24"/>
      <c r="G610" s="15"/>
    </row>
    <row r="611" spans="2:7" ht="15.75" x14ac:dyDescent="0.25">
      <c r="B611" s="26"/>
      <c r="C611" s="22"/>
      <c r="D611" s="59"/>
      <c r="E611" s="63"/>
      <c r="F611" s="24"/>
      <c r="G611" s="15"/>
    </row>
    <row r="612" spans="2:7" ht="15.75" x14ac:dyDescent="0.25">
      <c r="B612" s="43"/>
      <c r="C612" s="22"/>
      <c r="D612" s="59"/>
      <c r="E612" s="63"/>
      <c r="F612" s="24"/>
      <c r="G612" s="15"/>
    </row>
    <row r="613" spans="2:7" ht="15.75" x14ac:dyDescent="0.25">
      <c r="B613" s="21"/>
      <c r="C613" s="42"/>
      <c r="D613" s="60"/>
      <c r="E613" s="63"/>
      <c r="F613" s="24"/>
      <c r="G613" s="15"/>
    </row>
    <row r="614" spans="2:7" ht="15.75" x14ac:dyDescent="0.25">
      <c r="B614" s="44"/>
      <c r="C614" s="22"/>
      <c r="D614" s="59"/>
      <c r="E614" s="63"/>
      <c r="F614" s="24"/>
      <c r="G614" s="15"/>
    </row>
    <row r="615" spans="2:7" ht="15.75" x14ac:dyDescent="0.25">
      <c r="B615" s="45"/>
      <c r="C615" s="30"/>
      <c r="D615" s="59"/>
      <c r="E615" s="63"/>
      <c r="F615" s="24"/>
      <c r="G615" s="15"/>
    </row>
    <row r="616" spans="2:7" ht="15.75" x14ac:dyDescent="0.25">
      <c r="B616" s="31"/>
      <c r="C616" s="30"/>
      <c r="D616" s="61"/>
      <c r="E616" s="63"/>
      <c r="F616" s="34"/>
      <c r="G616" s="15"/>
    </row>
    <row r="618" spans="2:7" ht="15.75" x14ac:dyDescent="0.25">
      <c r="B618" s="19"/>
      <c r="C618" s="20"/>
      <c r="D618" s="51"/>
      <c r="E618" s="20"/>
      <c r="F618" s="20"/>
      <c r="G618" s="20"/>
    </row>
    <row r="619" spans="2:7" ht="15.75" x14ac:dyDescent="0.25">
      <c r="B619" s="21"/>
      <c r="C619" s="35"/>
      <c r="D619" s="52"/>
      <c r="E619" s="36"/>
      <c r="F619" s="36"/>
      <c r="G619" s="15"/>
    </row>
    <row r="620" spans="2:7" ht="15.75" x14ac:dyDescent="0.25">
      <c r="B620" s="21"/>
      <c r="C620" s="35"/>
      <c r="D620" s="53"/>
      <c r="E620" s="37"/>
      <c r="F620" s="37"/>
      <c r="G620" s="58"/>
    </row>
    <row r="621" spans="2:7" ht="15.75" x14ac:dyDescent="0.25">
      <c r="B621" s="21"/>
      <c r="C621" s="35"/>
      <c r="D621" s="54"/>
      <c r="E621" s="38"/>
      <c r="F621" s="36"/>
      <c r="G621" s="15"/>
    </row>
    <row r="622" spans="2:7" ht="15.75" x14ac:dyDescent="0.25">
      <c r="B622" s="26"/>
      <c r="C622" s="35"/>
      <c r="D622" s="53"/>
      <c r="E622" s="37"/>
      <c r="F622" s="37"/>
      <c r="G622" s="15"/>
    </row>
    <row r="623" spans="2:7" ht="15.75" x14ac:dyDescent="0.25">
      <c r="B623" s="21"/>
      <c r="C623" s="35"/>
      <c r="D623" s="52"/>
      <c r="E623" s="38"/>
      <c r="F623" s="36"/>
      <c r="G623" s="15"/>
    </row>
    <row r="624" spans="2:7" ht="15.75" x14ac:dyDescent="0.25">
      <c r="B624" s="21"/>
      <c r="C624" s="35"/>
      <c r="D624" s="53"/>
      <c r="E624" s="37"/>
      <c r="F624" s="37"/>
      <c r="G624" s="15"/>
    </row>
    <row r="625" spans="2:7" ht="15.75" x14ac:dyDescent="0.25">
      <c r="B625" s="39"/>
      <c r="C625" s="40"/>
      <c r="D625" s="55"/>
      <c r="E625" s="42"/>
      <c r="F625" s="42"/>
      <c r="G625" s="16"/>
    </row>
    <row r="627" spans="2:7" ht="15.75" x14ac:dyDescent="0.25">
      <c r="B627" s="19"/>
      <c r="C627" s="20"/>
      <c r="D627" s="46"/>
      <c r="E627" s="20"/>
      <c r="F627" s="20"/>
      <c r="G627" s="20"/>
    </row>
    <row r="628" spans="2:7" ht="15.75" x14ac:dyDescent="0.25">
      <c r="B628" s="21"/>
      <c r="C628" s="22"/>
      <c r="D628" s="59"/>
      <c r="E628" s="63"/>
      <c r="F628" s="24"/>
      <c r="G628" s="15"/>
    </row>
    <row r="629" spans="2:7" ht="15.75" x14ac:dyDescent="0.25">
      <c r="B629" s="43"/>
      <c r="C629" s="22"/>
      <c r="D629" s="59"/>
      <c r="E629" s="63"/>
      <c r="F629" s="24"/>
      <c r="G629" s="15"/>
    </row>
    <row r="630" spans="2:7" ht="15.75" x14ac:dyDescent="0.25">
      <c r="B630" s="26"/>
      <c r="C630" s="22"/>
      <c r="D630" s="59"/>
      <c r="E630" s="63"/>
      <c r="F630" s="24"/>
      <c r="G630" s="15"/>
    </row>
    <row r="631" spans="2:7" ht="15.75" x14ac:dyDescent="0.25">
      <c r="B631" s="43"/>
      <c r="C631" s="22"/>
      <c r="D631" s="59"/>
      <c r="E631" s="63"/>
      <c r="F631" s="24"/>
      <c r="G631" s="15"/>
    </row>
    <row r="632" spans="2:7" ht="15.75" x14ac:dyDescent="0.25">
      <c r="B632" s="21"/>
      <c r="C632" s="42"/>
      <c r="D632" s="60"/>
      <c r="E632" s="63"/>
      <c r="F632" s="24"/>
      <c r="G632" s="15"/>
    </row>
    <row r="633" spans="2:7" ht="15.75" x14ac:dyDescent="0.25">
      <c r="B633" s="44"/>
      <c r="C633" s="22"/>
      <c r="D633" s="59"/>
      <c r="E633" s="63"/>
      <c r="F633" s="24"/>
      <c r="G633" s="15"/>
    </row>
    <row r="634" spans="2:7" ht="15.75" x14ac:dyDescent="0.25">
      <c r="B634" s="45"/>
      <c r="C634" s="30"/>
      <c r="D634" s="59"/>
      <c r="E634" s="63"/>
      <c r="F634" s="24"/>
      <c r="G634" s="15"/>
    </row>
    <row r="635" spans="2:7" ht="15.75" x14ac:dyDescent="0.25">
      <c r="B635" s="31"/>
      <c r="C635" s="30"/>
      <c r="D635" s="61"/>
      <c r="E635" s="63"/>
      <c r="F635" s="34"/>
      <c r="G635" s="15"/>
    </row>
    <row r="637" spans="2:7" ht="15.75" x14ac:dyDescent="0.25">
      <c r="B637" s="19"/>
      <c r="C637" s="20"/>
      <c r="D637" s="51"/>
      <c r="E637" s="20"/>
      <c r="F637" s="20"/>
      <c r="G637" s="20"/>
    </row>
    <row r="638" spans="2:7" ht="15.75" x14ac:dyDescent="0.25">
      <c r="B638" s="21"/>
      <c r="C638" s="35"/>
      <c r="D638" s="52"/>
      <c r="E638" s="36"/>
      <c r="F638" s="36"/>
      <c r="G638" s="15"/>
    </row>
    <row r="639" spans="2:7" ht="15.75" x14ac:dyDescent="0.25">
      <c r="B639" s="21"/>
      <c r="C639" s="35"/>
      <c r="D639" s="53"/>
      <c r="E639" s="37"/>
      <c r="F639" s="37"/>
      <c r="G639" s="58"/>
    </row>
    <row r="640" spans="2:7" ht="15.75" x14ac:dyDescent="0.25">
      <c r="B640" s="21"/>
      <c r="C640" s="35"/>
      <c r="D640" s="54"/>
      <c r="E640" s="38"/>
      <c r="F640" s="36"/>
      <c r="G640" s="15"/>
    </row>
    <row r="641" spans="2:7" ht="15.75" x14ac:dyDescent="0.25">
      <c r="B641" s="26"/>
      <c r="C641" s="35"/>
      <c r="D641" s="53"/>
      <c r="E641" s="37"/>
      <c r="F641" s="37"/>
      <c r="G641" s="15"/>
    </row>
    <row r="642" spans="2:7" ht="15.75" x14ac:dyDescent="0.25">
      <c r="B642" s="21"/>
      <c r="C642" s="35"/>
      <c r="D642" s="52"/>
      <c r="E642" s="38"/>
      <c r="F642" s="36"/>
      <c r="G642" s="15"/>
    </row>
    <row r="643" spans="2:7" ht="15.75" x14ac:dyDescent="0.25">
      <c r="B643" s="21"/>
      <c r="C643" s="35"/>
      <c r="D643" s="53"/>
      <c r="E643" s="37"/>
      <c r="F643" s="37"/>
      <c r="G643" s="15"/>
    </row>
    <row r="644" spans="2:7" ht="15.75" x14ac:dyDescent="0.25">
      <c r="B644" s="39"/>
      <c r="C644" s="40"/>
      <c r="D644" s="55"/>
      <c r="E644" s="42"/>
      <c r="F644" s="42"/>
      <c r="G644" s="16"/>
    </row>
    <row r="646" spans="2:7" ht="15.75" x14ac:dyDescent="0.25">
      <c r="B646" s="19"/>
      <c r="C646" s="20"/>
      <c r="D646" s="46"/>
      <c r="E646" s="20"/>
      <c r="F646" s="20"/>
      <c r="G646" s="20"/>
    </row>
    <row r="647" spans="2:7" ht="15.75" x14ac:dyDescent="0.25">
      <c r="B647" s="21"/>
      <c r="C647" s="22"/>
      <c r="D647" s="59"/>
      <c r="E647" s="63"/>
      <c r="F647" s="24"/>
      <c r="G647" s="15"/>
    </row>
    <row r="648" spans="2:7" ht="15.75" x14ac:dyDescent="0.25">
      <c r="B648" s="43"/>
      <c r="C648" s="22"/>
      <c r="D648" s="59"/>
      <c r="E648" s="63"/>
      <c r="F648" s="24"/>
      <c r="G648" s="15"/>
    </row>
    <row r="649" spans="2:7" ht="15.75" x14ac:dyDescent="0.25">
      <c r="B649" s="26"/>
      <c r="C649" s="22"/>
      <c r="D649" s="59"/>
      <c r="E649" s="63"/>
      <c r="F649" s="24"/>
      <c r="G649" s="15"/>
    </row>
    <row r="650" spans="2:7" ht="15.75" x14ac:dyDescent="0.25">
      <c r="B650" s="43"/>
      <c r="C650" s="22"/>
      <c r="D650" s="59"/>
      <c r="E650" s="63"/>
      <c r="F650" s="24"/>
      <c r="G650" s="15"/>
    </row>
    <row r="651" spans="2:7" ht="15.75" x14ac:dyDescent="0.25">
      <c r="B651" s="21"/>
      <c r="C651" s="42"/>
      <c r="D651" s="60"/>
      <c r="E651" s="63"/>
      <c r="F651" s="24"/>
      <c r="G651" s="15"/>
    </row>
    <row r="652" spans="2:7" ht="15.75" x14ac:dyDescent="0.25">
      <c r="B652" s="44"/>
      <c r="C652" s="22"/>
      <c r="D652" s="59"/>
      <c r="E652" s="63"/>
      <c r="F652" s="24"/>
      <c r="G652" s="15"/>
    </row>
    <row r="653" spans="2:7" ht="15.75" x14ac:dyDescent="0.25">
      <c r="B653" s="45"/>
      <c r="C653" s="30"/>
      <c r="D653" s="59"/>
      <c r="E653" s="63"/>
      <c r="F653" s="24"/>
      <c r="G653" s="15"/>
    </row>
    <row r="654" spans="2:7" ht="15.75" x14ac:dyDescent="0.25">
      <c r="B654" s="31"/>
      <c r="C654" s="30"/>
      <c r="D654" s="61"/>
      <c r="E654" s="63"/>
      <c r="F654" s="34"/>
      <c r="G654" s="15"/>
    </row>
    <row r="656" spans="2:7" ht="15.75" x14ac:dyDescent="0.25">
      <c r="B656" s="19"/>
      <c r="C656" s="20"/>
      <c r="D656" s="51"/>
      <c r="E656" s="20"/>
      <c r="F656" s="20"/>
      <c r="G656" s="20"/>
    </row>
    <row r="657" spans="2:7" ht="15.75" x14ac:dyDescent="0.25">
      <c r="B657" s="21"/>
      <c r="C657" s="35"/>
      <c r="D657" s="52"/>
      <c r="E657" s="36"/>
      <c r="F657" s="36"/>
      <c r="G657" s="15"/>
    </row>
    <row r="658" spans="2:7" ht="15.75" x14ac:dyDescent="0.25">
      <c r="B658" s="21"/>
      <c r="C658" s="35"/>
      <c r="D658" s="53"/>
      <c r="E658" s="37"/>
      <c r="F658" s="37"/>
      <c r="G658" s="58"/>
    </row>
    <row r="659" spans="2:7" ht="15.75" x14ac:dyDescent="0.25">
      <c r="B659" s="21"/>
      <c r="C659" s="35"/>
      <c r="D659" s="54"/>
      <c r="E659" s="38"/>
      <c r="F659" s="36"/>
      <c r="G659" s="15"/>
    </row>
    <row r="660" spans="2:7" ht="15.75" x14ac:dyDescent="0.25">
      <c r="B660" s="26"/>
      <c r="C660" s="35"/>
      <c r="D660" s="53"/>
      <c r="E660" s="37"/>
      <c r="F660" s="37"/>
      <c r="G660" s="15"/>
    </row>
    <row r="661" spans="2:7" ht="15.75" x14ac:dyDescent="0.25">
      <c r="B661" s="21"/>
      <c r="C661" s="35"/>
      <c r="D661" s="52"/>
      <c r="E661" s="38"/>
      <c r="F661" s="36"/>
      <c r="G661" s="15"/>
    </row>
    <row r="662" spans="2:7" ht="15.75" x14ac:dyDescent="0.25">
      <c r="B662" s="21"/>
      <c r="C662" s="35"/>
      <c r="D662" s="53"/>
      <c r="E662" s="37"/>
      <c r="F662" s="37"/>
      <c r="G662" s="15"/>
    </row>
    <row r="663" spans="2:7" ht="15.75" x14ac:dyDescent="0.25">
      <c r="B663" s="39"/>
      <c r="C663" s="40"/>
      <c r="D663" s="55"/>
      <c r="E663" s="42"/>
      <c r="F663" s="42"/>
      <c r="G663" s="16"/>
    </row>
    <row r="665" spans="2:7" ht="15.75" x14ac:dyDescent="0.25">
      <c r="B665" s="19"/>
      <c r="C665" s="20"/>
      <c r="D665" s="46"/>
      <c r="E665" s="20"/>
      <c r="F665" s="20"/>
      <c r="G665" s="20"/>
    </row>
    <row r="666" spans="2:7" ht="15.75" x14ac:dyDescent="0.25">
      <c r="B666" s="21"/>
      <c r="C666" s="22"/>
      <c r="D666" s="59"/>
      <c r="E666" s="63"/>
      <c r="F666" s="24"/>
      <c r="G666" s="15"/>
    </row>
    <row r="667" spans="2:7" ht="15.75" x14ac:dyDescent="0.25">
      <c r="B667" s="43"/>
      <c r="C667" s="22"/>
      <c r="D667" s="59"/>
      <c r="E667" s="63"/>
      <c r="F667" s="24"/>
      <c r="G667" s="15"/>
    </row>
    <row r="668" spans="2:7" ht="15.75" x14ac:dyDescent="0.25">
      <c r="B668" s="26"/>
      <c r="C668" s="22"/>
      <c r="D668" s="59"/>
      <c r="E668" s="63"/>
      <c r="F668" s="24"/>
      <c r="G668" s="15"/>
    </row>
    <row r="669" spans="2:7" ht="15.75" x14ac:dyDescent="0.25">
      <c r="B669" s="43"/>
      <c r="C669" s="22"/>
      <c r="D669" s="59"/>
      <c r="E669" s="63"/>
      <c r="F669" s="24"/>
      <c r="G669" s="15"/>
    </row>
    <row r="670" spans="2:7" ht="15.75" x14ac:dyDescent="0.25">
      <c r="B670" s="21"/>
      <c r="C670" s="42"/>
      <c r="D670" s="60"/>
      <c r="E670" s="63"/>
      <c r="F670" s="24"/>
      <c r="G670" s="15"/>
    </row>
    <row r="671" spans="2:7" ht="15.75" x14ac:dyDescent="0.25">
      <c r="B671" s="44"/>
      <c r="C671" s="22"/>
      <c r="D671" s="59"/>
      <c r="E671" s="63"/>
      <c r="F671" s="24"/>
      <c r="G671" s="15"/>
    </row>
    <row r="672" spans="2:7" ht="15.75" x14ac:dyDescent="0.25">
      <c r="B672" s="45"/>
      <c r="C672" s="30"/>
      <c r="D672" s="59"/>
      <c r="E672" s="63"/>
      <c r="F672" s="24"/>
      <c r="G672" s="15"/>
    </row>
    <row r="673" spans="2:7" ht="15.75" x14ac:dyDescent="0.25">
      <c r="B673" s="31"/>
      <c r="C673" s="30"/>
      <c r="D673" s="61"/>
      <c r="E673" s="63"/>
      <c r="F673" s="34"/>
      <c r="G673" s="15"/>
    </row>
    <row r="675" spans="2:7" ht="15.75" x14ac:dyDescent="0.25">
      <c r="B675" s="19"/>
      <c r="C675" s="20"/>
      <c r="D675" s="51"/>
      <c r="E675" s="20"/>
      <c r="F675" s="20"/>
      <c r="G675" s="20"/>
    </row>
    <row r="676" spans="2:7" ht="15.75" x14ac:dyDescent="0.25">
      <c r="B676" s="21"/>
      <c r="C676" s="35"/>
      <c r="D676" s="52"/>
      <c r="E676" s="36"/>
      <c r="F676" s="36"/>
      <c r="G676" s="15"/>
    </row>
    <row r="677" spans="2:7" ht="15.75" x14ac:dyDescent="0.25">
      <c r="B677" s="21"/>
      <c r="C677" s="35"/>
      <c r="D677" s="53"/>
      <c r="E677" s="37"/>
      <c r="F677" s="37"/>
      <c r="G677" s="58"/>
    </row>
    <row r="678" spans="2:7" ht="15.75" x14ac:dyDescent="0.25">
      <c r="B678" s="21"/>
      <c r="C678" s="35"/>
      <c r="D678" s="54"/>
      <c r="E678" s="38"/>
      <c r="F678" s="36"/>
      <c r="G678" s="15"/>
    </row>
    <row r="679" spans="2:7" ht="15.75" x14ac:dyDescent="0.25">
      <c r="B679" s="26"/>
      <c r="C679" s="35"/>
      <c r="D679" s="53"/>
      <c r="E679" s="37"/>
      <c r="F679" s="37"/>
      <c r="G679" s="15"/>
    </row>
    <row r="680" spans="2:7" ht="15.75" x14ac:dyDescent="0.25">
      <c r="B680" s="21"/>
      <c r="C680" s="35"/>
      <c r="D680" s="52"/>
      <c r="E680" s="38"/>
      <c r="F680" s="36"/>
      <c r="G680" s="15"/>
    </row>
    <row r="681" spans="2:7" ht="15.75" x14ac:dyDescent="0.25">
      <c r="B681" s="21"/>
      <c r="C681" s="35"/>
      <c r="D681" s="53"/>
      <c r="E681" s="37"/>
      <c r="F681" s="37"/>
      <c r="G681" s="15"/>
    </row>
    <row r="682" spans="2:7" ht="15.75" x14ac:dyDescent="0.25">
      <c r="B682" s="39"/>
      <c r="C682" s="40"/>
      <c r="D682" s="55"/>
      <c r="E682" s="42"/>
      <c r="F682" s="42"/>
      <c r="G682" s="16"/>
    </row>
  </sheetData>
  <mergeCells count="4">
    <mergeCell ref="B58:B68"/>
    <mergeCell ref="B21:B31"/>
    <mergeCell ref="E250:F250"/>
    <mergeCell ref="B124:B13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B4" sqref="B4"/>
    </sheetView>
  </sheetViews>
  <sheetFormatPr baseColWidth="10" defaultColWidth="11.42578125" defaultRowHeight="12.75" x14ac:dyDescent="0.2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Enid_Todos_los_parametros</vt:lpstr>
      <vt:lpstr>Cálculo de sólidos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2024-06-04T11:59:04Z</dcterms:created>
  <dcterms:modified xsi:type="dcterms:W3CDTF">2024-06-05T19:35:38Z</dcterms:modified>
  <cp:category/>
  <cp:contentStatus/>
</cp:coreProperties>
</file>