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5925"/>
  </bookViews>
  <sheets>
    <sheet name="Planilha1" sheetId="1" r:id="rId1"/>
  </sheets>
  <definedNames>
    <definedName name="_xlchart.v1.0" hidden="1">Planilha1!$A$2:$A$19</definedName>
    <definedName name="_xlchart.v1.1" hidden="1">Planilha1!$E$2:$E$19</definedName>
    <definedName name="_xlchart.v1.2" hidden="1">Planilha1!$A$2:$A$18</definedName>
    <definedName name="_xlchart.v1.3" hidden="1">Planilha1!$E$2:$E$18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 l="1"/>
  <c r="C18" i="1" s="1"/>
  <c r="B18" i="1" s="1"/>
  <c r="B11" i="1"/>
  <c r="B9" i="1"/>
  <c r="B7" i="1"/>
  <c r="B10" i="1"/>
  <c r="B6" i="1"/>
  <c r="C5" i="1"/>
  <c r="D5" i="1" s="1"/>
  <c r="E5" i="1" s="1"/>
  <c r="C8" i="1"/>
  <c r="D8" i="1" s="1"/>
  <c r="E8" i="1" s="1"/>
  <c r="C4" i="1"/>
  <c r="D4" i="1" s="1"/>
  <c r="E4" i="1" s="1"/>
  <c r="C3" i="1"/>
  <c r="D3" i="1" s="1"/>
  <c r="E3" i="1" s="1"/>
  <c r="C2" i="1"/>
  <c r="D2" i="1" s="1"/>
  <c r="E2" i="1" s="1"/>
  <c r="D17" i="1"/>
  <c r="C17" i="1" s="1"/>
  <c r="B17" i="1" s="1"/>
  <c r="D16" i="1"/>
  <c r="C16" i="1" s="1"/>
  <c r="B16" i="1" s="1"/>
  <c r="C15" i="1"/>
  <c r="B15" i="1" s="1"/>
  <c r="C13" i="1"/>
  <c r="B13" i="1" s="1"/>
  <c r="C14" i="1"/>
  <c r="B14" i="1" s="1"/>
  <c r="C12" i="1"/>
  <c r="B12" i="1" s="1"/>
  <c r="D11" i="1"/>
  <c r="E11" i="1" s="1"/>
  <c r="D9" i="1"/>
  <c r="E9" i="1" s="1"/>
  <c r="D7" i="1"/>
  <c r="E7" i="1" s="1"/>
  <c r="D10" i="1"/>
  <c r="E10" i="1" s="1"/>
  <c r="D6" i="1"/>
  <c r="E6" i="1" s="1"/>
  <c r="E15" i="1"/>
  <c r="E13" i="1"/>
  <c r="E14" i="1"/>
  <c r="E12" i="1"/>
</calcChain>
</file>

<file path=xl/sharedStrings.xml><?xml version="1.0" encoding="utf-8"?>
<sst xmlns="http://schemas.openxmlformats.org/spreadsheetml/2006/main" count="27" uniqueCount="27">
  <si>
    <t>Cadastrar relato</t>
  </si>
  <si>
    <t>Cadastrar paciente</t>
  </si>
  <si>
    <t>Editar paciente</t>
  </si>
  <si>
    <t>Excluir paciente</t>
  </si>
  <si>
    <t>Cadastrar psciólogo</t>
  </si>
  <si>
    <t>Editar psicólogo</t>
  </si>
  <si>
    <t>Excluir psicólogo</t>
  </si>
  <si>
    <t>Editar relato</t>
  </si>
  <si>
    <t>Usos diarios</t>
  </si>
  <si>
    <t>Usos semanais</t>
  </si>
  <si>
    <t>Usos mensais</t>
  </si>
  <si>
    <t>Usos trimestrais</t>
  </si>
  <si>
    <t>Ação no banco</t>
  </si>
  <si>
    <t>Valor definido manualmente</t>
  </si>
  <si>
    <t>Valor calculado em relação ao manual</t>
  </si>
  <si>
    <t>Negrito</t>
  </si>
  <si>
    <t>Normal</t>
  </si>
  <si>
    <t>*Valores de uso estimados para o sistema em uso por 10 pacientes e 5 psicólogos</t>
  </si>
  <si>
    <t>Editar responsável por um paciente</t>
  </si>
  <si>
    <t>Listar todos os pacientes</t>
  </si>
  <si>
    <t>Listar todos os psicólogos</t>
  </si>
  <si>
    <t>Listar todos os relatos</t>
  </si>
  <si>
    <t>Listar pacientes de um psicólogo</t>
  </si>
  <si>
    <t>Listar responsáveis de um paciente</t>
  </si>
  <si>
    <t>Cadastrar prontuário</t>
  </si>
  <si>
    <t>Editar  prontuário</t>
  </si>
  <si>
    <t>Excluir  prontuário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</si>
</sst>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 fontId="0" fillId="0" borderId="0" xfId="0" applyNumberFormat="1" applyFill="1"/>
    <xf numFmtId="2" fontId="0" fillId="0" borderId="0" xfId="0" applyNumberFormat="1" applyFont="1" applyFill="1"/>
    <xf numFmtId="2" fontId="1" fillId="0" borderId="0" xfId="0" applyNumberFormat="1" applyFont="1" applyFill="1"/>
    <xf numFmtId="0" fontId="1" fillId="0" borderId="0" xfId="0" applyFont="1"/>
    <xf numFmtId="0" fontId="1" fillId="0" borderId="0" xfId="0" applyFont="1" applyFill="1"/>
    <xf numFmtId="0" fontId="0" fillId="0" borderId="0" xfId="0" applyFont="1"/>
  </cellXfs>
  <cellStyles count="1">
    <cellStyle name="Normal" xfId="0" builtinId="0"/>
  </cellStyles>
  <dxfs count="5">
    <dxf>
      <numFmt numFmtId="2" formatCode="0.00"/>
    </dxf>
    <dxf>
      <numFmt numFmtId="2" formatCode="0.00"/>
      <fill>
        <patternFill patternType="none">
          <fgColor indexed="64"/>
          <bgColor auto="1"/>
        </patternFill>
      </fill>
    </dxf>
    <dxf>
      <numFmt numFmtId="2" formatCode="0.00"/>
      <fill>
        <patternFill patternType="none">
          <fgColor indexed="64"/>
          <bgColor auto="1"/>
        </patternFill>
      </fill>
    </dxf>
    <dxf>
      <numFmt numFmtId="2" formatCode="0.00"/>
      <fill>
        <patternFill patternType="none">
          <fgColor indexed="64"/>
          <bgColor auto="1"/>
        </patternFill>
      </fill>
    </dxf>
    <dxf>
      <numFmt numFmtId="2" formatCode="0.00"/>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Distribuição de uso do banco</a:t>
            </a:r>
          </a:p>
        </c:rich>
      </c:tx>
      <c:layout/>
      <c:overlay val="0"/>
      <c:spPr>
        <a:noFill/>
        <a:ln>
          <a:noFill/>
        </a:ln>
        <a:effectLst/>
      </c:spPr>
    </c:title>
    <c:autoTitleDeleted val="0"/>
    <c:plotArea>
      <c:layout/>
      <c:barChart>
        <c:barDir val="col"/>
        <c:grouping val="clustered"/>
        <c:varyColors val="0"/>
        <c:ser>
          <c:idx val="0"/>
          <c:order val="0"/>
          <c:tx>
            <c:strRef>
              <c:f>Planilha1!$A$2:$A$17</c:f>
              <c:strCache>
                <c:ptCount val="1"/>
                <c:pt idx="0">
                  <c:v>Listar todos os pacientes Listar todos os psicólogos Listar todos os relatos Listar pacientes de um psicólogo Cadastrar relato Cadastrar prontuário Listar responsáveis de um paciente Editar  prontuário Editar relato Excluir  prontuário Cadastrar paciente </c:v>
                </c:pt>
              </c:strCache>
            </c:strRef>
          </c:tx>
          <c:spPr>
            <a:solidFill>
              <a:schemeClr val="accent1"/>
            </a:solidFill>
            <a:ln w="19050">
              <a:solidFill>
                <a:schemeClr val="lt1"/>
              </a:solidFill>
            </a:ln>
            <a:effectLst/>
          </c:spPr>
          <c:invertIfNegative val="0"/>
          <c:val>
            <c:numRef>
              <c:f>Planilha1!$B$2:$B$18</c:f>
              <c:numCache>
                <c:formatCode>0.00</c:formatCode>
                <c:ptCount val="17"/>
                <c:pt idx="0">
                  <c:v>5</c:v>
                </c:pt>
                <c:pt idx="1">
                  <c:v>5</c:v>
                </c:pt>
                <c:pt idx="2">
                  <c:v>5</c:v>
                </c:pt>
                <c:pt idx="3">
                  <c:v>5</c:v>
                </c:pt>
                <c:pt idx="4">
                  <c:v>4.2857142857142856</c:v>
                </c:pt>
                <c:pt idx="5">
                  <c:v>2.8571428571428572</c:v>
                </c:pt>
                <c:pt idx="6">
                  <c:v>1</c:v>
                </c:pt>
                <c:pt idx="7">
                  <c:v>0.8571428571428571</c:v>
                </c:pt>
                <c:pt idx="8">
                  <c:v>0.5714285714285714</c:v>
                </c:pt>
                <c:pt idx="9">
                  <c:v>0.42857142857142855</c:v>
                </c:pt>
                <c:pt idx="10">
                  <c:v>0.35714285714285715</c:v>
                </c:pt>
                <c:pt idx="11">
                  <c:v>0.17857142857142858</c:v>
                </c:pt>
                <c:pt idx="12">
                  <c:v>7.1428571428571425E-2</c:v>
                </c:pt>
                <c:pt idx="13">
                  <c:v>7.1428571428571425E-2</c:v>
                </c:pt>
                <c:pt idx="14">
                  <c:v>2.3809523809523808E-2</c:v>
                </c:pt>
                <c:pt idx="15">
                  <c:v>1.1904761904761904E-2</c:v>
                </c:pt>
                <c:pt idx="16">
                  <c:v>1.1904761904761904E-2</c:v>
                </c:pt>
              </c:numCache>
            </c:numRef>
          </c:val>
          <c:extLst xmlns:c16r2="http://schemas.microsoft.com/office/drawing/2015/06/chart">
            <c:ext xmlns:c16="http://schemas.microsoft.com/office/drawing/2014/chart" uri="{C3380CC4-5D6E-409C-BE32-E72D297353CC}">
              <c16:uniqueId val="{00000000-6E7B-441C-8BA4-6BAAA51F6138}"/>
            </c:ext>
          </c:extLst>
        </c:ser>
        <c:dLbls>
          <c:showLegendKey val="0"/>
          <c:showVal val="0"/>
          <c:showCatName val="0"/>
          <c:showSerName val="0"/>
          <c:showPercent val="0"/>
          <c:showBubbleSize val="0"/>
        </c:dLbls>
        <c:gapWidth val="150"/>
        <c:axId val="241652096"/>
        <c:axId val="241654016"/>
      </c:barChart>
      <c:catAx>
        <c:axId val="24165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Ação no banco</a:t>
                </a:r>
              </a:p>
            </c:rich>
          </c:tx>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1654016"/>
        <c:crosses val="autoZero"/>
        <c:auto val="1"/>
        <c:lblAlgn val="ctr"/>
        <c:lblOffset val="100"/>
        <c:noMultiLvlLbl val="0"/>
      </c:catAx>
      <c:valAx>
        <c:axId val="241654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Quantidade</a:t>
                </a:r>
                <a:r>
                  <a:rPr lang="pt-BR" baseline="0"/>
                  <a:t> de usos diários</a:t>
                </a:r>
                <a:endParaRPr lang="pt-BR"/>
              </a:p>
            </c:rich>
          </c:tx>
          <c:layout/>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4165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0</xdr:row>
      <xdr:rowOff>0</xdr:rowOff>
    </xdr:from>
    <xdr:to>
      <xdr:col>13</xdr:col>
      <xdr:colOff>579120</xdr:colOff>
      <xdr:row>17</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ela1" displayName="Tabela1" ref="A1:E18">
  <autoFilter ref="A1:E18"/>
  <sortState ref="A2:E19">
    <sortCondition descending="1" ref="B1:B19"/>
  </sortState>
  <tableColumns count="5">
    <tableColumn id="1" name="Ação no banco" totalsRowLabel="Total"/>
    <tableColumn id="2" name="Usos diarios" dataDxfId="4"/>
    <tableColumn id="3" name="Usos semanais" dataDxfId="3"/>
    <tableColumn id="4" name="Usos mensais" dataDxfId="2"/>
    <tableColumn id="5" name="Usos trimestrais" totalsRowFunction="sum" dataDxfId="1" totalsRowDxfId="0"/>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zoomScaleNormal="100" workbookViewId="0">
      <selection activeCell="G20" sqref="G20"/>
    </sheetView>
  </sheetViews>
  <sheetFormatPr defaultRowHeight="15" x14ac:dyDescent="0.25"/>
  <cols>
    <col min="1" max="1" width="37" customWidth="1"/>
    <col min="2" max="2" width="12.85546875" customWidth="1"/>
    <col min="3" max="3" width="15.140625" customWidth="1"/>
    <col min="4" max="4" width="14.140625" customWidth="1"/>
    <col min="5" max="5" width="16.140625" customWidth="1"/>
    <col min="6" max="6" width="9" customWidth="1"/>
  </cols>
  <sheetData>
    <row r="1" spans="1:6" x14ac:dyDescent="0.25">
      <c r="A1" t="s">
        <v>12</v>
      </c>
      <c r="B1" t="s">
        <v>8</v>
      </c>
      <c r="C1" t="s">
        <v>9</v>
      </c>
      <c r="D1" t="s">
        <v>10</v>
      </c>
      <c r="E1" t="s">
        <v>11</v>
      </c>
      <c r="F1" s="5"/>
    </row>
    <row r="2" spans="1:6" ht="14.45" x14ac:dyDescent="0.3">
      <c r="A2" t="s">
        <v>19</v>
      </c>
      <c r="B2" s="3">
        <v>5</v>
      </c>
      <c r="C2" s="1">
        <f>Tabela1[[#This Row],[Usos diarios]]*7</f>
        <v>35</v>
      </c>
      <c r="D2" s="1">
        <f>Tabela1[[#This Row],[Usos semanais]]*4</f>
        <v>140</v>
      </c>
      <c r="E2" s="1">
        <f>Tabela1[[#This Row],[Usos mensais]]*3</f>
        <v>420</v>
      </c>
    </row>
    <row r="3" spans="1:6" x14ac:dyDescent="0.25">
      <c r="A3" t="s">
        <v>20</v>
      </c>
      <c r="B3" s="3">
        <v>5</v>
      </c>
      <c r="C3" s="1">
        <f>Tabela1[[#This Row],[Usos diarios]]*7</f>
        <v>35</v>
      </c>
      <c r="D3" s="1">
        <f>Tabela1[[#This Row],[Usos semanais]]*4</f>
        <v>140</v>
      </c>
      <c r="E3" s="1">
        <f>Tabela1[[#This Row],[Usos mensais]]*3</f>
        <v>420</v>
      </c>
    </row>
    <row r="4" spans="1:6" ht="14.45" x14ac:dyDescent="0.3">
      <c r="A4" t="s">
        <v>21</v>
      </c>
      <c r="B4" s="3">
        <v>5</v>
      </c>
      <c r="C4" s="1">
        <f>Tabela1[[#This Row],[Usos diarios]]*7</f>
        <v>35</v>
      </c>
      <c r="D4" s="1">
        <f>Tabela1[[#This Row],[Usos semanais]]*4</f>
        <v>140</v>
      </c>
      <c r="E4" s="1">
        <f>Tabela1[[#This Row],[Usos mensais]]*3</f>
        <v>420</v>
      </c>
    </row>
    <row r="5" spans="1:6" x14ac:dyDescent="0.25">
      <c r="A5" s="6" t="s">
        <v>22</v>
      </c>
      <c r="B5" s="3">
        <v>5</v>
      </c>
      <c r="C5" s="1">
        <f>Tabela1[[#This Row],[Usos diarios]]*7</f>
        <v>35</v>
      </c>
      <c r="D5" s="1">
        <f>Tabela1[[#This Row],[Usos semanais]]*4</f>
        <v>140</v>
      </c>
      <c r="E5" s="1">
        <f>Tabela1[[#This Row],[Usos mensais]]*3</f>
        <v>420</v>
      </c>
    </row>
    <row r="6" spans="1:6" ht="14.45" x14ac:dyDescent="0.3">
      <c r="A6" t="s">
        <v>0</v>
      </c>
      <c r="B6" s="1">
        <f>Tabela1[[#This Row],[Usos semanais]]/7</f>
        <v>4.2857142857142856</v>
      </c>
      <c r="C6" s="3">
        <v>30</v>
      </c>
      <c r="D6" s="1">
        <f>Tabela1[[#This Row],[Usos semanais]]*4</f>
        <v>120</v>
      </c>
      <c r="E6" s="1">
        <f>Tabela1[[#This Row],[Usos mensais]]*3</f>
        <v>360</v>
      </c>
    </row>
    <row r="7" spans="1:6" ht="14.45" x14ac:dyDescent="0.3">
      <c r="A7" t="s">
        <v>24</v>
      </c>
      <c r="B7" s="1">
        <f>Tabela1[[#This Row],[Usos semanais]]/7</f>
        <v>2.8571428571428572</v>
      </c>
      <c r="C7" s="3">
        <v>20</v>
      </c>
      <c r="D7" s="1">
        <f>Tabela1[[#This Row],[Usos semanais]]*4</f>
        <v>80</v>
      </c>
      <c r="E7" s="1">
        <f>Tabela1[[#This Row],[Usos mensais]]*3</f>
        <v>240</v>
      </c>
    </row>
    <row r="8" spans="1:6" x14ac:dyDescent="0.25">
      <c r="A8" s="6" t="s">
        <v>23</v>
      </c>
      <c r="B8" s="3">
        <v>1</v>
      </c>
      <c r="C8" s="1">
        <f>Tabela1[[#This Row],[Usos diarios]]*7</f>
        <v>7</v>
      </c>
      <c r="D8" s="1">
        <f>Tabela1[[#This Row],[Usos semanais]]*4</f>
        <v>28</v>
      </c>
      <c r="E8" s="1">
        <f>Tabela1[[#This Row],[Usos mensais]]*3</f>
        <v>84</v>
      </c>
    </row>
    <row r="9" spans="1:6" ht="14.45" x14ac:dyDescent="0.3">
      <c r="A9" t="s">
        <v>25</v>
      </c>
      <c r="B9" s="1">
        <f>Tabela1[[#This Row],[Usos semanais]]/7</f>
        <v>0.8571428571428571</v>
      </c>
      <c r="C9" s="3">
        <v>6</v>
      </c>
      <c r="D9" s="1">
        <f>Tabela1[[#This Row],[Usos semanais]]*4</f>
        <v>24</v>
      </c>
      <c r="E9" s="1">
        <f>Tabela1[[#This Row],[Usos mensais]]*3</f>
        <v>72</v>
      </c>
    </row>
    <row r="10" spans="1:6" ht="14.45" x14ac:dyDescent="0.3">
      <c r="A10" t="s">
        <v>7</v>
      </c>
      <c r="B10" s="1">
        <f>Tabela1[[#This Row],[Usos semanais]]/7</f>
        <v>0.5714285714285714</v>
      </c>
      <c r="C10" s="3">
        <v>4</v>
      </c>
      <c r="D10" s="1">
        <f>Tabela1[[#This Row],[Usos semanais]]*4</f>
        <v>16</v>
      </c>
      <c r="E10" s="1">
        <f>Tabela1[[#This Row],[Usos mensais]]*3</f>
        <v>48</v>
      </c>
    </row>
    <row r="11" spans="1:6" ht="14.45" x14ac:dyDescent="0.3">
      <c r="A11" t="s">
        <v>26</v>
      </c>
      <c r="B11" s="1">
        <f>Tabela1[[#This Row],[Usos semanais]]/7</f>
        <v>0.42857142857142855</v>
      </c>
      <c r="C11" s="3">
        <v>3</v>
      </c>
      <c r="D11" s="1">
        <f>Tabela1[[#This Row],[Usos semanais]]*4</f>
        <v>12</v>
      </c>
      <c r="E11" s="1">
        <f>Tabela1[[#This Row],[Usos mensais]]*3</f>
        <v>36</v>
      </c>
    </row>
    <row r="12" spans="1:6" ht="14.45" x14ac:dyDescent="0.3">
      <c r="A12" t="s">
        <v>1</v>
      </c>
      <c r="B12" s="1">
        <f>Tabela1[[#This Row],[Usos semanais]]/7</f>
        <v>0.35714285714285715</v>
      </c>
      <c r="C12" s="1">
        <f>Tabela1[[#This Row],[Usos mensais]]/4</f>
        <v>2.5</v>
      </c>
      <c r="D12" s="3">
        <v>10</v>
      </c>
      <c r="E12" s="1">
        <f>Tabela1[[#This Row],[Usos mensais]]*3</f>
        <v>30</v>
      </c>
    </row>
    <row r="13" spans="1:6" x14ac:dyDescent="0.25">
      <c r="A13" t="s">
        <v>4</v>
      </c>
      <c r="B13" s="1">
        <f>Tabela1[[#This Row],[Usos semanais]]/7</f>
        <v>0.17857142857142858</v>
      </c>
      <c r="C13" s="1">
        <f>Tabela1[[#This Row],[Usos mensais]]/4</f>
        <v>1.25</v>
      </c>
      <c r="D13" s="3">
        <v>5</v>
      </c>
      <c r="E13" s="1">
        <f>Tabela1[[#This Row],[Usos mensais]]*3</f>
        <v>15</v>
      </c>
    </row>
    <row r="14" spans="1:6" ht="14.45" x14ac:dyDescent="0.3">
      <c r="A14" t="s">
        <v>2</v>
      </c>
      <c r="B14" s="1">
        <f>Tabela1[[#This Row],[Usos semanais]]/7</f>
        <v>7.1428571428571425E-2</v>
      </c>
      <c r="C14" s="1">
        <f>Tabela1[[#This Row],[Usos mensais]]/4</f>
        <v>0.5</v>
      </c>
      <c r="D14" s="3">
        <v>2</v>
      </c>
      <c r="E14" s="1">
        <f>Tabela1[[#This Row],[Usos mensais]]*3</f>
        <v>6</v>
      </c>
    </row>
    <row r="15" spans="1:6" x14ac:dyDescent="0.25">
      <c r="A15" t="s">
        <v>5</v>
      </c>
      <c r="B15" s="1">
        <f>Tabela1[[#This Row],[Usos semanais]]/7</f>
        <v>7.1428571428571425E-2</v>
      </c>
      <c r="C15" s="1">
        <f>Tabela1[[#This Row],[Usos mensais]]/4</f>
        <v>0.5</v>
      </c>
      <c r="D15" s="3">
        <v>2</v>
      </c>
      <c r="E15" s="1">
        <f>Tabela1[[#This Row],[Usos mensais]]*3</f>
        <v>6</v>
      </c>
    </row>
    <row r="16" spans="1:6" ht="14.45" x14ac:dyDescent="0.3">
      <c r="A16" t="s">
        <v>3</v>
      </c>
      <c r="B16" s="1">
        <f>Tabela1[[#This Row],[Usos semanais]]/7</f>
        <v>2.3809523809523808E-2</v>
      </c>
      <c r="C16" s="1">
        <f>Tabela1[[#This Row],[Usos mensais]]/4</f>
        <v>0.16666666666666666</v>
      </c>
      <c r="D16" s="1">
        <f>Tabela1[[#This Row],[Usos trimestrais]]/3</f>
        <v>0.66666666666666663</v>
      </c>
      <c r="E16" s="3">
        <v>2</v>
      </c>
    </row>
    <row r="17" spans="1:5" x14ac:dyDescent="0.25">
      <c r="A17" t="s">
        <v>6</v>
      </c>
      <c r="B17" s="1">
        <f>Tabela1[[#This Row],[Usos semanais]]/7</f>
        <v>1.1904761904761904E-2</v>
      </c>
      <c r="C17" s="1">
        <f>Tabela1[[#This Row],[Usos mensais]]/4</f>
        <v>8.3333333333333329E-2</v>
      </c>
      <c r="D17" s="1">
        <f>Tabela1[[#This Row],[Usos trimestrais]]/3</f>
        <v>0.33333333333333331</v>
      </c>
      <c r="E17" s="3">
        <v>1</v>
      </c>
    </row>
    <row r="18" spans="1:5" x14ac:dyDescent="0.25">
      <c r="A18" t="s">
        <v>18</v>
      </c>
      <c r="B18" s="1">
        <f>Tabela1[[#This Row],[Usos semanais]]/7</f>
        <v>1.1904761904761904E-2</v>
      </c>
      <c r="C18" s="1">
        <f>Tabela1[[#This Row],[Usos mensais]]/4</f>
        <v>8.3333333333333329E-2</v>
      </c>
      <c r="D18" s="2">
        <f>Tabela1[[#This Row],[Usos trimestrais]]/3</f>
        <v>0.33333333333333331</v>
      </c>
      <c r="E18" s="3">
        <v>1</v>
      </c>
    </row>
    <row r="21" spans="1:5" ht="14.45" x14ac:dyDescent="0.3">
      <c r="A21" s="5" t="s">
        <v>15</v>
      </c>
      <c r="B21" s="4" t="s">
        <v>13</v>
      </c>
    </row>
    <row r="22" spans="1:5" x14ac:dyDescent="0.25">
      <c r="A22" t="s">
        <v>16</v>
      </c>
      <c r="B22" t="s">
        <v>14</v>
      </c>
    </row>
    <row r="24" spans="1:5" x14ac:dyDescent="0.25">
      <c r="A24" t="s">
        <v>17</v>
      </c>
    </row>
  </sheetData>
  <pageMargins left="0.511811024" right="0.511811024" top="0.78740157499999996" bottom="0.78740157499999996" header="0.31496062000000002" footer="0.31496062000000002"/>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dc:creator>
  <cp:lastModifiedBy>Bruno Guilherme Lunardi</cp:lastModifiedBy>
  <dcterms:created xsi:type="dcterms:W3CDTF">2020-05-22T16:39:18Z</dcterms:created>
  <dcterms:modified xsi:type="dcterms:W3CDTF">2020-06-04T22:44:06Z</dcterms:modified>
</cp:coreProperties>
</file>