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\projetos\SIN412-DESENVOLVIMENTO-APP\Documentacao\"/>
    </mc:Choice>
  </mc:AlternateContent>
  <bookViews>
    <workbookView xWindow="0" yWindow="0" windowWidth="17256" windowHeight="5928"/>
  </bookViews>
  <sheets>
    <sheet name="Planilha1" sheetId="1" r:id="rId1"/>
  </sheets>
  <definedNames>
    <definedName name="_xlchart.v1.0" hidden="1">Planilha1!$A$2:$A$20</definedName>
    <definedName name="_xlchart.v1.1" hidden="1">Planilha1!$E$2:$E$20</definedName>
    <definedName name="_xlchart.v1.2" hidden="1">Planilha1!$A$2:$A$19</definedName>
    <definedName name="_xlchart.v1.3" hidden="1">Planilha1!$E$2:$E$19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C19" i="1" s="1"/>
  <c r="B19" i="1" s="1"/>
  <c r="B13" i="1"/>
  <c r="B11" i="1"/>
  <c r="B9" i="1"/>
  <c r="B7" i="1"/>
  <c r="B10" i="1"/>
  <c r="B6" i="1"/>
  <c r="C5" i="1"/>
  <c r="D5" i="1" s="1"/>
  <c r="E5" i="1" s="1"/>
  <c r="C8" i="1"/>
  <c r="D8" i="1" s="1"/>
  <c r="E8" i="1" s="1"/>
  <c r="C4" i="1"/>
  <c r="D4" i="1" s="1"/>
  <c r="E4" i="1" s="1"/>
  <c r="C3" i="1"/>
  <c r="D3" i="1" s="1"/>
  <c r="E3" i="1" s="1"/>
  <c r="C2" i="1"/>
  <c r="D2" i="1" s="1"/>
  <c r="E2" i="1" s="1"/>
  <c r="D18" i="1"/>
  <c r="C18" i="1" s="1"/>
  <c r="B18" i="1" s="1"/>
  <c r="D17" i="1"/>
  <c r="C17" i="1" s="1"/>
  <c r="B17" i="1" s="1"/>
  <c r="C16" i="1"/>
  <c r="B16" i="1" s="1"/>
  <c r="C14" i="1"/>
  <c r="B14" i="1" s="1"/>
  <c r="C15" i="1"/>
  <c r="B15" i="1" s="1"/>
  <c r="C12" i="1"/>
  <c r="B12" i="1" s="1"/>
  <c r="D13" i="1"/>
  <c r="E13" i="1" s="1"/>
  <c r="D11" i="1"/>
  <c r="E11" i="1" s="1"/>
  <c r="D9" i="1"/>
  <c r="E9" i="1" s="1"/>
  <c r="D7" i="1"/>
  <c r="E7" i="1" s="1"/>
  <c r="D10" i="1"/>
  <c r="E10" i="1" s="1"/>
  <c r="D6" i="1"/>
  <c r="E6" i="1" s="1"/>
  <c r="E16" i="1"/>
  <c r="E14" i="1"/>
  <c r="E15" i="1"/>
  <c r="E12" i="1"/>
</calcChain>
</file>

<file path=xl/sharedStrings.xml><?xml version="1.0" encoding="utf-8"?>
<sst xmlns="http://schemas.openxmlformats.org/spreadsheetml/2006/main" count="28" uniqueCount="28">
  <si>
    <t>Cadastrar relato</t>
  </si>
  <si>
    <t>Cadastrar paciente</t>
  </si>
  <si>
    <t>Editar paciente</t>
  </si>
  <si>
    <t>Excluir paciente</t>
  </si>
  <si>
    <t>Cadastrar psciólogo</t>
  </si>
  <si>
    <t>Editar psicólogo</t>
  </si>
  <si>
    <t>Excluir psicólogo</t>
  </si>
  <si>
    <t>Editar relato</t>
  </si>
  <si>
    <t>Cadastrar consulta</t>
  </si>
  <si>
    <t>Editar consulta</t>
  </si>
  <si>
    <t>Excluir consulta</t>
  </si>
  <si>
    <t>Excluir prontuário</t>
  </si>
  <si>
    <t>Consultar todos os pacientes</t>
  </si>
  <si>
    <t>Consultar todos os psicólogos</t>
  </si>
  <si>
    <t>Consultar todos os relatos</t>
  </si>
  <si>
    <t>Consultar responsáveis de um paciente</t>
  </si>
  <si>
    <t>Consultar pacientes de um psicólogo</t>
  </si>
  <si>
    <t>Usos diarios</t>
  </si>
  <si>
    <t>Usos semanais</t>
  </si>
  <si>
    <t>Usos mensais</t>
  </si>
  <si>
    <t>Usos trimestrais</t>
  </si>
  <si>
    <t>Ação no banco</t>
  </si>
  <si>
    <t>Valor definido manualmente</t>
  </si>
  <si>
    <t>Valor calculado em relação ao manual</t>
  </si>
  <si>
    <t>Negrito</t>
  </si>
  <si>
    <t>Normal</t>
  </si>
  <si>
    <t>*Valores de uso estimados para o sistema em uso por 10 pacientes e 5 psicólogos</t>
  </si>
  <si>
    <t>Editar responsável por um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</si>
</sst>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Fill="1"/>
    <xf numFmtId="2" fontId="0" fillId="0" borderId="0" xfId="0" applyNumberFormat="1" applyFont="1" applyFill="1"/>
    <xf numFmtId="2" fontId="1" fillId="0" borderId="0" xfId="0" applyNumberFormat="1" applyFont="1" applyFill="1"/>
    <xf numFmtId="0" fontId="1" fillId="0" borderId="0" xfId="0" applyFont="1"/>
    <xf numFmtId="0" fontId="1" fillId="0" borderId="0" xfId="0" applyFont="1" applyFill="1"/>
    <xf numFmtId="0" fontId="0" fillId="0" borderId="0" xfId="0" applyFont="1"/>
  </cellXfs>
  <cellStyles count="1">
    <cellStyle name="Normal" xfId="0" builtinId="0"/>
  </cellStyles>
  <dxfs count="5">
    <dxf>
      <numFmt numFmtId="2" formatCode="0.00"/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Distribuição de uso do banco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Planilha1!$A$2:$A$18</c:f>
              <c:strCache>
                <c:ptCount val="17"/>
                <c:pt idx="0">
                  <c:v>Consultar todos os pacientes</c:v>
                </c:pt>
                <c:pt idx="1">
                  <c:v>Consultar todos os psicólogos</c:v>
                </c:pt>
                <c:pt idx="2">
                  <c:v>Consultar todos os relatos</c:v>
                </c:pt>
                <c:pt idx="3">
                  <c:v>Consultar pacientes de um psicólogo</c:v>
                </c:pt>
                <c:pt idx="4">
                  <c:v>Cadastrar relato</c:v>
                </c:pt>
                <c:pt idx="5">
                  <c:v>Cadastrar consulta</c:v>
                </c:pt>
                <c:pt idx="6">
                  <c:v>Consultar responsáveis de um paciente</c:v>
                </c:pt>
                <c:pt idx="7">
                  <c:v>Editar consulta</c:v>
                </c:pt>
                <c:pt idx="8">
                  <c:v>Editar relato</c:v>
                </c:pt>
                <c:pt idx="9">
                  <c:v>Excluir consulta</c:v>
                </c:pt>
                <c:pt idx="10">
                  <c:v>Cadastrar paciente</c:v>
                </c:pt>
                <c:pt idx="11">
                  <c:v>Excluir prontuário</c:v>
                </c:pt>
                <c:pt idx="12">
                  <c:v>Cadastrar psciólogo</c:v>
                </c:pt>
                <c:pt idx="13">
                  <c:v>Editar paciente</c:v>
                </c:pt>
                <c:pt idx="14">
                  <c:v>Editar psicólogo</c:v>
                </c:pt>
                <c:pt idx="15">
                  <c:v>Excluir paciente</c:v>
                </c:pt>
                <c:pt idx="16">
                  <c:v>Excluir psicólogo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val>
            <c:numRef>
              <c:f>Planilha1!$B$2:$B$19</c:f>
              <c:numCache>
                <c:formatCode>0.00</c:formatCode>
                <c:ptCount val="1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4.2857142857142856</c:v>
                </c:pt>
                <c:pt idx="5">
                  <c:v>2.8571428571428572</c:v>
                </c:pt>
                <c:pt idx="6">
                  <c:v>1</c:v>
                </c:pt>
                <c:pt idx="7">
                  <c:v>0.8571428571428571</c:v>
                </c:pt>
                <c:pt idx="8">
                  <c:v>0.5714285714285714</c:v>
                </c:pt>
                <c:pt idx="9">
                  <c:v>0.42857142857142855</c:v>
                </c:pt>
                <c:pt idx="10">
                  <c:v>0.35714285714285715</c:v>
                </c:pt>
                <c:pt idx="11">
                  <c:v>0.2857142857142857</c:v>
                </c:pt>
                <c:pt idx="12">
                  <c:v>0.17857142857142858</c:v>
                </c:pt>
                <c:pt idx="13">
                  <c:v>7.1428571428571425E-2</c:v>
                </c:pt>
                <c:pt idx="14">
                  <c:v>7.1428571428571425E-2</c:v>
                </c:pt>
                <c:pt idx="15">
                  <c:v>2.3809523809523808E-2</c:v>
                </c:pt>
                <c:pt idx="16">
                  <c:v>1.1904761904761904E-2</c:v>
                </c:pt>
                <c:pt idx="17">
                  <c:v>1.1904761904761904E-2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7B-441C-8BA4-6BAAA51F6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473536"/>
        <c:axId val="302473952"/>
      </c:barChart>
      <c:catAx>
        <c:axId val="30247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Ação no banco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2473952"/>
        <c:crosses val="autoZero"/>
        <c:auto val="1"/>
        <c:lblAlgn val="ctr"/>
        <c:lblOffset val="100"/>
        <c:noMultiLvlLbl val="0"/>
      </c:catAx>
      <c:valAx>
        <c:axId val="30247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</a:t>
                </a:r>
                <a:r>
                  <a:rPr lang="pt-BR" baseline="0"/>
                  <a:t> de usos diários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247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0</xdr:rowOff>
    </xdr:from>
    <xdr:to>
      <xdr:col>13</xdr:col>
      <xdr:colOff>579120</xdr:colOff>
      <xdr:row>18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E19">
  <autoFilter ref="A1:E19"/>
  <sortState ref="A2:E19">
    <sortCondition descending="1" ref="B1:B19"/>
  </sortState>
  <tableColumns count="5">
    <tableColumn id="1" name="Ação no banco" totalsRowLabel="Total"/>
    <tableColumn id="2" name="Usos diarios" dataDxfId="4"/>
    <tableColumn id="3" name="Usos semanais" dataDxfId="3"/>
    <tableColumn id="4" name="Usos mensais" dataDxfId="2"/>
    <tableColumn id="5" name="Usos trimestrais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>
      <selection activeCell="I23" sqref="I23"/>
    </sheetView>
  </sheetViews>
  <sheetFormatPr defaultRowHeight="14.4" x14ac:dyDescent="0.3"/>
  <cols>
    <col min="1" max="1" width="33.109375" bestFit="1" customWidth="1"/>
    <col min="2" max="2" width="12.88671875" customWidth="1"/>
    <col min="3" max="3" width="15.109375" customWidth="1"/>
    <col min="4" max="4" width="14.109375" customWidth="1"/>
    <col min="5" max="5" width="16.109375" customWidth="1"/>
    <col min="6" max="6" width="9" customWidth="1"/>
  </cols>
  <sheetData>
    <row r="1" spans="1:6" x14ac:dyDescent="0.3">
      <c r="A1" t="s">
        <v>21</v>
      </c>
      <c r="B1" t="s">
        <v>17</v>
      </c>
      <c r="C1" t="s">
        <v>18</v>
      </c>
      <c r="D1" t="s">
        <v>19</v>
      </c>
      <c r="E1" t="s">
        <v>20</v>
      </c>
      <c r="F1" s="5"/>
    </row>
    <row r="2" spans="1:6" x14ac:dyDescent="0.3">
      <c r="A2" t="s">
        <v>12</v>
      </c>
      <c r="B2" s="3">
        <v>5</v>
      </c>
      <c r="C2" s="1">
        <f>Tabela1[[#This Row],[Usos diarios]]*7</f>
        <v>35</v>
      </c>
      <c r="D2" s="1">
        <f>Tabela1[[#This Row],[Usos semanais]]*4</f>
        <v>140</v>
      </c>
      <c r="E2" s="1">
        <f>Tabela1[[#This Row],[Usos mensais]]*3</f>
        <v>420</v>
      </c>
    </row>
    <row r="3" spans="1:6" x14ac:dyDescent="0.3">
      <c r="A3" t="s">
        <v>13</v>
      </c>
      <c r="B3" s="3">
        <v>5</v>
      </c>
      <c r="C3" s="1">
        <f>Tabela1[[#This Row],[Usos diarios]]*7</f>
        <v>35</v>
      </c>
      <c r="D3" s="1">
        <f>Tabela1[[#This Row],[Usos semanais]]*4</f>
        <v>140</v>
      </c>
      <c r="E3" s="1">
        <f>Tabela1[[#This Row],[Usos mensais]]*3</f>
        <v>420</v>
      </c>
    </row>
    <row r="4" spans="1:6" x14ac:dyDescent="0.3">
      <c r="A4" t="s">
        <v>14</v>
      </c>
      <c r="B4" s="3">
        <v>5</v>
      </c>
      <c r="C4" s="1">
        <f>Tabela1[[#This Row],[Usos diarios]]*7</f>
        <v>35</v>
      </c>
      <c r="D4" s="1">
        <f>Tabela1[[#This Row],[Usos semanais]]*4</f>
        <v>140</v>
      </c>
      <c r="E4" s="1">
        <f>Tabela1[[#This Row],[Usos mensais]]*3</f>
        <v>420</v>
      </c>
    </row>
    <row r="5" spans="1:6" x14ac:dyDescent="0.3">
      <c r="A5" s="6" t="s">
        <v>16</v>
      </c>
      <c r="B5" s="3">
        <v>5</v>
      </c>
      <c r="C5" s="1">
        <f>Tabela1[[#This Row],[Usos diarios]]*7</f>
        <v>35</v>
      </c>
      <c r="D5" s="1">
        <f>Tabela1[[#This Row],[Usos semanais]]*4</f>
        <v>140</v>
      </c>
      <c r="E5" s="1">
        <f>Tabela1[[#This Row],[Usos mensais]]*3</f>
        <v>420</v>
      </c>
    </row>
    <row r="6" spans="1:6" x14ac:dyDescent="0.3">
      <c r="A6" t="s">
        <v>0</v>
      </c>
      <c r="B6" s="1">
        <f>Tabela1[[#This Row],[Usos semanais]]/7</f>
        <v>4.2857142857142856</v>
      </c>
      <c r="C6" s="3">
        <v>30</v>
      </c>
      <c r="D6" s="1">
        <f>Tabela1[[#This Row],[Usos semanais]]*4</f>
        <v>120</v>
      </c>
      <c r="E6" s="1">
        <f>Tabela1[[#This Row],[Usos mensais]]*3</f>
        <v>360</v>
      </c>
    </row>
    <row r="7" spans="1:6" x14ac:dyDescent="0.3">
      <c r="A7" t="s">
        <v>8</v>
      </c>
      <c r="B7" s="1">
        <f>Tabela1[[#This Row],[Usos semanais]]/7</f>
        <v>2.8571428571428572</v>
      </c>
      <c r="C7" s="3">
        <v>20</v>
      </c>
      <c r="D7" s="1">
        <f>Tabela1[[#This Row],[Usos semanais]]*4</f>
        <v>80</v>
      </c>
      <c r="E7" s="1">
        <f>Tabela1[[#This Row],[Usos mensais]]*3</f>
        <v>240</v>
      </c>
    </row>
    <row r="8" spans="1:6" x14ac:dyDescent="0.3">
      <c r="A8" s="6" t="s">
        <v>15</v>
      </c>
      <c r="B8" s="3">
        <v>1</v>
      </c>
      <c r="C8" s="1">
        <f>Tabela1[[#This Row],[Usos diarios]]*7</f>
        <v>7</v>
      </c>
      <c r="D8" s="1">
        <f>Tabela1[[#This Row],[Usos semanais]]*4</f>
        <v>28</v>
      </c>
      <c r="E8" s="1">
        <f>Tabela1[[#This Row],[Usos mensais]]*3</f>
        <v>84</v>
      </c>
    </row>
    <row r="9" spans="1:6" x14ac:dyDescent="0.3">
      <c r="A9" t="s">
        <v>9</v>
      </c>
      <c r="B9" s="1">
        <f>Tabela1[[#This Row],[Usos semanais]]/7</f>
        <v>0.8571428571428571</v>
      </c>
      <c r="C9" s="3">
        <v>6</v>
      </c>
      <c r="D9" s="1">
        <f>Tabela1[[#This Row],[Usos semanais]]*4</f>
        <v>24</v>
      </c>
      <c r="E9" s="1">
        <f>Tabela1[[#This Row],[Usos mensais]]*3</f>
        <v>72</v>
      </c>
    </row>
    <row r="10" spans="1:6" x14ac:dyDescent="0.3">
      <c r="A10" t="s">
        <v>7</v>
      </c>
      <c r="B10" s="1">
        <f>Tabela1[[#This Row],[Usos semanais]]/7</f>
        <v>0.5714285714285714</v>
      </c>
      <c r="C10" s="3">
        <v>4</v>
      </c>
      <c r="D10" s="1">
        <f>Tabela1[[#This Row],[Usos semanais]]*4</f>
        <v>16</v>
      </c>
      <c r="E10" s="1">
        <f>Tabela1[[#This Row],[Usos mensais]]*3</f>
        <v>48</v>
      </c>
    </row>
    <row r="11" spans="1:6" x14ac:dyDescent="0.3">
      <c r="A11" t="s">
        <v>10</v>
      </c>
      <c r="B11" s="1">
        <f>Tabela1[[#This Row],[Usos semanais]]/7</f>
        <v>0.42857142857142855</v>
      </c>
      <c r="C11" s="3">
        <v>3</v>
      </c>
      <c r="D11" s="1">
        <f>Tabela1[[#This Row],[Usos semanais]]*4</f>
        <v>12</v>
      </c>
      <c r="E11" s="1">
        <f>Tabela1[[#This Row],[Usos mensais]]*3</f>
        <v>36</v>
      </c>
    </row>
    <row r="12" spans="1:6" x14ac:dyDescent="0.3">
      <c r="A12" t="s">
        <v>1</v>
      </c>
      <c r="B12" s="1">
        <f>Tabela1[[#This Row],[Usos semanais]]/7</f>
        <v>0.35714285714285715</v>
      </c>
      <c r="C12" s="1">
        <f>Tabela1[[#This Row],[Usos mensais]]/4</f>
        <v>2.5</v>
      </c>
      <c r="D12" s="3">
        <v>10</v>
      </c>
      <c r="E12" s="1">
        <f>Tabela1[[#This Row],[Usos mensais]]*3</f>
        <v>30</v>
      </c>
    </row>
    <row r="13" spans="1:6" x14ac:dyDescent="0.3">
      <c r="A13" t="s">
        <v>11</v>
      </c>
      <c r="B13" s="1">
        <f>Tabela1[[#This Row],[Usos semanais]]/7</f>
        <v>0.2857142857142857</v>
      </c>
      <c r="C13" s="3">
        <v>2</v>
      </c>
      <c r="D13" s="1">
        <f>Tabela1[[#This Row],[Usos semanais]]*4</f>
        <v>8</v>
      </c>
      <c r="E13" s="1">
        <f>Tabela1[[#This Row],[Usos mensais]]*3</f>
        <v>24</v>
      </c>
    </row>
    <row r="14" spans="1:6" x14ac:dyDescent="0.3">
      <c r="A14" t="s">
        <v>4</v>
      </c>
      <c r="B14" s="1">
        <f>Tabela1[[#This Row],[Usos semanais]]/7</f>
        <v>0.17857142857142858</v>
      </c>
      <c r="C14" s="1">
        <f>Tabela1[[#This Row],[Usos mensais]]/4</f>
        <v>1.25</v>
      </c>
      <c r="D14" s="3">
        <v>5</v>
      </c>
      <c r="E14" s="1">
        <f>Tabela1[[#This Row],[Usos mensais]]*3</f>
        <v>15</v>
      </c>
    </row>
    <row r="15" spans="1:6" x14ac:dyDescent="0.3">
      <c r="A15" t="s">
        <v>2</v>
      </c>
      <c r="B15" s="1">
        <f>Tabela1[[#This Row],[Usos semanais]]/7</f>
        <v>7.1428571428571425E-2</v>
      </c>
      <c r="C15" s="1">
        <f>Tabela1[[#This Row],[Usos mensais]]/4</f>
        <v>0.5</v>
      </c>
      <c r="D15" s="3">
        <v>2</v>
      </c>
      <c r="E15" s="1">
        <f>Tabela1[[#This Row],[Usos mensais]]*3</f>
        <v>6</v>
      </c>
    </row>
    <row r="16" spans="1:6" x14ac:dyDescent="0.3">
      <c r="A16" t="s">
        <v>5</v>
      </c>
      <c r="B16" s="1">
        <f>Tabela1[[#This Row],[Usos semanais]]/7</f>
        <v>7.1428571428571425E-2</v>
      </c>
      <c r="C16" s="1">
        <f>Tabela1[[#This Row],[Usos mensais]]/4</f>
        <v>0.5</v>
      </c>
      <c r="D16" s="3">
        <v>2</v>
      </c>
      <c r="E16" s="1">
        <f>Tabela1[[#This Row],[Usos mensais]]*3</f>
        <v>6</v>
      </c>
    </row>
    <row r="17" spans="1:5" x14ac:dyDescent="0.3">
      <c r="A17" t="s">
        <v>3</v>
      </c>
      <c r="B17" s="1">
        <f>Tabela1[[#This Row],[Usos semanais]]/7</f>
        <v>2.3809523809523808E-2</v>
      </c>
      <c r="C17" s="1">
        <f>Tabela1[[#This Row],[Usos mensais]]/4</f>
        <v>0.16666666666666666</v>
      </c>
      <c r="D17" s="1">
        <f>Tabela1[[#This Row],[Usos trimestrais]]/3</f>
        <v>0.66666666666666663</v>
      </c>
      <c r="E17" s="3">
        <v>2</v>
      </c>
    </row>
    <row r="18" spans="1:5" x14ac:dyDescent="0.3">
      <c r="A18" t="s">
        <v>6</v>
      </c>
      <c r="B18" s="1">
        <f>Tabela1[[#This Row],[Usos semanais]]/7</f>
        <v>1.1904761904761904E-2</v>
      </c>
      <c r="C18" s="1">
        <f>Tabela1[[#This Row],[Usos mensais]]/4</f>
        <v>8.3333333333333329E-2</v>
      </c>
      <c r="D18" s="1">
        <f>Tabela1[[#This Row],[Usos trimestrais]]/3</f>
        <v>0.33333333333333331</v>
      </c>
      <c r="E18" s="3">
        <v>1</v>
      </c>
    </row>
    <row r="19" spans="1:5" x14ac:dyDescent="0.3">
      <c r="A19" t="s">
        <v>27</v>
      </c>
      <c r="B19" s="1">
        <f>Tabela1[[#This Row],[Usos semanais]]/7</f>
        <v>1.1904761904761904E-2</v>
      </c>
      <c r="C19" s="1">
        <f>Tabela1[[#This Row],[Usos mensais]]/4</f>
        <v>8.3333333333333329E-2</v>
      </c>
      <c r="D19" s="2">
        <f>Tabela1[[#This Row],[Usos trimestrais]]/3</f>
        <v>0.33333333333333331</v>
      </c>
      <c r="E19" s="3">
        <v>1</v>
      </c>
    </row>
    <row r="22" spans="1:5" x14ac:dyDescent="0.3">
      <c r="A22" s="5" t="s">
        <v>24</v>
      </c>
      <c r="B22" s="4" t="s">
        <v>22</v>
      </c>
    </row>
    <row r="23" spans="1:5" x14ac:dyDescent="0.3">
      <c r="A23" t="s">
        <v>25</v>
      </c>
      <c r="B23" t="s">
        <v>23</v>
      </c>
    </row>
    <row r="25" spans="1:5" x14ac:dyDescent="0.3">
      <c r="A25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2020-05-22T16:39:18Z</dcterms:created>
  <dcterms:modified xsi:type="dcterms:W3CDTF">2020-05-22T20:08:48Z</dcterms:modified>
</cp:coreProperties>
</file>