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250" windowHeight="5925"/>
  </bookViews>
  <sheets>
    <sheet name="Planilha1" sheetId="1" r:id="rId1"/>
  </sheets>
  <definedNames>
    <definedName name="_xlchart.v1.0" hidden="1">Planilha1!$A$2:$A$20</definedName>
    <definedName name="_xlchart.v1.1" hidden="1">Planilha1!$E$2:$E$20</definedName>
    <definedName name="_xlchart.v1.2" hidden="1">Planilha1!$A$2:$A$19</definedName>
    <definedName name="_xlchart.v1.3" hidden="1">Planilha1!$E$2:$E$19</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1" l="1"/>
  <c r="C19" i="1" s="1"/>
  <c r="B19" i="1" s="1"/>
  <c r="B13" i="1"/>
  <c r="B11" i="1"/>
  <c r="B9" i="1"/>
  <c r="B7" i="1"/>
  <c r="B10" i="1"/>
  <c r="B6" i="1"/>
  <c r="C5" i="1"/>
  <c r="D5" i="1" s="1"/>
  <c r="E5" i="1" s="1"/>
  <c r="C8" i="1"/>
  <c r="D8" i="1" s="1"/>
  <c r="E8" i="1" s="1"/>
  <c r="C4" i="1"/>
  <c r="D4" i="1" s="1"/>
  <c r="E4" i="1" s="1"/>
  <c r="C3" i="1"/>
  <c r="D3" i="1" s="1"/>
  <c r="E3" i="1" s="1"/>
  <c r="C2" i="1"/>
  <c r="D2" i="1" s="1"/>
  <c r="E2" i="1" s="1"/>
  <c r="D18" i="1"/>
  <c r="C18" i="1" s="1"/>
  <c r="B18" i="1" s="1"/>
  <c r="D17" i="1"/>
  <c r="C17" i="1" s="1"/>
  <c r="B17" i="1" s="1"/>
  <c r="C16" i="1"/>
  <c r="B16" i="1" s="1"/>
  <c r="C14" i="1"/>
  <c r="B14" i="1" s="1"/>
  <c r="C15" i="1"/>
  <c r="B15" i="1" s="1"/>
  <c r="C12" i="1"/>
  <c r="B12" i="1" s="1"/>
  <c r="D13" i="1"/>
  <c r="E13" i="1" s="1"/>
  <c r="D11" i="1"/>
  <c r="E11" i="1" s="1"/>
  <c r="D9" i="1"/>
  <c r="E9" i="1" s="1"/>
  <c r="D7" i="1"/>
  <c r="E7" i="1" s="1"/>
  <c r="D10" i="1"/>
  <c r="E10" i="1" s="1"/>
  <c r="D6" i="1"/>
  <c r="E6" i="1" s="1"/>
  <c r="E16" i="1"/>
  <c r="E14" i="1"/>
  <c r="E15" i="1"/>
  <c r="E12" i="1"/>
</calcChain>
</file>

<file path=xl/sharedStrings.xml><?xml version="1.0" encoding="utf-8"?>
<sst xmlns="http://schemas.openxmlformats.org/spreadsheetml/2006/main" count="28" uniqueCount="28">
  <si>
    <t>Cadastrar relato</t>
  </si>
  <si>
    <t>Cadastrar paciente</t>
  </si>
  <si>
    <t>Editar paciente</t>
  </si>
  <si>
    <t>Excluir paciente</t>
  </si>
  <si>
    <t>Cadastrar psciólogo</t>
  </si>
  <si>
    <t>Editar psicólogo</t>
  </si>
  <si>
    <t>Excluir psicólogo</t>
  </si>
  <si>
    <t>Editar relato</t>
  </si>
  <si>
    <t>Cadastrar consulta</t>
  </si>
  <si>
    <t>Editar consulta</t>
  </si>
  <si>
    <t>Excluir consulta</t>
  </si>
  <si>
    <t>Excluir prontuário</t>
  </si>
  <si>
    <t>Consultar todos os pacientes</t>
  </si>
  <si>
    <t>Consultar todos os psicólogos</t>
  </si>
  <si>
    <t>Consultar todos os relatos</t>
  </si>
  <si>
    <t>Consultar responsáveis de um paciente</t>
  </si>
  <si>
    <t>Consultar pacientes de um psicólogo</t>
  </si>
  <si>
    <t>Usos diarios</t>
  </si>
  <si>
    <t>Usos semanais</t>
  </si>
  <si>
    <t>Usos mensais</t>
  </si>
  <si>
    <t>Usos trimestrais</t>
  </si>
  <si>
    <t>Ação no banco</t>
  </si>
  <si>
    <t>Valor definido manualmente</t>
  </si>
  <si>
    <t>Valor calculado em relação ao manual</t>
  </si>
  <si>
    <t>Negrito</t>
  </si>
  <si>
    <t>Normal</t>
  </si>
  <si>
    <t>*Valores de uso estimados para o sistema em uso por 10 pacientes e 5 psicólogos</t>
  </si>
  <si>
    <t>Editar responsável por um paciente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</si>
</sst>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 fontId="0" fillId="0" borderId="0" xfId="0" applyNumberFormat="1" applyFill="1"/>
    <xf numFmtId="2" fontId="0" fillId="0" borderId="0" xfId="0" applyNumberFormat="1" applyFont="1" applyFill="1"/>
    <xf numFmtId="2" fontId="1" fillId="0" borderId="0" xfId="0" applyNumberFormat="1" applyFont="1" applyFill="1"/>
    <xf numFmtId="0" fontId="1" fillId="0" borderId="0" xfId="0" applyFont="1"/>
    <xf numFmtId="0" fontId="1" fillId="0" borderId="0" xfId="0" applyFont="1" applyFill="1"/>
    <xf numFmtId="0" fontId="0" fillId="0" borderId="0" xfId="0" applyFont="1"/>
  </cellXfs>
  <cellStyles count="1">
    <cellStyle name="Normal" xfId="0" builtinId="0"/>
  </cellStyles>
  <dxfs count="5">
    <dxf>
      <numFmt numFmtId="2" formatCode="0.00"/>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Distribuição de uso do banco</a:t>
            </a:r>
          </a:p>
        </c:rich>
      </c:tx>
      <c:layout/>
      <c:overlay val="0"/>
      <c:spPr>
        <a:noFill/>
        <a:ln>
          <a:noFill/>
        </a:ln>
        <a:effectLst/>
      </c:spPr>
    </c:title>
    <c:autoTitleDeleted val="0"/>
    <c:plotArea>
      <c:layout/>
      <c:barChart>
        <c:barDir val="col"/>
        <c:grouping val="clustered"/>
        <c:varyColors val="0"/>
        <c:ser>
          <c:idx val="0"/>
          <c:order val="0"/>
          <c:tx>
            <c:strRef>
              <c:f>Planilha1!$A$2:$A$18</c:f>
              <c:strCache>
                <c:ptCount val="1"/>
                <c:pt idx="0">
                  <c:v>Consultar todos os pacientes Consultar todos os psicólogos Consultar todos os relatos Consultar pacientes de um psicólogo Cadastrar relato Cadastrar consulta Consultar responsáveis de um paciente Editar consulta Editar relato Excluir consulta Cadastrar pa</c:v>
                </c:pt>
              </c:strCache>
            </c:strRef>
          </c:tx>
          <c:spPr>
            <a:solidFill>
              <a:schemeClr val="accent1"/>
            </a:solidFill>
            <a:ln w="19050">
              <a:solidFill>
                <a:schemeClr val="lt1"/>
              </a:solidFill>
            </a:ln>
            <a:effectLst/>
          </c:spPr>
          <c:invertIfNegative val="0"/>
          <c:val>
            <c:numRef>
              <c:f>Planilha1!$B$2:$B$19</c:f>
              <c:numCache>
                <c:formatCode>0.00</c:formatCode>
                <c:ptCount val="18"/>
                <c:pt idx="0">
                  <c:v>5</c:v>
                </c:pt>
                <c:pt idx="1">
                  <c:v>5</c:v>
                </c:pt>
                <c:pt idx="2">
                  <c:v>5</c:v>
                </c:pt>
                <c:pt idx="3">
                  <c:v>5</c:v>
                </c:pt>
                <c:pt idx="4">
                  <c:v>4.2857142857142856</c:v>
                </c:pt>
                <c:pt idx="5">
                  <c:v>2.8571428571428572</c:v>
                </c:pt>
                <c:pt idx="6">
                  <c:v>1</c:v>
                </c:pt>
                <c:pt idx="7">
                  <c:v>0.8571428571428571</c:v>
                </c:pt>
                <c:pt idx="8">
                  <c:v>0.5714285714285714</c:v>
                </c:pt>
                <c:pt idx="9">
                  <c:v>0.42857142857142855</c:v>
                </c:pt>
                <c:pt idx="10">
                  <c:v>0.35714285714285715</c:v>
                </c:pt>
                <c:pt idx="11">
                  <c:v>0.2857142857142857</c:v>
                </c:pt>
                <c:pt idx="12">
                  <c:v>0.17857142857142858</c:v>
                </c:pt>
                <c:pt idx="13">
                  <c:v>7.1428571428571425E-2</c:v>
                </c:pt>
                <c:pt idx="14">
                  <c:v>7.1428571428571425E-2</c:v>
                </c:pt>
                <c:pt idx="15">
                  <c:v>2.3809523809523808E-2</c:v>
                </c:pt>
                <c:pt idx="16">
                  <c:v>1.1904761904761904E-2</c:v>
                </c:pt>
                <c:pt idx="17">
                  <c:v>1.1904761904761904E-2</c:v>
                </c:pt>
              </c:numCache>
            </c:numRef>
          </c:val>
          <c:extLst xmlns:c16r2="http://schemas.microsoft.com/office/drawing/2015/06/chart">
            <c:ext xmlns:c16="http://schemas.microsoft.com/office/drawing/2014/chart" uri="{C3380CC4-5D6E-409C-BE32-E72D297353CC}">
              <c16:uniqueId val="{00000000-6E7B-441C-8BA4-6BAAA51F6138}"/>
            </c:ext>
          </c:extLst>
        </c:ser>
        <c:dLbls>
          <c:showLegendKey val="0"/>
          <c:showVal val="0"/>
          <c:showCatName val="0"/>
          <c:showSerName val="0"/>
          <c:showPercent val="0"/>
          <c:showBubbleSize val="0"/>
        </c:dLbls>
        <c:gapWidth val="150"/>
        <c:axId val="224565888"/>
        <c:axId val="250557184"/>
      </c:barChart>
      <c:catAx>
        <c:axId val="22456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Ação no banco</a:t>
                </a:r>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50557184"/>
        <c:crosses val="autoZero"/>
        <c:auto val="1"/>
        <c:lblAlgn val="ctr"/>
        <c:lblOffset val="100"/>
        <c:noMultiLvlLbl val="0"/>
      </c:catAx>
      <c:valAx>
        <c:axId val="25055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Quantidade</a:t>
                </a:r>
                <a:r>
                  <a:rPr lang="pt-BR" baseline="0"/>
                  <a:t> de usos diários</a:t>
                </a:r>
                <a:endParaRPr lang="pt-BR"/>
              </a:p>
            </c:rich>
          </c:tx>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24565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0</xdr:row>
      <xdr:rowOff>0</xdr:rowOff>
    </xdr:from>
    <xdr:to>
      <xdr:col>13</xdr:col>
      <xdr:colOff>579120</xdr:colOff>
      <xdr:row>18</xdr:row>
      <xdr:rowOff>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ela1" displayName="Tabela1" ref="A1:E19">
  <autoFilter ref="A1:E19"/>
  <sortState ref="A2:E19">
    <sortCondition descending="1" ref="B1:B19"/>
  </sortState>
  <tableColumns count="5">
    <tableColumn id="1" name="Ação no banco" totalsRowLabel="Total"/>
    <tableColumn id="2" name="Usos diarios" dataDxfId="4"/>
    <tableColumn id="3" name="Usos semanais" dataDxfId="3"/>
    <tableColumn id="4" name="Usos mensais" dataDxfId="2"/>
    <tableColumn id="5" name="Usos trimestrai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Normal="100" workbookViewId="0">
      <selection activeCell="B23" sqref="B23"/>
    </sheetView>
  </sheetViews>
  <sheetFormatPr defaultRowHeight="15" x14ac:dyDescent="0.25"/>
  <cols>
    <col min="1" max="1" width="33.140625" bestFit="1" customWidth="1"/>
    <col min="2" max="2" width="12.85546875" customWidth="1"/>
    <col min="3" max="3" width="15.140625" customWidth="1"/>
    <col min="4" max="4" width="14.140625" customWidth="1"/>
    <col min="5" max="5" width="16.140625" customWidth="1"/>
    <col min="6" max="6" width="9" customWidth="1"/>
  </cols>
  <sheetData>
    <row r="1" spans="1:6" x14ac:dyDescent="0.25">
      <c r="A1" t="s">
        <v>21</v>
      </c>
      <c r="B1" t="s">
        <v>17</v>
      </c>
      <c r="C1" t="s">
        <v>18</v>
      </c>
      <c r="D1" t="s">
        <v>19</v>
      </c>
      <c r="E1" t="s">
        <v>20</v>
      </c>
      <c r="F1" s="5"/>
    </row>
    <row r="2" spans="1:6" ht="14.45" x14ac:dyDescent="0.3">
      <c r="A2" t="s">
        <v>12</v>
      </c>
      <c r="B2" s="3">
        <v>5</v>
      </c>
      <c r="C2" s="1">
        <f>Tabela1[[#This Row],[Usos diarios]]*7</f>
        <v>35</v>
      </c>
      <c r="D2" s="1">
        <f>Tabela1[[#This Row],[Usos semanais]]*4</f>
        <v>140</v>
      </c>
      <c r="E2" s="1">
        <f>Tabela1[[#This Row],[Usos mensais]]*3</f>
        <v>420</v>
      </c>
    </row>
    <row r="3" spans="1:6" x14ac:dyDescent="0.25">
      <c r="A3" t="s">
        <v>13</v>
      </c>
      <c r="B3" s="3">
        <v>5</v>
      </c>
      <c r="C3" s="1">
        <f>Tabela1[[#This Row],[Usos diarios]]*7</f>
        <v>35</v>
      </c>
      <c r="D3" s="1">
        <f>Tabela1[[#This Row],[Usos semanais]]*4</f>
        <v>140</v>
      </c>
      <c r="E3" s="1">
        <f>Tabela1[[#This Row],[Usos mensais]]*3</f>
        <v>420</v>
      </c>
    </row>
    <row r="4" spans="1:6" ht="14.45" x14ac:dyDescent="0.3">
      <c r="A4" t="s">
        <v>14</v>
      </c>
      <c r="B4" s="3">
        <v>5</v>
      </c>
      <c r="C4" s="1">
        <f>Tabela1[[#This Row],[Usos diarios]]*7</f>
        <v>35</v>
      </c>
      <c r="D4" s="1">
        <f>Tabela1[[#This Row],[Usos semanais]]*4</f>
        <v>140</v>
      </c>
      <c r="E4" s="1">
        <f>Tabela1[[#This Row],[Usos mensais]]*3</f>
        <v>420</v>
      </c>
    </row>
    <row r="5" spans="1:6" x14ac:dyDescent="0.25">
      <c r="A5" s="6" t="s">
        <v>16</v>
      </c>
      <c r="B5" s="3">
        <v>5</v>
      </c>
      <c r="C5" s="1">
        <f>Tabela1[[#This Row],[Usos diarios]]*7</f>
        <v>35</v>
      </c>
      <c r="D5" s="1">
        <f>Tabela1[[#This Row],[Usos semanais]]*4</f>
        <v>140</v>
      </c>
      <c r="E5" s="1">
        <f>Tabela1[[#This Row],[Usos mensais]]*3</f>
        <v>420</v>
      </c>
    </row>
    <row r="6" spans="1:6" ht="14.45" x14ac:dyDescent="0.3">
      <c r="A6" t="s">
        <v>0</v>
      </c>
      <c r="B6" s="1">
        <f>Tabela1[[#This Row],[Usos semanais]]/7</f>
        <v>4.2857142857142856</v>
      </c>
      <c r="C6" s="3">
        <v>30</v>
      </c>
      <c r="D6" s="1">
        <f>Tabela1[[#This Row],[Usos semanais]]*4</f>
        <v>120</v>
      </c>
      <c r="E6" s="1">
        <f>Tabela1[[#This Row],[Usos mensais]]*3</f>
        <v>360</v>
      </c>
    </row>
    <row r="7" spans="1:6" ht="14.45" x14ac:dyDescent="0.3">
      <c r="A7" t="s">
        <v>8</v>
      </c>
      <c r="B7" s="1">
        <f>Tabela1[[#This Row],[Usos semanais]]/7</f>
        <v>2.8571428571428572</v>
      </c>
      <c r="C7" s="3">
        <v>20</v>
      </c>
      <c r="D7" s="1">
        <f>Tabela1[[#This Row],[Usos semanais]]*4</f>
        <v>80</v>
      </c>
      <c r="E7" s="1">
        <f>Tabela1[[#This Row],[Usos mensais]]*3</f>
        <v>240</v>
      </c>
    </row>
    <row r="8" spans="1:6" x14ac:dyDescent="0.25">
      <c r="A8" s="6" t="s">
        <v>15</v>
      </c>
      <c r="B8" s="3">
        <v>1</v>
      </c>
      <c r="C8" s="1">
        <f>Tabela1[[#This Row],[Usos diarios]]*7</f>
        <v>7</v>
      </c>
      <c r="D8" s="1">
        <f>Tabela1[[#This Row],[Usos semanais]]*4</f>
        <v>28</v>
      </c>
      <c r="E8" s="1">
        <f>Tabela1[[#This Row],[Usos mensais]]*3</f>
        <v>84</v>
      </c>
    </row>
    <row r="9" spans="1:6" ht="14.45" x14ac:dyDescent="0.3">
      <c r="A9" t="s">
        <v>9</v>
      </c>
      <c r="B9" s="1">
        <f>Tabela1[[#This Row],[Usos semanais]]/7</f>
        <v>0.8571428571428571</v>
      </c>
      <c r="C9" s="3">
        <v>6</v>
      </c>
      <c r="D9" s="1">
        <f>Tabela1[[#This Row],[Usos semanais]]*4</f>
        <v>24</v>
      </c>
      <c r="E9" s="1">
        <f>Tabela1[[#This Row],[Usos mensais]]*3</f>
        <v>72</v>
      </c>
    </row>
    <row r="10" spans="1:6" ht="14.45" x14ac:dyDescent="0.3">
      <c r="A10" t="s">
        <v>7</v>
      </c>
      <c r="B10" s="1">
        <f>Tabela1[[#This Row],[Usos semanais]]/7</f>
        <v>0.5714285714285714</v>
      </c>
      <c r="C10" s="3">
        <v>4</v>
      </c>
      <c r="D10" s="1">
        <f>Tabela1[[#This Row],[Usos semanais]]*4</f>
        <v>16</v>
      </c>
      <c r="E10" s="1">
        <f>Tabela1[[#This Row],[Usos mensais]]*3</f>
        <v>48</v>
      </c>
    </row>
    <row r="11" spans="1:6" ht="14.45" x14ac:dyDescent="0.3">
      <c r="A11" t="s">
        <v>10</v>
      </c>
      <c r="B11" s="1">
        <f>Tabela1[[#This Row],[Usos semanais]]/7</f>
        <v>0.42857142857142855</v>
      </c>
      <c r="C11" s="3">
        <v>3</v>
      </c>
      <c r="D11" s="1">
        <f>Tabela1[[#This Row],[Usos semanais]]*4</f>
        <v>12</v>
      </c>
      <c r="E11" s="1">
        <f>Tabela1[[#This Row],[Usos mensais]]*3</f>
        <v>36</v>
      </c>
    </row>
    <row r="12" spans="1:6" ht="14.45" x14ac:dyDescent="0.3">
      <c r="A12" t="s">
        <v>1</v>
      </c>
      <c r="B12" s="1">
        <f>Tabela1[[#This Row],[Usos semanais]]/7</f>
        <v>0.35714285714285715</v>
      </c>
      <c r="C12" s="1">
        <f>Tabela1[[#This Row],[Usos mensais]]/4</f>
        <v>2.5</v>
      </c>
      <c r="D12" s="3">
        <v>10</v>
      </c>
      <c r="E12" s="1">
        <f>Tabela1[[#This Row],[Usos mensais]]*3</f>
        <v>30</v>
      </c>
    </row>
    <row r="13" spans="1:6" x14ac:dyDescent="0.25">
      <c r="A13" t="s">
        <v>11</v>
      </c>
      <c r="B13" s="1">
        <f>Tabela1[[#This Row],[Usos semanais]]/7</f>
        <v>0.2857142857142857</v>
      </c>
      <c r="C13" s="3">
        <v>2</v>
      </c>
      <c r="D13" s="1">
        <f>Tabela1[[#This Row],[Usos semanais]]*4</f>
        <v>8</v>
      </c>
      <c r="E13" s="1">
        <f>Tabela1[[#This Row],[Usos mensais]]*3</f>
        <v>24</v>
      </c>
    </row>
    <row r="14" spans="1:6" x14ac:dyDescent="0.25">
      <c r="A14" t="s">
        <v>4</v>
      </c>
      <c r="B14" s="1">
        <f>Tabela1[[#This Row],[Usos semanais]]/7</f>
        <v>0.17857142857142858</v>
      </c>
      <c r="C14" s="1">
        <f>Tabela1[[#This Row],[Usos mensais]]/4</f>
        <v>1.25</v>
      </c>
      <c r="D14" s="3">
        <v>5</v>
      </c>
      <c r="E14" s="1">
        <f>Tabela1[[#This Row],[Usos mensais]]*3</f>
        <v>15</v>
      </c>
    </row>
    <row r="15" spans="1:6" ht="14.45" x14ac:dyDescent="0.3">
      <c r="A15" t="s">
        <v>2</v>
      </c>
      <c r="B15" s="1">
        <f>Tabela1[[#This Row],[Usos semanais]]/7</f>
        <v>7.1428571428571425E-2</v>
      </c>
      <c r="C15" s="1">
        <f>Tabela1[[#This Row],[Usos mensais]]/4</f>
        <v>0.5</v>
      </c>
      <c r="D15" s="3">
        <v>2</v>
      </c>
      <c r="E15" s="1">
        <f>Tabela1[[#This Row],[Usos mensais]]*3</f>
        <v>6</v>
      </c>
    </row>
    <row r="16" spans="1:6" x14ac:dyDescent="0.25">
      <c r="A16" t="s">
        <v>5</v>
      </c>
      <c r="B16" s="1">
        <f>Tabela1[[#This Row],[Usos semanais]]/7</f>
        <v>7.1428571428571425E-2</v>
      </c>
      <c r="C16" s="1">
        <f>Tabela1[[#This Row],[Usos mensais]]/4</f>
        <v>0.5</v>
      </c>
      <c r="D16" s="3">
        <v>2</v>
      </c>
      <c r="E16" s="1">
        <f>Tabela1[[#This Row],[Usos mensais]]*3</f>
        <v>6</v>
      </c>
    </row>
    <row r="17" spans="1:5" ht="14.45" x14ac:dyDescent="0.3">
      <c r="A17" t="s">
        <v>3</v>
      </c>
      <c r="B17" s="1">
        <f>Tabela1[[#This Row],[Usos semanais]]/7</f>
        <v>2.3809523809523808E-2</v>
      </c>
      <c r="C17" s="1">
        <f>Tabela1[[#This Row],[Usos mensais]]/4</f>
        <v>0.16666666666666666</v>
      </c>
      <c r="D17" s="1">
        <f>Tabela1[[#This Row],[Usos trimestrais]]/3</f>
        <v>0.66666666666666663</v>
      </c>
      <c r="E17" s="3">
        <v>2</v>
      </c>
    </row>
    <row r="18" spans="1:5" x14ac:dyDescent="0.25">
      <c r="A18" t="s">
        <v>6</v>
      </c>
      <c r="B18" s="1">
        <f>Tabela1[[#This Row],[Usos semanais]]/7</f>
        <v>1.1904761904761904E-2</v>
      </c>
      <c r="C18" s="1">
        <f>Tabela1[[#This Row],[Usos mensais]]/4</f>
        <v>8.3333333333333329E-2</v>
      </c>
      <c r="D18" s="1">
        <f>Tabela1[[#This Row],[Usos trimestrais]]/3</f>
        <v>0.33333333333333331</v>
      </c>
      <c r="E18" s="3">
        <v>1</v>
      </c>
    </row>
    <row r="19" spans="1:5" x14ac:dyDescent="0.25">
      <c r="A19" t="s">
        <v>27</v>
      </c>
      <c r="B19" s="1">
        <f>Tabela1[[#This Row],[Usos semanais]]/7</f>
        <v>1.1904761904761904E-2</v>
      </c>
      <c r="C19" s="1">
        <f>Tabela1[[#This Row],[Usos mensais]]/4</f>
        <v>8.3333333333333329E-2</v>
      </c>
      <c r="D19" s="2">
        <f>Tabela1[[#This Row],[Usos trimestrais]]/3</f>
        <v>0.33333333333333331</v>
      </c>
      <c r="E19" s="3">
        <v>1</v>
      </c>
    </row>
    <row r="22" spans="1:5" ht="14.45" x14ac:dyDescent="0.3">
      <c r="A22" s="5" t="s">
        <v>24</v>
      </c>
      <c r="B22" s="4" t="s">
        <v>22</v>
      </c>
    </row>
    <row r="23" spans="1:5" x14ac:dyDescent="0.25">
      <c r="A23" t="s">
        <v>25</v>
      </c>
      <c r="B23" t="s">
        <v>23</v>
      </c>
    </row>
    <row r="25" spans="1:5" x14ac:dyDescent="0.25">
      <c r="A25" t="s">
        <v>26</v>
      </c>
    </row>
  </sheetData>
  <pageMargins left="0.511811024" right="0.511811024" top="0.78740157499999996" bottom="0.78740157499999996" header="0.31496062000000002" footer="0.31496062000000002"/>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Bruno Guilherme Lunardi</cp:lastModifiedBy>
  <dcterms:created xsi:type="dcterms:W3CDTF">2020-05-22T16:39:18Z</dcterms:created>
  <dcterms:modified xsi:type="dcterms:W3CDTF">2020-05-22T21:54:53Z</dcterms:modified>
</cp:coreProperties>
</file>