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ocumentos\ISI_UTN\ISI_4to\Simulación\TPI\"/>
    </mc:Choice>
  </mc:AlternateContent>
  <xr:revisionPtr revIDLastSave="0" documentId="13_ncr:1_{92D7070A-A4AD-4F7A-A30B-76122EEC118D}" xr6:coauthVersionLast="47" xr6:coauthVersionMax="47" xr10:uidLastSave="{00000000-0000-0000-0000-000000000000}"/>
  <bookViews>
    <workbookView xWindow="-120" yWindow="-120" windowWidth="20730" windowHeight="11040" activeTab="2" xr2:uid="{73EF3BF1-4A69-46F0-A2C2-81CC44579D74}"/>
  </bookViews>
  <sheets>
    <sheet name="Escenario1" sheetId="2" r:id="rId1"/>
    <sheet name="Escenario2" sheetId="5" r:id="rId2"/>
    <sheet name="Escenario3" sheetId="6" r:id="rId3"/>
    <sheet name="Tabla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6" l="1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6" i="6"/>
  <c r="B109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6" i="5"/>
  <c r="B109" i="5"/>
  <c r="G113" i="6"/>
  <c r="F113" i="6"/>
  <c r="E113" i="6"/>
  <c r="J112" i="6"/>
  <c r="J113" i="6" s="1"/>
  <c r="I112" i="6"/>
  <c r="I113" i="6" s="1"/>
  <c r="H112" i="6"/>
  <c r="H113" i="6" s="1"/>
  <c r="G112" i="6"/>
  <c r="F112" i="6"/>
  <c r="E112" i="6"/>
  <c r="D112" i="6"/>
  <c r="D113" i="6" s="1"/>
  <c r="C112" i="6"/>
  <c r="C113" i="6" s="1"/>
  <c r="B112" i="6"/>
  <c r="B113" i="6" s="1"/>
  <c r="J110" i="6"/>
  <c r="H110" i="6"/>
  <c r="G110" i="6"/>
  <c r="F110" i="6"/>
  <c r="E110" i="6"/>
  <c r="D110" i="6"/>
  <c r="C110" i="6"/>
  <c r="B110" i="6"/>
  <c r="J109" i="6"/>
  <c r="H109" i="6"/>
  <c r="G109" i="6"/>
  <c r="G116" i="6" s="1"/>
  <c r="F109" i="6"/>
  <c r="F116" i="6" s="1"/>
  <c r="E109" i="6"/>
  <c r="D109" i="6"/>
  <c r="C109" i="6"/>
  <c r="J108" i="6"/>
  <c r="H108" i="6"/>
  <c r="G108" i="6"/>
  <c r="F108" i="6"/>
  <c r="E108" i="6"/>
  <c r="D108" i="6"/>
  <c r="C108" i="6"/>
  <c r="B108" i="6"/>
  <c r="J112" i="5"/>
  <c r="J113" i="5" s="1"/>
  <c r="J109" i="5"/>
  <c r="J108" i="5"/>
  <c r="I112" i="5"/>
  <c r="I113" i="5" s="1"/>
  <c r="H112" i="5"/>
  <c r="H113" i="5" s="1"/>
  <c r="G112" i="5"/>
  <c r="G113" i="5" s="1"/>
  <c r="F112" i="5"/>
  <c r="F113" i="5" s="1"/>
  <c r="E112" i="5"/>
  <c r="E113" i="5" s="1"/>
  <c r="D112" i="5"/>
  <c r="D113" i="5" s="1"/>
  <c r="C112" i="5"/>
  <c r="C113" i="5" s="1"/>
  <c r="B112" i="5"/>
  <c r="B113" i="5" s="1"/>
  <c r="H110" i="5"/>
  <c r="G110" i="5"/>
  <c r="F110" i="5"/>
  <c r="E110" i="5"/>
  <c r="D110" i="5"/>
  <c r="C110" i="5"/>
  <c r="B110" i="5"/>
  <c r="H109" i="5"/>
  <c r="G109" i="5"/>
  <c r="F109" i="5"/>
  <c r="E109" i="5"/>
  <c r="D109" i="5"/>
  <c r="C109" i="5"/>
  <c r="H108" i="5"/>
  <c r="G108" i="5"/>
  <c r="F108" i="5"/>
  <c r="E108" i="5"/>
  <c r="D108" i="5"/>
  <c r="C108" i="5"/>
  <c r="B108" i="5"/>
  <c r="C113" i="2"/>
  <c r="C114" i="2" s="1"/>
  <c r="D113" i="2"/>
  <c r="D114" i="2" s="1"/>
  <c r="E113" i="2"/>
  <c r="E114" i="2" s="1"/>
  <c r="F113" i="2"/>
  <c r="F114" i="2" s="1"/>
  <c r="G113" i="2"/>
  <c r="G114" i="2" s="1"/>
  <c r="H113" i="2"/>
  <c r="H114" i="2" s="1"/>
  <c r="I113" i="2"/>
  <c r="I114" i="2" s="1"/>
  <c r="B113" i="2"/>
  <c r="B114" i="2" s="1"/>
  <c r="C111" i="2"/>
  <c r="D111" i="2"/>
  <c r="E111" i="2"/>
  <c r="F111" i="2"/>
  <c r="G111" i="2"/>
  <c r="H111" i="2"/>
  <c r="I111" i="2"/>
  <c r="B111" i="2"/>
  <c r="C110" i="2"/>
  <c r="D110" i="2"/>
  <c r="E110" i="2"/>
  <c r="F110" i="2"/>
  <c r="G110" i="2"/>
  <c r="H110" i="2"/>
  <c r="I110" i="2"/>
  <c r="B110" i="2"/>
  <c r="B117" i="2" s="1"/>
  <c r="C109" i="2"/>
  <c r="D109" i="2"/>
  <c r="E109" i="2"/>
  <c r="F109" i="2"/>
  <c r="G109" i="2"/>
  <c r="H109" i="2"/>
  <c r="I109" i="2"/>
  <c r="B109" i="2"/>
  <c r="I110" i="6" l="1"/>
  <c r="E117" i="6"/>
  <c r="F117" i="6"/>
  <c r="I109" i="6"/>
  <c r="E116" i="6"/>
  <c r="G117" i="6"/>
  <c r="B116" i="6"/>
  <c r="H116" i="6"/>
  <c r="C116" i="6"/>
  <c r="J117" i="6"/>
  <c r="D117" i="6"/>
  <c r="B117" i="6"/>
  <c r="H117" i="6"/>
  <c r="D116" i="6"/>
  <c r="J116" i="6"/>
  <c r="I108" i="6"/>
  <c r="C117" i="6"/>
  <c r="J110" i="5"/>
  <c r="J117" i="5" s="1"/>
  <c r="I108" i="5"/>
  <c r="I109" i="5"/>
  <c r="I110" i="5"/>
  <c r="E116" i="5"/>
  <c r="B117" i="5"/>
  <c r="H117" i="5"/>
  <c r="D117" i="5"/>
  <c r="C117" i="5"/>
  <c r="E117" i="5"/>
  <c r="D116" i="5"/>
  <c r="F117" i="5"/>
  <c r="F116" i="5"/>
  <c r="G117" i="5"/>
  <c r="G116" i="5"/>
  <c r="B116" i="5"/>
  <c r="H116" i="5"/>
  <c r="C116" i="5"/>
  <c r="G118" i="2"/>
  <c r="H117" i="2"/>
  <c r="H118" i="2"/>
  <c r="F117" i="2"/>
  <c r="E117" i="2"/>
  <c r="D117" i="2"/>
  <c r="E118" i="2"/>
  <c r="D118" i="2"/>
  <c r="I117" i="2"/>
  <c r="C117" i="2"/>
  <c r="G117" i="2"/>
  <c r="F118" i="2"/>
  <c r="I118" i="2"/>
  <c r="C118" i="2"/>
  <c r="B118" i="2"/>
  <c r="I117" i="6" l="1"/>
  <c r="I116" i="6"/>
  <c r="J116" i="5"/>
  <c r="I117" i="5"/>
  <c r="I116" i="5"/>
</calcChain>
</file>

<file path=xl/sharedStrings.xml><?xml version="1.0" encoding="utf-8"?>
<sst xmlns="http://schemas.openxmlformats.org/spreadsheetml/2006/main" count="146" uniqueCount="67">
  <si>
    <t>RUN</t>
  </si>
  <si>
    <t>number_of_servers</t>
  </si>
  <si>
    <t xml:space="preserve"> average_ram_usage</t>
  </si>
  <si>
    <t>confianza</t>
  </si>
  <si>
    <t xml:space="preserve">alpha </t>
  </si>
  <si>
    <t>z</t>
  </si>
  <si>
    <t>accepted</t>
  </si>
  <si>
    <t>rejected</t>
  </si>
  <si>
    <t>% rejected</t>
  </si>
  <si>
    <t>average_server_cost</t>
  </si>
  <si>
    <t>average_wait_time</t>
  </si>
  <si>
    <t>average_req_in_queue</t>
  </si>
  <si>
    <t>Información estadísitica</t>
  </si>
  <si>
    <t>Intervalos de confianza</t>
  </si>
  <si>
    <t>media [       ]</t>
  </si>
  <si>
    <t>Límite inferior</t>
  </si>
  <si>
    <t>Límite superior</t>
  </si>
  <si>
    <t>max_ram</t>
  </si>
  <si>
    <t>min_ram</t>
  </si>
  <si>
    <t>ram_per_server</t>
  </si>
  <si>
    <t>server_startup_delay</t>
  </si>
  <si>
    <t>server_shutdown_delay</t>
  </si>
  <si>
    <t>tiempo_por_corrida</t>
  </si>
  <si>
    <t>24*60</t>
  </si>
  <si>
    <t>Parámetros del Escenario</t>
  </si>
  <si>
    <r>
      <t xml:space="preserve">tam_muestra  [ 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]</t>
    </r>
  </si>
  <si>
    <r>
      <t xml:space="preserve">desvío [ </t>
    </r>
    <r>
      <rPr>
        <b/>
        <i/>
        <sz val="11"/>
        <color theme="1"/>
        <rFont val="Calibri"/>
        <family val="2"/>
        <scheme val="minor"/>
      </rPr>
      <t xml:space="preserve">d </t>
    </r>
    <r>
      <rPr>
        <b/>
        <sz val="11"/>
        <color theme="1"/>
        <rFont val="Calibri"/>
        <family val="2"/>
        <scheme val="minor"/>
      </rPr>
      <t>]</t>
    </r>
  </si>
  <si>
    <t>num_server_integral</t>
  </si>
  <si>
    <t>Variable</t>
  </si>
  <si>
    <t>Media</t>
  </si>
  <si>
    <t>Desvío estándar</t>
  </si>
  <si>
    <t>Intervalo de confianza</t>
  </si>
  <si>
    <t>Uso promedio de RAM</t>
  </si>
  <si>
    <t>[48.15 ; 48.43]</t>
  </si>
  <si>
    <t>N° Servidores</t>
  </si>
  <si>
    <t>[7.92 ; 8]</t>
  </si>
  <si>
    <t>Costo diario promedio servidores</t>
  </si>
  <si>
    <t>[391.21  ; 393.37]</t>
  </si>
  <si>
    <t>N° requests aceptadas</t>
  </si>
  <si>
    <t>[239319.92 ; 239508.02]</t>
  </si>
  <si>
    <t>N° requests rechazadas</t>
  </si>
  <si>
    <t>[ 15.495  ; 18.366 ]</t>
  </si>
  <si>
    <t>% requests rechazadas</t>
  </si>
  <si>
    <t>[0.00647 ; 0.00767 ]</t>
  </si>
  <si>
    <t>Tiempo promedio de espera</t>
  </si>
  <si>
    <t>[0.0584 ; 0.0586 ]</t>
  </si>
  <si>
    <t>Número promedio de requests en cola</t>
  </si>
  <si>
    <t>[9.7058 ; 9.7366 ]</t>
  </si>
  <si>
    <t>[57.41 ; 57.95]</t>
  </si>
  <si>
    <t>[6.10 ; 6.24]</t>
  </si>
  <si>
    <t>[327.36 ; 330.48]</t>
  </si>
  <si>
    <t>[240990.90 ; 241199.54]</t>
  </si>
  <si>
    <t>[114.05  ; 131.352]</t>
  </si>
  <si>
    <t>[0.04731  ; 0.05450 ]</t>
  </si>
  <si>
    <t>[0.0615 ; 0.0641]</t>
  </si>
  <si>
    <t>[9.7353  ; 9.765]</t>
  </si>
  <si>
    <t>[36.95 ; 37.09]</t>
  </si>
  <si>
    <t>[9.99  ; 10.03]</t>
  </si>
  <si>
    <t>[510.64 ; 512.65]</t>
  </si>
  <si>
    <t>[241026.75 ; 241214.03]</t>
  </si>
  <si>
    <t>[0.741 ;  1.959]</t>
  </si>
  <si>
    <t>[0.0003  ; 0.00081]</t>
  </si>
  <si>
    <t>[0.0583]</t>
  </si>
  <si>
    <t>[9.7462 ; 9.779]</t>
  </si>
  <si>
    <t>ESCENARIO 1</t>
  </si>
  <si>
    <t>ESCENARIO 3</t>
  </si>
  <si>
    <t>ESCENARIO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</si>
</sst>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9" formatCode="0.0000"/>
    <numFmt numFmtId="170" formatCode="0.00000"/>
    <numFmt numFmtId="171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rgb="FF000000"/>
      <name val="Trade Gothic Next Rounded"/>
      <family val="2"/>
    </font>
    <font>
      <b/>
      <sz val="10"/>
      <color rgb="FF000000"/>
      <name val="Trade Gothic Next Rounded"/>
      <family val="2"/>
    </font>
    <font>
      <sz val="10"/>
      <color rgb="FF000000"/>
      <name val="Trade Gothic Next Rounded"/>
      <family val="2"/>
    </font>
    <font>
      <b/>
      <sz val="12"/>
      <color theme="1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FEF"/>
        <bgColor indexed="64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2" fontId="0" fillId="0" borderId="11" xfId="0" applyNumberFormat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2" fontId="0" fillId="0" borderId="19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14" xfId="0" applyNumberFormat="1" applyBorder="1" applyAlignment="1">
      <alignment horizontal="center" wrapText="1"/>
    </xf>
    <xf numFmtId="2" fontId="0" fillId="0" borderId="23" xfId="0" applyNumberFormat="1" applyBorder="1" applyAlignment="1">
      <alignment horizontal="center" wrapText="1"/>
    </xf>
    <xf numFmtId="2" fontId="0" fillId="4" borderId="10" xfId="0" applyNumberFormat="1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1" fillId="0" borderId="10" xfId="0" applyFont="1" applyBorder="1" applyAlignment="1">
      <alignment horizontal="right" wrapText="1"/>
    </xf>
    <xf numFmtId="0" fontId="1" fillId="0" borderId="13" xfId="0" applyFont="1" applyBorder="1" applyAlignment="1">
      <alignment horizontal="right" wrapText="1"/>
    </xf>
    <xf numFmtId="0" fontId="1" fillId="0" borderId="14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3" borderId="1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70" fontId="0" fillId="0" borderId="1" xfId="0" applyNumberFormat="1" applyBorder="1" applyAlignment="1">
      <alignment horizontal="center" wrapText="1"/>
    </xf>
    <xf numFmtId="171" fontId="0" fillId="0" borderId="1" xfId="0" applyNumberFormat="1" applyBorder="1" applyAlignment="1">
      <alignment horizontal="center" wrapText="1"/>
    </xf>
    <xf numFmtId="169" fontId="0" fillId="0" borderId="11" xfId="0" applyNumberFormat="1" applyBorder="1" applyAlignment="1">
      <alignment horizontal="center" wrapText="1"/>
    </xf>
    <xf numFmtId="169" fontId="0" fillId="0" borderId="5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70" fontId="0" fillId="0" borderId="2" xfId="0" applyNumberFormat="1" applyBorder="1" applyAlignment="1">
      <alignment horizontal="center" wrapText="1"/>
    </xf>
    <xf numFmtId="170" fontId="0" fillId="0" borderId="12" xfId="0" applyNumberFormat="1" applyBorder="1" applyAlignment="1">
      <alignment horizontal="center" wrapText="1"/>
    </xf>
    <xf numFmtId="170" fontId="0" fillId="0" borderId="7" xfId="0" applyNumberForma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70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70" fontId="0" fillId="0" borderId="12" xfId="0" applyNumberFormat="1" applyBorder="1" applyAlignment="1">
      <alignment horizontal="center" vertical="center" wrapText="1"/>
    </xf>
    <xf numFmtId="170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1" fontId="0" fillId="0" borderId="1" xfId="0" applyNumberFormat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vertical="center" wrapText="1"/>
    </xf>
    <xf numFmtId="0" fontId="5" fillId="0" borderId="24" xfId="0" applyFont="1" applyBorder="1" applyAlignment="1">
      <alignment horizontal="center" vertical="center" wrapText="1"/>
    </xf>
    <xf numFmtId="0" fontId="6" fillId="3" borderId="25" xfId="0" applyFont="1" applyFill="1" applyBorder="1" applyAlignment="1">
      <alignment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115</xdr:row>
      <xdr:rowOff>52387</xdr:rowOff>
    </xdr:from>
    <xdr:ext cx="1838325" cy="252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47628AE-DE74-0AB8-CE73-5654359831C1}"/>
                </a:ext>
              </a:extLst>
            </xdr:cNvPr>
            <xdr:cNvSpPr txBox="1"/>
          </xdr:nvSpPr>
          <xdr:spPr>
            <a:xfrm>
              <a:off x="2971800" y="22407562"/>
              <a:ext cx="1838325" cy="252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𝑒𝑥𝑡𝑟𝑒𝑚𝑜𝑠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̅"/>
                        <m:ctrlP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A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acc>
                    <m:r>
                      <a:rPr lang="es-A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±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/√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</m:oMath>
                </m:oMathPara>
              </a14:m>
              <a:endParaRPr lang="es-AR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47628AE-DE74-0AB8-CE73-5654359831C1}"/>
                </a:ext>
              </a:extLst>
            </xdr:cNvPr>
            <xdr:cNvSpPr txBox="1"/>
          </xdr:nvSpPr>
          <xdr:spPr>
            <a:xfrm>
              <a:off x="2971800" y="22407562"/>
              <a:ext cx="1838325" cy="252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𝑒𝑥𝑡𝑟𝑒𝑚𝑜𝑠= </a:t>
              </a:r>
              <a:r>
                <a:rPr lang="es-AR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(𝑋</a:t>
              </a:r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) ̅</a:t>
              </a:r>
              <a:r>
                <a:rPr lang="es-A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±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𝑧∗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√𝑛</a:t>
              </a:r>
              <a:endParaRPr lang="es-AR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866776</xdr:colOff>
      <xdr:row>109</xdr:row>
      <xdr:rowOff>0</xdr:rowOff>
    </xdr:from>
    <xdr:ext cx="1905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2CEDDF1-190F-4E02-9286-4131EA7DF6B0}"/>
                </a:ext>
              </a:extLst>
            </xdr:cNvPr>
            <xdr:cNvSpPr txBox="1"/>
          </xdr:nvSpPr>
          <xdr:spPr>
            <a:xfrm>
              <a:off x="866776" y="21155025"/>
              <a:ext cx="1905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̅"/>
                        <m:ctrlP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A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es-AR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2CEDDF1-190F-4E02-9286-4131EA7DF6B0}"/>
                </a:ext>
              </a:extLst>
            </xdr:cNvPr>
            <xdr:cNvSpPr txBox="1"/>
          </xdr:nvSpPr>
          <xdr:spPr>
            <a:xfrm>
              <a:off x="866776" y="21155025"/>
              <a:ext cx="1905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</a:t>
              </a:r>
              <a:r>
                <a:rPr lang="es-AR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(𝑋</a:t>
              </a:r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) ̅</a:t>
              </a:r>
              <a:endParaRPr lang="es-AR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114</xdr:row>
      <xdr:rowOff>52387</xdr:rowOff>
    </xdr:from>
    <xdr:ext cx="1838325" cy="2524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64C07EF-7786-4664-9737-8C2408704803}"/>
                </a:ext>
              </a:extLst>
            </xdr:cNvPr>
            <xdr:cNvSpPr txBox="1"/>
          </xdr:nvSpPr>
          <xdr:spPr>
            <a:xfrm>
              <a:off x="2971800" y="23207662"/>
              <a:ext cx="1838325" cy="252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𝑒𝑥𝑡𝑟𝑒𝑚𝑜𝑠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̅"/>
                        <m:ctrlP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A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acc>
                    <m:r>
                      <a:rPr lang="es-A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±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/√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</m:oMath>
                </m:oMathPara>
              </a14:m>
              <a:endParaRPr lang="es-AR" sz="12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64C07EF-7786-4664-9737-8C2408704803}"/>
                </a:ext>
              </a:extLst>
            </xdr:cNvPr>
            <xdr:cNvSpPr txBox="1"/>
          </xdr:nvSpPr>
          <xdr:spPr>
            <a:xfrm>
              <a:off x="2971800" y="23207662"/>
              <a:ext cx="1838325" cy="252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𝑒𝑥𝑡𝑟𝑒𝑚𝑜𝑠= </a:t>
              </a:r>
              <a:r>
                <a:rPr lang="es-AR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(𝑋</a:t>
              </a:r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) ̅</a:t>
              </a:r>
              <a:r>
                <a:rPr lang="es-A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±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𝑧∗𝑑/√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𝑛</a:t>
              </a:r>
              <a:endParaRPr lang="es-AR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866776</xdr:colOff>
      <xdr:row>108</xdr:row>
      <xdr:rowOff>0</xdr:rowOff>
    </xdr:from>
    <xdr:ext cx="190500" cy="200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8C502F-9F62-4672-9D74-B1FD9B984FF8}"/>
                </a:ext>
              </a:extLst>
            </xdr:cNvPr>
            <xdr:cNvSpPr txBox="1"/>
          </xdr:nvSpPr>
          <xdr:spPr>
            <a:xfrm>
              <a:off x="866776" y="21955125"/>
              <a:ext cx="1905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̅"/>
                        <m:ctrlP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A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es-AR" sz="12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8C502F-9F62-4672-9D74-B1FD9B984FF8}"/>
                </a:ext>
              </a:extLst>
            </xdr:cNvPr>
            <xdr:cNvSpPr txBox="1"/>
          </xdr:nvSpPr>
          <xdr:spPr>
            <a:xfrm>
              <a:off x="866776" y="21955125"/>
              <a:ext cx="1905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</a:t>
              </a:r>
              <a:r>
                <a:rPr lang="es-AR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(𝑋</a:t>
              </a:r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) ̅</a:t>
              </a:r>
              <a:endParaRPr lang="es-AR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114</xdr:row>
      <xdr:rowOff>52387</xdr:rowOff>
    </xdr:from>
    <xdr:ext cx="1838325" cy="2524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BB8BE8-BCC8-4398-A95B-9C6929EB3699}"/>
                </a:ext>
              </a:extLst>
            </xdr:cNvPr>
            <xdr:cNvSpPr txBox="1"/>
          </xdr:nvSpPr>
          <xdr:spPr>
            <a:xfrm>
              <a:off x="2971800" y="23007637"/>
              <a:ext cx="1838325" cy="252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𝑒𝑥𝑡𝑟𝑒𝑚𝑜𝑠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̅"/>
                        <m:ctrlP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A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acc>
                    <m:r>
                      <a:rPr lang="es-A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±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/√</m:t>
                    </m:r>
                    <m:r>
                      <a:rPr lang="es-A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</m:oMath>
                </m:oMathPara>
              </a14:m>
              <a:endParaRPr lang="es-AR" sz="12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BB8BE8-BCC8-4398-A95B-9C6929EB3699}"/>
                </a:ext>
              </a:extLst>
            </xdr:cNvPr>
            <xdr:cNvSpPr txBox="1"/>
          </xdr:nvSpPr>
          <xdr:spPr>
            <a:xfrm>
              <a:off x="2971800" y="23007637"/>
              <a:ext cx="1838325" cy="252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𝑒𝑥𝑡𝑟𝑒𝑚𝑜𝑠= </a:t>
              </a:r>
              <a:r>
                <a:rPr lang="es-AR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(𝑋</a:t>
              </a:r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) ̅</a:t>
              </a:r>
              <a:r>
                <a:rPr lang="es-A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±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𝑧∗𝑑/√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𝑛</a:t>
              </a:r>
              <a:endParaRPr lang="es-AR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866776</xdr:colOff>
      <xdr:row>108</xdr:row>
      <xdr:rowOff>0</xdr:rowOff>
    </xdr:from>
    <xdr:ext cx="190500" cy="200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7B2C0F9-50D1-4316-8AAD-5E8184EEE2CB}"/>
                </a:ext>
              </a:extLst>
            </xdr:cNvPr>
            <xdr:cNvSpPr txBox="1"/>
          </xdr:nvSpPr>
          <xdr:spPr>
            <a:xfrm>
              <a:off x="866776" y="21755100"/>
              <a:ext cx="1905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̅"/>
                        <m:ctrlP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A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es-AR" sz="12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7B2C0F9-50D1-4316-8AAD-5E8184EEE2CB}"/>
                </a:ext>
              </a:extLst>
            </xdr:cNvPr>
            <xdr:cNvSpPr txBox="1"/>
          </xdr:nvSpPr>
          <xdr:spPr>
            <a:xfrm>
              <a:off x="866776" y="21755100"/>
              <a:ext cx="1905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</a:t>
              </a:r>
              <a:r>
                <a:rPr lang="es-AR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(𝑋</a:t>
              </a:r>
              <a:r>
                <a:rPr lang="es-AR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) ̅</a:t>
              </a:r>
              <a:endParaRPr lang="es-AR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3997-C161-4A8F-A332-D2908FEBE3B3}">
  <dimension ref="A1:I118"/>
  <sheetViews>
    <sheetView topLeftCell="A6" workbookViewId="0">
      <selection sqref="A1:B1"/>
    </sheetView>
  </sheetViews>
  <sheetFormatPr defaultRowHeight="15" x14ac:dyDescent="0.25"/>
  <cols>
    <col min="1" max="1" width="17.28515625" customWidth="1"/>
    <col min="2" max="4" width="20.7109375" customWidth="1"/>
    <col min="5" max="5" width="22.42578125" customWidth="1"/>
    <col min="6" max="7" width="20.7109375" customWidth="1"/>
    <col min="8" max="8" width="21.85546875" customWidth="1"/>
    <col min="9" max="9" width="13.5703125" customWidth="1"/>
  </cols>
  <sheetData>
    <row r="1" spans="1:9" ht="15.75" thickBot="1" x14ac:dyDescent="0.3">
      <c r="A1" s="28" t="s">
        <v>24</v>
      </c>
      <c r="B1" s="29"/>
    </row>
    <row r="2" spans="1:9" ht="15.75" customHeight="1" thickBot="1" x14ac:dyDescent="0.3">
      <c r="A2" s="20" t="s">
        <v>17</v>
      </c>
      <c r="B2" s="21" t="s">
        <v>18</v>
      </c>
      <c r="C2" s="21" t="s">
        <v>19</v>
      </c>
      <c r="D2" s="21" t="s">
        <v>20</v>
      </c>
      <c r="E2" s="22" t="s">
        <v>21</v>
      </c>
      <c r="F2" s="22" t="s">
        <v>22</v>
      </c>
      <c r="G2" s="16"/>
      <c r="H2" s="16"/>
      <c r="I2" s="16"/>
    </row>
    <row r="3" spans="1:9" ht="15.75" thickBot="1" x14ac:dyDescent="0.3">
      <c r="A3" s="18">
        <v>70</v>
      </c>
      <c r="B3" s="18">
        <v>20</v>
      </c>
      <c r="C3" s="18">
        <v>320</v>
      </c>
      <c r="D3" s="18">
        <v>5</v>
      </c>
      <c r="E3" s="19">
        <v>2</v>
      </c>
      <c r="F3" s="19" t="s">
        <v>23</v>
      </c>
      <c r="G3" s="17"/>
      <c r="H3" s="17"/>
      <c r="I3" s="17"/>
    </row>
    <row r="4" spans="1:9" ht="15.75" thickBot="1" x14ac:dyDescent="0.3"/>
    <row r="5" spans="1:9" ht="21.75" customHeight="1" thickBot="1" x14ac:dyDescent="0.3">
      <c r="A5" s="4" t="s">
        <v>0</v>
      </c>
      <c r="B5" s="4" t="s">
        <v>2</v>
      </c>
      <c r="C5" s="4" t="s">
        <v>1</v>
      </c>
      <c r="D5" s="4" t="s">
        <v>9</v>
      </c>
      <c r="E5" s="4" t="s">
        <v>6</v>
      </c>
      <c r="F5" s="4" t="s">
        <v>7</v>
      </c>
      <c r="G5" s="4" t="s">
        <v>10</v>
      </c>
      <c r="H5" s="4" t="s">
        <v>11</v>
      </c>
      <c r="I5" s="4" t="s">
        <v>8</v>
      </c>
    </row>
    <row r="6" spans="1:9" ht="15.75" thickBot="1" x14ac:dyDescent="0.3">
      <c r="A6" s="3">
        <v>1</v>
      </c>
      <c r="B6" s="35">
        <v>46.653685269999997</v>
      </c>
      <c r="C6" s="35">
        <v>8</v>
      </c>
      <c r="D6" s="35">
        <v>404.29995960000002</v>
      </c>
      <c r="E6" s="35">
        <v>240363</v>
      </c>
      <c r="F6" s="35">
        <v>17</v>
      </c>
      <c r="G6" s="35">
        <v>5.8333333330000001E-2</v>
      </c>
      <c r="H6" s="35">
        <v>9.6278745640000007</v>
      </c>
      <c r="I6" s="35">
        <v>7.0726359709999999E-3</v>
      </c>
    </row>
    <row r="7" spans="1:9" ht="15.75" thickBot="1" x14ac:dyDescent="0.3">
      <c r="A7" s="2">
        <v>2</v>
      </c>
      <c r="B7" s="35">
        <v>47.010138740000002</v>
      </c>
      <c r="C7" s="35">
        <v>8</v>
      </c>
      <c r="D7" s="35">
        <v>402.39995979999998</v>
      </c>
      <c r="E7" s="35">
        <v>239667</v>
      </c>
      <c r="F7" s="35">
        <v>17</v>
      </c>
      <c r="G7" s="35">
        <v>5.866491821E-2</v>
      </c>
      <c r="H7" s="35">
        <v>9.7651567939999993</v>
      </c>
      <c r="I7" s="35">
        <v>7.0931751139999997E-3</v>
      </c>
    </row>
    <row r="8" spans="1:9" ht="15.75" thickBot="1" x14ac:dyDescent="0.3">
      <c r="A8" s="2">
        <v>3</v>
      </c>
      <c r="B8" s="35">
        <v>47.390522339999997</v>
      </c>
      <c r="C8" s="35">
        <v>8</v>
      </c>
      <c r="D8" s="35">
        <v>398.29996019999999</v>
      </c>
      <c r="E8" s="35">
        <v>239205</v>
      </c>
      <c r="F8" s="35">
        <v>16</v>
      </c>
      <c r="G8" s="35">
        <v>5.9667484770000001E-2</v>
      </c>
      <c r="H8" s="35">
        <v>9.7672473869999994</v>
      </c>
      <c r="I8" s="35">
        <v>6.6888233940000002E-3</v>
      </c>
    </row>
    <row r="9" spans="1:9" ht="15.75" thickBot="1" x14ac:dyDescent="0.3">
      <c r="A9" s="2">
        <v>4</v>
      </c>
      <c r="B9" s="35">
        <v>49.76862225</v>
      </c>
      <c r="C9" s="35">
        <v>8</v>
      </c>
      <c r="D9" s="35">
        <v>382.69996170000002</v>
      </c>
      <c r="E9" s="35">
        <v>239329</v>
      </c>
      <c r="F9" s="35">
        <v>20</v>
      </c>
      <c r="G9" s="35">
        <v>5.8333333330000001E-2</v>
      </c>
      <c r="H9" s="35">
        <v>9.6675958190000006</v>
      </c>
      <c r="I9" s="35">
        <v>8.3566972659999995E-3</v>
      </c>
    </row>
    <row r="10" spans="1:9" ht="15.75" thickBot="1" x14ac:dyDescent="0.3">
      <c r="A10" s="2">
        <v>5</v>
      </c>
      <c r="B10" s="35">
        <v>48.42757099</v>
      </c>
      <c r="C10" s="35">
        <v>8</v>
      </c>
      <c r="D10" s="35">
        <v>390.46662759999998</v>
      </c>
      <c r="E10" s="35">
        <v>238674</v>
      </c>
      <c r="F10" s="35">
        <v>17</v>
      </c>
      <c r="G10" s="35">
        <v>5.8333333330000001E-2</v>
      </c>
      <c r="H10" s="35">
        <v>9.8418118470000007</v>
      </c>
      <c r="I10" s="35">
        <v>7.1226861739999998E-3</v>
      </c>
    </row>
    <row r="11" spans="1:9" ht="15.75" thickBot="1" x14ac:dyDescent="0.3">
      <c r="A11" s="2">
        <v>6</v>
      </c>
      <c r="B11" s="35">
        <v>49.554624330000003</v>
      </c>
      <c r="C11" s="35">
        <v>8</v>
      </c>
      <c r="D11" s="35">
        <v>382.99996169999997</v>
      </c>
      <c r="E11" s="35">
        <v>238773</v>
      </c>
      <c r="F11" s="35">
        <v>18</v>
      </c>
      <c r="G11" s="35">
        <v>5.8345122300000003E-2</v>
      </c>
      <c r="H11" s="35">
        <v>9.6864111499999996</v>
      </c>
      <c r="I11" s="35">
        <v>7.5385407900000001E-3</v>
      </c>
    </row>
    <row r="12" spans="1:9" ht="15.75" thickBot="1" x14ac:dyDescent="0.3">
      <c r="A12" s="2">
        <v>7</v>
      </c>
      <c r="B12" s="35">
        <v>47.728412779999999</v>
      </c>
      <c r="C12" s="35">
        <v>8</v>
      </c>
      <c r="D12" s="35">
        <v>393.66662730000002</v>
      </c>
      <c r="E12" s="35">
        <v>238871</v>
      </c>
      <c r="F12" s="35">
        <v>17</v>
      </c>
      <c r="G12" s="35">
        <v>5.9028051489999997E-2</v>
      </c>
      <c r="H12" s="35">
        <v>9.651567944</v>
      </c>
      <c r="I12" s="35">
        <v>7.1168120029999997E-3</v>
      </c>
    </row>
    <row r="13" spans="1:9" ht="15.75" thickBot="1" x14ac:dyDescent="0.3">
      <c r="A13" s="2">
        <v>8</v>
      </c>
      <c r="B13" s="35">
        <v>49.131852360000003</v>
      </c>
      <c r="C13" s="35">
        <v>8</v>
      </c>
      <c r="D13" s="35">
        <v>385.8999614</v>
      </c>
      <c r="E13" s="35">
        <v>238905</v>
      </c>
      <c r="F13" s="35">
        <v>46</v>
      </c>
      <c r="G13" s="35">
        <v>5.8333333330000001E-2</v>
      </c>
      <c r="H13" s="35">
        <v>9.6696864110000007</v>
      </c>
      <c r="I13" s="35">
        <v>1.9254515390000001E-2</v>
      </c>
    </row>
    <row r="14" spans="1:9" ht="15.75" thickBot="1" x14ac:dyDescent="0.3">
      <c r="A14" s="2">
        <v>9</v>
      </c>
      <c r="B14" s="35">
        <v>48.477076429999997</v>
      </c>
      <c r="C14" s="35">
        <v>8</v>
      </c>
      <c r="D14" s="35">
        <v>390.76662759999999</v>
      </c>
      <c r="E14" s="35">
        <v>239083</v>
      </c>
      <c r="F14" s="35">
        <v>16</v>
      </c>
      <c r="G14" s="35">
        <v>5.8333333330000001E-2</v>
      </c>
      <c r="H14" s="35">
        <v>9.5484320559999993</v>
      </c>
      <c r="I14" s="35">
        <v>6.6922365869999997E-3</v>
      </c>
    </row>
    <row r="15" spans="1:9" ht="15.75" thickBot="1" x14ac:dyDescent="0.3">
      <c r="A15" s="2">
        <v>10</v>
      </c>
      <c r="B15" s="35">
        <v>47.238662849999997</v>
      </c>
      <c r="C15" s="35">
        <v>8</v>
      </c>
      <c r="D15" s="35">
        <v>400.19995999999998</v>
      </c>
      <c r="E15" s="35">
        <v>239971</v>
      </c>
      <c r="F15" s="35">
        <v>17</v>
      </c>
      <c r="G15" s="35">
        <v>5.8333333330000001E-2</v>
      </c>
      <c r="H15" s="35">
        <v>9.8132404179999995</v>
      </c>
      <c r="I15" s="35">
        <v>7.0841893399999998E-3</v>
      </c>
    </row>
    <row r="16" spans="1:9" ht="15.75" thickBot="1" x14ac:dyDescent="0.3">
      <c r="A16" s="2">
        <v>11</v>
      </c>
      <c r="B16" s="35">
        <v>47.987201919999997</v>
      </c>
      <c r="C16" s="35">
        <v>8</v>
      </c>
      <c r="D16" s="35">
        <v>393.53329400000001</v>
      </c>
      <c r="E16" s="35">
        <v>238738</v>
      </c>
      <c r="F16" s="35">
        <v>18</v>
      </c>
      <c r="G16" s="35">
        <v>5.8333333330000001E-2</v>
      </c>
      <c r="H16" s="35">
        <v>9.7114982580000007</v>
      </c>
      <c r="I16" s="35">
        <v>7.5396459719999998E-3</v>
      </c>
    </row>
    <row r="17" spans="1:9" ht="15.75" thickBot="1" x14ac:dyDescent="0.3">
      <c r="A17" s="2">
        <v>12</v>
      </c>
      <c r="B17" s="35">
        <v>48.220804180000002</v>
      </c>
      <c r="C17" s="35">
        <v>8</v>
      </c>
      <c r="D17" s="35">
        <v>392.96662739999999</v>
      </c>
      <c r="E17" s="35">
        <v>238848</v>
      </c>
      <c r="F17" s="35">
        <v>8</v>
      </c>
      <c r="G17" s="35">
        <v>5.8872020800000001E-2</v>
      </c>
      <c r="H17" s="35">
        <v>9.6759581879999992</v>
      </c>
      <c r="I17" s="35">
        <v>3.3494105039999999E-3</v>
      </c>
    </row>
    <row r="18" spans="1:9" ht="15.75" thickBot="1" x14ac:dyDescent="0.3">
      <c r="A18" s="2">
        <v>13</v>
      </c>
      <c r="B18" s="35">
        <v>47.46859457</v>
      </c>
      <c r="C18" s="35">
        <v>8</v>
      </c>
      <c r="D18" s="35">
        <v>398.0999602</v>
      </c>
      <c r="E18" s="35">
        <v>239889</v>
      </c>
      <c r="F18" s="35">
        <v>18</v>
      </c>
      <c r="G18" s="35">
        <v>5.8333333330000001E-2</v>
      </c>
      <c r="H18" s="35">
        <v>9.6369337979999994</v>
      </c>
      <c r="I18" s="35">
        <v>7.5034703549999998E-3</v>
      </c>
    </row>
    <row r="19" spans="1:9" ht="15.75" thickBot="1" x14ac:dyDescent="0.3">
      <c r="A19" s="2">
        <v>14</v>
      </c>
      <c r="B19" s="35">
        <v>49.15013459</v>
      </c>
      <c r="C19" s="35">
        <v>8</v>
      </c>
      <c r="D19" s="35">
        <v>385.59996139999998</v>
      </c>
      <c r="E19" s="35">
        <v>239617</v>
      </c>
      <c r="F19" s="35">
        <v>16</v>
      </c>
      <c r="G19" s="35">
        <v>5.8333333330000001E-2</v>
      </c>
      <c r="H19" s="35">
        <v>9.6926829269999999</v>
      </c>
      <c r="I19" s="35">
        <v>6.6773225610000002E-3</v>
      </c>
    </row>
    <row r="20" spans="1:9" ht="15.75" thickBot="1" x14ac:dyDescent="0.3">
      <c r="A20" s="2">
        <v>15</v>
      </c>
      <c r="B20" s="35">
        <v>48.691407679999998</v>
      </c>
      <c r="C20" s="35">
        <v>8</v>
      </c>
      <c r="D20" s="35">
        <v>388.0999612</v>
      </c>
      <c r="E20" s="35">
        <v>240220</v>
      </c>
      <c r="F20" s="35">
        <v>16</v>
      </c>
      <c r="G20" s="35">
        <v>5.8333333330000001E-2</v>
      </c>
      <c r="H20" s="35">
        <v>9.6933797909999999</v>
      </c>
      <c r="I20" s="35">
        <v>6.660561152E-3</v>
      </c>
    </row>
    <row r="21" spans="1:9" ht="15.75" thickBot="1" x14ac:dyDescent="0.3">
      <c r="A21" s="2">
        <v>16</v>
      </c>
      <c r="B21" s="35">
        <v>48.0324314</v>
      </c>
      <c r="C21" s="35">
        <v>8</v>
      </c>
      <c r="D21" s="35">
        <v>401.3666265</v>
      </c>
      <c r="E21" s="35">
        <v>239653</v>
      </c>
      <c r="F21" s="35">
        <v>21</v>
      </c>
      <c r="G21" s="35">
        <v>5.8387446510000003E-2</v>
      </c>
      <c r="H21" s="35">
        <v>9.9916376309999997</v>
      </c>
      <c r="I21" s="35">
        <v>8.7626693590000006E-3</v>
      </c>
    </row>
    <row r="22" spans="1:9" ht="15.75" thickBot="1" x14ac:dyDescent="0.3">
      <c r="A22" s="2">
        <v>17</v>
      </c>
      <c r="B22" s="35">
        <v>49.3356627</v>
      </c>
      <c r="C22" s="35">
        <v>8</v>
      </c>
      <c r="D22" s="35">
        <v>384.03329489999999</v>
      </c>
      <c r="E22" s="35">
        <v>238874</v>
      </c>
      <c r="F22" s="35">
        <v>1</v>
      </c>
      <c r="G22" s="35">
        <v>5.8333333330000001E-2</v>
      </c>
      <c r="H22" s="35">
        <v>9.7547038330000007</v>
      </c>
      <c r="I22" s="35">
        <v>4.1863074260000001E-4</v>
      </c>
    </row>
    <row r="23" spans="1:9" ht="15.75" thickBot="1" x14ac:dyDescent="0.3">
      <c r="A23" s="2">
        <v>18</v>
      </c>
      <c r="B23" s="35">
        <v>48.896207109999999</v>
      </c>
      <c r="C23" s="35">
        <v>8</v>
      </c>
      <c r="D23" s="35">
        <v>388.43329449999999</v>
      </c>
      <c r="E23" s="35">
        <v>238943</v>
      </c>
      <c r="F23" s="35">
        <v>16</v>
      </c>
      <c r="G23" s="35">
        <v>5.8333333330000001E-2</v>
      </c>
      <c r="H23" s="35">
        <v>9.7254355399999994</v>
      </c>
      <c r="I23" s="35">
        <v>6.6961576609999999E-3</v>
      </c>
    </row>
    <row r="24" spans="1:9" ht="15.75" thickBot="1" x14ac:dyDescent="0.3">
      <c r="A24" s="2">
        <v>19</v>
      </c>
      <c r="B24" s="35">
        <v>48.982595089999997</v>
      </c>
      <c r="C24" s="35">
        <v>8</v>
      </c>
      <c r="D24" s="35">
        <v>386.73329469999999</v>
      </c>
      <c r="E24" s="35">
        <v>239264</v>
      </c>
      <c r="F24" s="35">
        <v>17</v>
      </c>
      <c r="G24" s="35">
        <v>5.9016910870000001E-2</v>
      </c>
      <c r="H24" s="35">
        <v>9.8334494770000003</v>
      </c>
      <c r="I24" s="35">
        <v>7.105122375E-3</v>
      </c>
    </row>
    <row r="25" spans="1:9" ht="15.75" thickBot="1" x14ac:dyDescent="0.3">
      <c r="A25" s="2">
        <v>20</v>
      </c>
      <c r="B25" s="35">
        <v>47.77177039</v>
      </c>
      <c r="C25" s="35">
        <v>8</v>
      </c>
      <c r="D25" s="35">
        <v>399.56662669999997</v>
      </c>
      <c r="E25" s="35">
        <v>239342</v>
      </c>
      <c r="F25" s="35">
        <v>18</v>
      </c>
      <c r="G25" s="35">
        <v>5.8411995440000003E-2</v>
      </c>
      <c r="H25" s="35">
        <v>9.6891986059999997</v>
      </c>
      <c r="I25" s="35">
        <v>7.5206190310000004E-3</v>
      </c>
    </row>
    <row r="26" spans="1:9" ht="15.75" thickBot="1" x14ac:dyDescent="0.3">
      <c r="A26" s="2">
        <v>21</v>
      </c>
      <c r="B26" s="35">
        <v>48.440592010000003</v>
      </c>
      <c r="C26" s="35">
        <v>8</v>
      </c>
      <c r="D26" s="35">
        <v>392.2666274</v>
      </c>
      <c r="E26" s="35">
        <v>239701</v>
      </c>
      <c r="F26" s="35">
        <v>14</v>
      </c>
      <c r="G26" s="35">
        <v>5.8333333330000001E-2</v>
      </c>
      <c r="H26" s="35">
        <v>9.7177700349999991</v>
      </c>
      <c r="I26" s="35">
        <v>5.8406097599999996E-3</v>
      </c>
    </row>
    <row r="27" spans="1:9" ht="15.75" thickBot="1" x14ac:dyDescent="0.3">
      <c r="A27" s="2">
        <v>22</v>
      </c>
      <c r="B27" s="35">
        <v>48.628222110000003</v>
      </c>
      <c r="C27" s="35">
        <v>8</v>
      </c>
      <c r="D27" s="35">
        <v>392.46662739999999</v>
      </c>
      <c r="E27" s="35">
        <v>240211</v>
      </c>
      <c r="F27" s="35">
        <v>17</v>
      </c>
      <c r="G27" s="35">
        <v>5.8333333330000001E-2</v>
      </c>
      <c r="H27" s="35">
        <v>9.8090592329999993</v>
      </c>
      <c r="I27" s="35">
        <v>7.0771113730000003E-3</v>
      </c>
    </row>
    <row r="28" spans="1:9" ht="15.75" thickBot="1" x14ac:dyDescent="0.3">
      <c r="A28" s="2">
        <v>23</v>
      </c>
      <c r="B28" s="35">
        <v>47.216667370000003</v>
      </c>
      <c r="C28" s="35">
        <v>8</v>
      </c>
      <c r="D28" s="35">
        <v>398.7332935</v>
      </c>
      <c r="E28" s="35">
        <v>240149</v>
      </c>
      <c r="F28" s="35">
        <v>16</v>
      </c>
      <c r="G28" s="35">
        <v>5.8333333330000001E-2</v>
      </c>
      <c r="H28" s="35">
        <v>9.8780487800000003</v>
      </c>
      <c r="I28" s="35">
        <v>6.6625303460000002E-3</v>
      </c>
    </row>
    <row r="29" spans="1:9" ht="15.75" thickBot="1" x14ac:dyDescent="0.3">
      <c r="A29" s="2">
        <v>24</v>
      </c>
      <c r="B29" s="35">
        <v>46.70972716</v>
      </c>
      <c r="C29" s="35">
        <v>8</v>
      </c>
      <c r="D29" s="35">
        <v>402.83329300000003</v>
      </c>
      <c r="E29" s="35">
        <v>239589</v>
      </c>
      <c r="F29" s="35">
        <v>69</v>
      </c>
      <c r="G29" s="35">
        <v>5.8856247690000002E-2</v>
      </c>
      <c r="H29" s="35">
        <v>9.6313588849999991</v>
      </c>
      <c r="I29" s="35">
        <v>2.879931883E-2</v>
      </c>
    </row>
    <row r="30" spans="1:9" ht="15.75" thickBot="1" x14ac:dyDescent="0.3">
      <c r="A30" s="2">
        <v>25</v>
      </c>
      <c r="B30" s="35">
        <v>48.23186329</v>
      </c>
      <c r="C30" s="35">
        <v>8</v>
      </c>
      <c r="D30" s="35">
        <v>390.39996100000002</v>
      </c>
      <c r="E30" s="35">
        <v>239201</v>
      </c>
      <c r="F30" s="35">
        <v>17</v>
      </c>
      <c r="G30" s="35">
        <v>5.8333333330000001E-2</v>
      </c>
      <c r="H30" s="35">
        <v>9.7595818820000009</v>
      </c>
      <c r="I30" s="35">
        <v>7.1069936999999996E-3</v>
      </c>
    </row>
    <row r="31" spans="1:9" ht="15.75" thickBot="1" x14ac:dyDescent="0.3">
      <c r="A31" s="2">
        <v>26</v>
      </c>
      <c r="B31" s="35">
        <v>48.764603630000003</v>
      </c>
      <c r="C31" s="35">
        <v>8</v>
      </c>
      <c r="D31" s="35">
        <v>387.86662790000003</v>
      </c>
      <c r="E31" s="35">
        <v>239205</v>
      </c>
      <c r="F31" s="35">
        <v>17</v>
      </c>
      <c r="G31" s="35">
        <v>5.8333333330000001E-2</v>
      </c>
      <c r="H31" s="35">
        <v>9.7616724739999992</v>
      </c>
      <c r="I31" s="35">
        <v>7.1068748560000001E-3</v>
      </c>
    </row>
    <row r="32" spans="1:9" ht="15.75" thickBot="1" x14ac:dyDescent="0.3">
      <c r="A32" s="2">
        <v>27</v>
      </c>
      <c r="B32" s="35">
        <v>49.167494570000002</v>
      </c>
      <c r="C32" s="35">
        <v>8</v>
      </c>
      <c r="D32" s="35">
        <v>385.5666281</v>
      </c>
      <c r="E32" s="35">
        <v>239335</v>
      </c>
      <c r="F32" s="35">
        <v>16</v>
      </c>
      <c r="G32" s="35">
        <v>5.8333333330000001E-2</v>
      </c>
      <c r="H32" s="35">
        <v>9.6801393729999994</v>
      </c>
      <c r="I32" s="35">
        <v>6.6851902150000002E-3</v>
      </c>
    </row>
    <row r="33" spans="1:9" ht="15.75" thickBot="1" x14ac:dyDescent="0.3">
      <c r="A33" s="2">
        <v>28</v>
      </c>
      <c r="B33" s="35">
        <v>48.539154590000003</v>
      </c>
      <c r="C33" s="35">
        <v>8</v>
      </c>
      <c r="D33" s="35">
        <v>391.33329420000001</v>
      </c>
      <c r="E33" s="35">
        <v>240218</v>
      </c>
      <c r="F33" s="35">
        <v>17</v>
      </c>
      <c r="G33" s="35">
        <v>5.8333333330000001E-2</v>
      </c>
      <c r="H33" s="35">
        <v>9.8773519160000003</v>
      </c>
      <c r="I33" s="35">
        <v>7.0769051439999999E-3</v>
      </c>
    </row>
    <row r="34" spans="1:9" ht="15.75" thickBot="1" x14ac:dyDescent="0.3">
      <c r="A34" s="2">
        <v>29</v>
      </c>
      <c r="B34" s="35">
        <v>49.706570739999997</v>
      </c>
      <c r="C34" s="35">
        <v>7</v>
      </c>
      <c r="D34" s="35">
        <v>380.89996189999999</v>
      </c>
      <c r="E34" s="35">
        <v>238958</v>
      </c>
      <c r="F34" s="35">
        <v>18</v>
      </c>
      <c r="G34" s="35">
        <v>5.835630554E-2</v>
      </c>
      <c r="H34" s="35">
        <v>9.7108013940000006</v>
      </c>
      <c r="I34" s="35">
        <v>7.5327044920000001E-3</v>
      </c>
    </row>
    <row r="35" spans="1:9" ht="15.75" thickBot="1" x14ac:dyDescent="0.3">
      <c r="A35" s="2">
        <v>30</v>
      </c>
      <c r="B35" s="35">
        <v>48.624074159999999</v>
      </c>
      <c r="C35" s="35">
        <v>8</v>
      </c>
      <c r="D35" s="35">
        <v>387.83329450000002</v>
      </c>
      <c r="E35" s="35">
        <v>238803</v>
      </c>
      <c r="F35" s="35">
        <v>16</v>
      </c>
      <c r="G35" s="35">
        <v>5.9139399209999999E-2</v>
      </c>
      <c r="H35" s="35">
        <v>9.7700348429999995</v>
      </c>
      <c r="I35" s="35">
        <v>6.7000833320000003E-3</v>
      </c>
    </row>
    <row r="36" spans="1:9" ht="15.75" thickBot="1" x14ac:dyDescent="0.3">
      <c r="A36" s="2">
        <v>31</v>
      </c>
      <c r="B36" s="35">
        <v>46.845343839999998</v>
      </c>
      <c r="C36" s="35">
        <v>8</v>
      </c>
      <c r="D36" s="35">
        <v>401.93329310000001</v>
      </c>
      <c r="E36" s="35">
        <v>238978</v>
      </c>
      <c r="F36" s="35">
        <v>18</v>
      </c>
      <c r="G36" s="35">
        <v>5.8333333330000001E-2</v>
      </c>
      <c r="H36" s="35">
        <v>9.6271777000000007</v>
      </c>
      <c r="I36" s="35">
        <v>7.5320740820000003E-3</v>
      </c>
    </row>
    <row r="37" spans="1:9" ht="15.75" thickBot="1" x14ac:dyDescent="0.3">
      <c r="A37" s="2">
        <v>32</v>
      </c>
      <c r="B37" s="35">
        <v>49.808684659999997</v>
      </c>
      <c r="C37" s="35">
        <v>7</v>
      </c>
      <c r="D37" s="35">
        <v>382.23329510000002</v>
      </c>
      <c r="E37" s="35">
        <v>239610</v>
      </c>
      <c r="F37" s="35">
        <v>16</v>
      </c>
      <c r="G37" s="35">
        <v>5.8333333330000001E-2</v>
      </c>
      <c r="H37" s="35">
        <v>9.7031358890000003</v>
      </c>
      <c r="I37" s="35">
        <v>6.6775176329999996E-3</v>
      </c>
    </row>
    <row r="38" spans="1:9" ht="15.75" thickBot="1" x14ac:dyDescent="0.3">
      <c r="A38" s="2">
        <v>33</v>
      </c>
      <c r="B38" s="35">
        <v>49.262119390000002</v>
      </c>
      <c r="C38" s="35">
        <v>8</v>
      </c>
      <c r="D38" s="35">
        <v>385.19996149999997</v>
      </c>
      <c r="E38" s="35">
        <v>240496</v>
      </c>
      <c r="F38" s="35">
        <v>17</v>
      </c>
      <c r="G38" s="35">
        <v>5.8333333330000001E-2</v>
      </c>
      <c r="H38" s="35">
        <v>9.6724738680000009</v>
      </c>
      <c r="I38" s="35">
        <v>7.0687246360000002E-3</v>
      </c>
    </row>
    <row r="39" spans="1:9" ht="15.75" thickBot="1" x14ac:dyDescent="0.3">
      <c r="A39" s="2">
        <v>34</v>
      </c>
      <c r="B39" s="35">
        <v>48.109913329999998</v>
      </c>
      <c r="C39" s="35">
        <v>8</v>
      </c>
      <c r="D39" s="35">
        <v>390.66662760000003</v>
      </c>
      <c r="E39" s="35">
        <v>239468</v>
      </c>
      <c r="F39" s="35">
        <v>17</v>
      </c>
      <c r="G39" s="35">
        <v>5.9596527080000003E-2</v>
      </c>
      <c r="H39" s="35">
        <v>9.5630662019999999</v>
      </c>
      <c r="I39" s="35">
        <v>7.0990696039999997E-3</v>
      </c>
    </row>
    <row r="40" spans="1:9" ht="15.75" thickBot="1" x14ac:dyDescent="0.3">
      <c r="A40" s="2">
        <v>35</v>
      </c>
      <c r="B40" s="35">
        <v>49.101088169999997</v>
      </c>
      <c r="C40" s="35">
        <v>8</v>
      </c>
      <c r="D40" s="35">
        <v>389.9666277</v>
      </c>
      <c r="E40" s="35">
        <v>240687</v>
      </c>
      <c r="F40" s="35">
        <v>17</v>
      </c>
      <c r="G40" s="35">
        <v>5.8515185339999998E-2</v>
      </c>
      <c r="H40" s="35">
        <v>9.6745644599999991</v>
      </c>
      <c r="I40" s="35">
        <v>7.0631151660000002E-3</v>
      </c>
    </row>
    <row r="41" spans="1:9" ht="15.75" thickBot="1" x14ac:dyDescent="0.3">
      <c r="A41" s="2">
        <v>36</v>
      </c>
      <c r="B41" s="35">
        <v>48.844361239999998</v>
      </c>
      <c r="C41" s="35">
        <v>8</v>
      </c>
      <c r="D41" s="35">
        <v>388.89996109999998</v>
      </c>
      <c r="E41" s="35">
        <v>239678</v>
      </c>
      <c r="F41" s="35">
        <v>17</v>
      </c>
      <c r="G41" s="35">
        <v>5.8333333330000001E-2</v>
      </c>
      <c r="H41" s="35">
        <v>9.6362369339999994</v>
      </c>
      <c r="I41" s="35">
        <v>7.0928495729999999E-3</v>
      </c>
    </row>
    <row r="42" spans="1:9" ht="15.75" thickBot="1" x14ac:dyDescent="0.3">
      <c r="A42" s="2">
        <v>37</v>
      </c>
      <c r="B42" s="35">
        <v>46.684319449999997</v>
      </c>
      <c r="C42" s="35">
        <v>8</v>
      </c>
      <c r="D42" s="35">
        <v>404.43329290000003</v>
      </c>
      <c r="E42" s="35">
        <v>238779</v>
      </c>
      <c r="F42" s="35">
        <v>21</v>
      </c>
      <c r="G42" s="35">
        <v>5.8333333330000001E-2</v>
      </c>
      <c r="H42" s="35">
        <v>9.7512195120000005</v>
      </c>
      <c r="I42" s="35">
        <v>8.7947432559999997E-3</v>
      </c>
    </row>
    <row r="43" spans="1:9" ht="15.75" thickBot="1" x14ac:dyDescent="0.3">
      <c r="A43" s="2">
        <v>38</v>
      </c>
      <c r="B43" s="35">
        <v>48.657494620000001</v>
      </c>
      <c r="C43" s="35">
        <v>8</v>
      </c>
      <c r="D43" s="35">
        <v>389.69996099999997</v>
      </c>
      <c r="E43" s="35">
        <v>240024</v>
      </c>
      <c r="F43" s="35">
        <v>17</v>
      </c>
      <c r="G43" s="35">
        <v>5.8333333330000001E-2</v>
      </c>
      <c r="H43" s="35">
        <v>9.7484320560000004</v>
      </c>
      <c r="I43" s="35">
        <v>7.0826250709999997E-3</v>
      </c>
    </row>
    <row r="44" spans="1:9" ht="15.75" thickBot="1" x14ac:dyDescent="0.3">
      <c r="A44" s="2">
        <v>39</v>
      </c>
      <c r="B44" s="35">
        <v>47.362163529999997</v>
      </c>
      <c r="C44" s="35">
        <v>8</v>
      </c>
      <c r="D44" s="35">
        <v>398.53329350000001</v>
      </c>
      <c r="E44" s="35">
        <v>239384</v>
      </c>
      <c r="F44" s="35">
        <v>17</v>
      </c>
      <c r="G44" s="35">
        <v>5.8333333330000001E-2</v>
      </c>
      <c r="H44" s="35">
        <v>9.8466898950000008</v>
      </c>
      <c r="I44" s="35">
        <v>7.1015606719999997E-3</v>
      </c>
    </row>
    <row r="45" spans="1:9" ht="15.75" thickBot="1" x14ac:dyDescent="0.3">
      <c r="A45" s="2">
        <v>40</v>
      </c>
      <c r="B45" s="35">
        <v>47.423043630000002</v>
      </c>
      <c r="C45" s="35">
        <v>8</v>
      </c>
      <c r="D45" s="35">
        <v>398.96662679999997</v>
      </c>
      <c r="E45" s="35">
        <v>239411</v>
      </c>
      <c r="F45" s="35">
        <v>16</v>
      </c>
      <c r="G45" s="35">
        <v>5.8333333330000001E-2</v>
      </c>
      <c r="H45" s="35">
        <v>9.7268292679999995</v>
      </c>
      <c r="I45" s="35">
        <v>6.6830680289999998E-3</v>
      </c>
    </row>
    <row r="46" spans="1:9" ht="15.75" thickBot="1" x14ac:dyDescent="0.3">
      <c r="A46" s="2">
        <v>41</v>
      </c>
      <c r="B46" s="35">
        <v>47.061646209999999</v>
      </c>
      <c r="C46" s="35">
        <v>8</v>
      </c>
      <c r="D46" s="35">
        <v>398.19996020000002</v>
      </c>
      <c r="E46" s="35">
        <v>239252</v>
      </c>
      <c r="F46" s="35">
        <v>17</v>
      </c>
      <c r="G46" s="35">
        <v>5.8333333330000001E-2</v>
      </c>
      <c r="H46" s="35">
        <v>9.6613240420000004</v>
      </c>
      <c r="I46" s="35">
        <v>7.1054787419999998E-3</v>
      </c>
    </row>
    <row r="47" spans="1:9" ht="15.75" thickBot="1" x14ac:dyDescent="0.3">
      <c r="A47" s="2">
        <v>42</v>
      </c>
      <c r="B47" s="35">
        <v>48.635569949999997</v>
      </c>
      <c r="C47" s="35">
        <v>8</v>
      </c>
      <c r="D47" s="35">
        <v>386.76662800000003</v>
      </c>
      <c r="E47" s="35">
        <v>238624</v>
      </c>
      <c r="F47" s="35">
        <v>17</v>
      </c>
      <c r="G47" s="35">
        <v>5.8333333330000001E-2</v>
      </c>
      <c r="H47" s="35">
        <v>9.6655052260000005</v>
      </c>
      <c r="I47" s="35">
        <v>7.1241786240000002E-3</v>
      </c>
    </row>
    <row r="48" spans="1:9" ht="15.75" thickBot="1" x14ac:dyDescent="0.3">
      <c r="A48" s="2">
        <v>43</v>
      </c>
      <c r="B48" s="35">
        <v>48.035539010000001</v>
      </c>
      <c r="C48" s="35">
        <v>8</v>
      </c>
      <c r="D48" s="35">
        <v>397.73329360000002</v>
      </c>
      <c r="E48" s="35">
        <v>240100</v>
      </c>
      <c r="F48" s="35">
        <v>18</v>
      </c>
      <c r="G48" s="35">
        <v>5.8333333330000001E-2</v>
      </c>
      <c r="H48" s="35">
        <v>9.7909407670000004</v>
      </c>
      <c r="I48" s="35">
        <v>7.4968763020000001E-3</v>
      </c>
    </row>
    <row r="49" spans="1:9" ht="15.75" thickBot="1" x14ac:dyDescent="0.3">
      <c r="A49" s="2">
        <v>44</v>
      </c>
      <c r="B49" s="35">
        <v>48.578670039999999</v>
      </c>
      <c r="C49" s="35">
        <v>8</v>
      </c>
      <c r="D49" s="35">
        <v>392.16662739999998</v>
      </c>
      <c r="E49" s="35">
        <v>238937</v>
      </c>
      <c r="F49" s="35">
        <v>17</v>
      </c>
      <c r="G49" s="35">
        <v>5.8333333330000001E-2</v>
      </c>
      <c r="H49" s="35">
        <v>9.6724738680000009</v>
      </c>
      <c r="I49" s="35">
        <v>7.1148461729999999E-3</v>
      </c>
    </row>
    <row r="50" spans="1:9" ht="15.75" thickBot="1" x14ac:dyDescent="0.3">
      <c r="A50" s="2">
        <v>45</v>
      </c>
      <c r="B50" s="35">
        <v>48.591037100000001</v>
      </c>
      <c r="C50" s="35">
        <v>8</v>
      </c>
      <c r="D50" s="35">
        <v>388.46662780000003</v>
      </c>
      <c r="E50" s="35">
        <v>239269</v>
      </c>
      <c r="F50" s="35">
        <v>18</v>
      </c>
      <c r="G50" s="35">
        <v>5.8333333330000001E-2</v>
      </c>
      <c r="H50" s="35">
        <v>9.7282229969999996</v>
      </c>
      <c r="I50" s="35">
        <v>7.522913541E-3</v>
      </c>
    </row>
    <row r="51" spans="1:9" ht="15.75" thickBot="1" x14ac:dyDescent="0.3">
      <c r="A51" s="2">
        <v>46</v>
      </c>
      <c r="B51" s="35">
        <v>48.311087229999998</v>
      </c>
      <c r="C51" s="35">
        <v>8</v>
      </c>
      <c r="D51" s="35">
        <v>391.0666276</v>
      </c>
      <c r="E51" s="35">
        <v>239768</v>
      </c>
      <c r="F51" s="35">
        <v>16</v>
      </c>
      <c r="G51" s="35">
        <v>5.8333333330000001E-2</v>
      </c>
      <c r="H51" s="35">
        <v>9.6160278750000003</v>
      </c>
      <c r="I51" s="35">
        <v>6.673117347E-3</v>
      </c>
    </row>
    <row r="52" spans="1:9" ht="15.75" thickBot="1" x14ac:dyDescent="0.3">
      <c r="A52" s="2">
        <v>47</v>
      </c>
      <c r="B52" s="35">
        <v>49.823640599999997</v>
      </c>
      <c r="C52" s="35">
        <v>7</v>
      </c>
      <c r="D52" s="35">
        <v>382.29996180000001</v>
      </c>
      <c r="E52" s="35">
        <v>239725</v>
      </c>
      <c r="F52" s="35">
        <v>1</v>
      </c>
      <c r="G52" s="35">
        <v>5.8499823540000002E-2</v>
      </c>
      <c r="H52" s="35">
        <v>9.7519163760000005</v>
      </c>
      <c r="I52" s="35">
        <v>4.1714464489999998E-4</v>
      </c>
    </row>
    <row r="53" spans="1:9" ht="15.75" thickBot="1" x14ac:dyDescent="0.3">
      <c r="A53" s="2">
        <v>48</v>
      </c>
      <c r="B53" s="35">
        <v>48.05931219</v>
      </c>
      <c r="C53" s="35">
        <v>8</v>
      </c>
      <c r="D53" s="35">
        <v>393.33329400000002</v>
      </c>
      <c r="E53" s="35">
        <v>239263</v>
      </c>
      <c r="F53" s="35">
        <v>17</v>
      </c>
      <c r="G53" s="35">
        <v>5.8333333330000001E-2</v>
      </c>
      <c r="H53" s="35">
        <v>9.6557491290000002</v>
      </c>
      <c r="I53" s="35">
        <v>7.1051520710000001E-3</v>
      </c>
    </row>
    <row r="54" spans="1:9" ht="15.75" thickBot="1" x14ac:dyDescent="0.3">
      <c r="A54" s="2">
        <v>49</v>
      </c>
      <c r="B54" s="35">
        <v>48.728651919999997</v>
      </c>
      <c r="C54" s="35">
        <v>8</v>
      </c>
      <c r="D54" s="35">
        <v>389.03329439999999</v>
      </c>
      <c r="E54" s="35">
        <v>239304</v>
      </c>
      <c r="F54" s="35">
        <v>17</v>
      </c>
      <c r="G54" s="35">
        <v>5.8333333330000001E-2</v>
      </c>
      <c r="H54" s="35">
        <v>9.7261324039999995</v>
      </c>
      <c r="I54" s="35">
        <v>7.1039347439999997E-3</v>
      </c>
    </row>
    <row r="55" spans="1:9" ht="15.75" thickBot="1" x14ac:dyDescent="0.3">
      <c r="A55" s="2">
        <v>50</v>
      </c>
      <c r="B55" s="35">
        <v>48.482504419999998</v>
      </c>
      <c r="C55" s="35">
        <v>8</v>
      </c>
      <c r="D55" s="35">
        <v>390.73329430000001</v>
      </c>
      <c r="E55" s="35">
        <v>239022</v>
      </c>
      <c r="F55" s="35">
        <v>31</v>
      </c>
      <c r="G55" s="35">
        <v>5.9667144919999998E-2</v>
      </c>
      <c r="H55" s="35">
        <v>9.6982578400000001</v>
      </c>
      <c r="I55" s="35">
        <v>1.2969517450000001E-2</v>
      </c>
    </row>
    <row r="56" spans="1:9" ht="15.75" thickBot="1" x14ac:dyDescent="0.3">
      <c r="A56" s="2">
        <v>51</v>
      </c>
      <c r="B56" s="35">
        <v>47.838850829999998</v>
      </c>
      <c r="C56" s="35">
        <v>8</v>
      </c>
      <c r="D56" s="35">
        <v>395.59996039999999</v>
      </c>
      <c r="E56" s="35">
        <v>239951</v>
      </c>
      <c r="F56" s="35">
        <v>16</v>
      </c>
      <c r="G56" s="35">
        <v>5.8333333330000001E-2</v>
      </c>
      <c r="H56" s="35">
        <v>9.6745644599999991</v>
      </c>
      <c r="I56" s="35">
        <v>6.6680280560000001E-3</v>
      </c>
    </row>
    <row r="57" spans="1:9" ht="15.75" thickBot="1" x14ac:dyDescent="0.3">
      <c r="A57" s="2">
        <v>52</v>
      </c>
      <c r="B57" s="35">
        <v>48.052120549999998</v>
      </c>
      <c r="C57" s="35">
        <v>8</v>
      </c>
      <c r="D57" s="35">
        <v>390.49996090000002</v>
      </c>
      <c r="E57" s="35">
        <v>238559</v>
      </c>
      <c r="F57" s="35">
        <v>17</v>
      </c>
      <c r="G57" s="35">
        <v>5.8333333330000001E-2</v>
      </c>
      <c r="H57" s="35">
        <v>9.694773519</v>
      </c>
      <c r="I57" s="35">
        <v>7.1261197439999998E-3</v>
      </c>
    </row>
    <row r="58" spans="1:9" ht="15.75" thickBot="1" x14ac:dyDescent="0.3">
      <c r="A58" s="2">
        <v>53</v>
      </c>
      <c r="B58" s="35">
        <v>47.54606218</v>
      </c>
      <c r="C58" s="35">
        <v>8</v>
      </c>
      <c r="D58" s="35">
        <v>401.69995979999999</v>
      </c>
      <c r="E58" s="35">
        <v>240071</v>
      </c>
      <c r="F58" s="35">
        <v>17</v>
      </c>
      <c r="G58" s="35">
        <v>5.8333333330000001E-2</v>
      </c>
      <c r="H58" s="35">
        <v>9.8362369340000004</v>
      </c>
      <c r="I58" s="35">
        <v>7.0812384670000004E-3</v>
      </c>
    </row>
    <row r="59" spans="1:9" ht="15.75" thickBot="1" x14ac:dyDescent="0.3">
      <c r="A59" s="2">
        <v>54</v>
      </c>
      <c r="B59" s="35">
        <v>47.450997809999997</v>
      </c>
      <c r="C59" s="35">
        <v>8</v>
      </c>
      <c r="D59" s="35">
        <v>397.96662689999999</v>
      </c>
      <c r="E59" s="35">
        <v>238689</v>
      </c>
      <c r="F59" s="35">
        <v>17</v>
      </c>
      <c r="G59" s="35">
        <v>5.8333333330000001E-2</v>
      </c>
      <c r="H59" s="35">
        <v>9.6439024389999997</v>
      </c>
      <c r="I59" s="35">
        <v>7.1222385610000003E-3</v>
      </c>
    </row>
    <row r="60" spans="1:9" ht="15.75" thickBot="1" x14ac:dyDescent="0.3">
      <c r="A60" s="2">
        <v>55</v>
      </c>
      <c r="B60" s="35">
        <v>47.50001125</v>
      </c>
      <c r="C60" s="35">
        <v>8</v>
      </c>
      <c r="D60" s="35">
        <v>395.39996050000002</v>
      </c>
      <c r="E60" s="35">
        <v>239614</v>
      </c>
      <c r="F60" s="35">
        <v>16</v>
      </c>
      <c r="G60" s="35">
        <v>5.8333333330000001E-2</v>
      </c>
      <c r="H60" s="35">
        <v>9.783972125</v>
      </c>
      <c r="I60" s="35">
        <v>6.6774061619999997E-3</v>
      </c>
    </row>
    <row r="61" spans="1:9" ht="15.75" thickBot="1" x14ac:dyDescent="0.3">
      <c r="A61" s="2">
        <v>56</v>
      </c>
      <c r="B61" s="35">
        <v>48.044844040000001</v>
      </c>
      <c r="C61" s="35">
        <v>8</v>
      </c>
      <c r="D61" s="35">
        <v>390.13329429999999</v>
      </c>
      <c r="E61" s="35">
        <v>238982</v>
      </c>
      <c r="F61" s="35">
        <v>18</v>
      </c>
      <c r="G61" s="35">
        <v>5.8333333330000001E-2</v>
      </c>
      <c r="H61" s="35">
        <v>9.5567944249999996</v>
      </c>
      <c r="I61" s="35">
        <v>7.5319480129999996E-3</v>
      </c>
    </row>
    <row r="62" spans="1:9" ht="15.75" thickBot="1" x14ac:dyDescent="0.3">
      <c r="A62" s="2">
        <v>57</v>
      </c>
      <c r="B62" s="35">
        <v>48.025413399999998</v>
      </c>
      <c r="C62" s="35">
        <v>8</v>
      </c>
      <c r="D62" s="35">
        <v>391.33329420000001</v>
      </c>
      <c r="E62" s="35">
        <v>239102</v>
      </c>
      <c r="F62" s="35">
        <v>17</v>
      </c>
      <c r="G62" s="35">
        <v>5.8333333330000001E-2</v>
      </c>
      <c r="H62" s="35">
        <v>9.7114982580000007</v>
      </c>
      <c r="I62" s="35">
        <v>7.1099363449999998E-3</v>
      </c>
    </row>
    <row r="63" spans="1:9" ht="15.75" thickBot="1" x14ac:dyDescent="0.3">
      <c r="A63" s="2">
        <v>58</v>
      </c>
      <c r="B63" s="35">
        <v>47.706638439999999</v>
      </c>
      <c r="C63" s="35">
        <v>8</v>
      </c>
      <c r="D63" s="35">
        <v>395.63329379999999</v>
      </c>
      <c r="E63" s="35">
        <v>239886</v>
      </c>
      <c r="F63" s="35">
        <v>16</v>
      </c>
      <c r="G63" s="35">
        <v>5.8333333330000001E-2</v>
      </c>
      <c r="H63" s="35">
        <v>9.695470383</v>
      </c>
      <c r="I63" s="35">
        <v>6.6698348379999996E-3</v>
      </c>
    </row>
    <row r="64" spans="1:9" ht="15.75" thickBot="1" x14ac:dyDescent="0.3">
      <c r="A64" s="2">
        <v>59</v>
      </c>
      <c r="B64" s="35">
        <v>47.625726329999999</v>
      </c>
      <c r="C64" s="35">
        <v>8</v>
      </c>
      <c r="D64" s="35">
        <v>395.76662709999999</v>
      </c>
      <c r="E64" s="35">
        <v>239363</v>
      </c>
      <c r="F64" s="35">
        <v>1</v>
      </c>
      <c r="G64" s="35">
        <v>5.8333333330000001E-2</v>
      </c>
      <c r="H64" s="35">
        <v>9.7031358890000003</v>
      </c>
      <c r="I64" s="35">
        <v>4.1777551250000002E-4</v>
      </c>
    </row>
    <row r="65" spans="1:9" ht="15.75" thickBot="1" x14ac:dyDescent="0.3">
      <c r="A65" s="2">
        <v>60</v>
      </c>
      <c r="B65" s="35">
        <v>48.498325399999999</v>
      </c>
      <c r="C65" s="35">
        <v>8</v>
      </c>
      <c r="D65" s="35">
        <v>390.53329430000002</v>
      </c>
      <c r="E65" s="35">
        <v>238868</v>
      </c>
      <c r="F65" s="35">
        <v>18</v>
      </c>
      <c r="G65" s="35">
        <v>5.8469405379999999E-2</v>
      </c>
      <c r="H65" s="35">
        <v>9.7567944250000007</v>
      </c>
      <c r="I65" s="35">
        <v>7.5355426429999997E-3</v>
      </c>
    </row>
    <row r="66" spans="1:9" ht="15.75" thickBot="1" x14ac:dyDescent="0.3">
      <c r="A66" s="2">
        <v>61</v>
      </c>
      <c r="B66" s="35">
        <v>48.780971340000001</v>
      </c>
      <c r="C66" s="35">
        <v>8</v>
      </c>
      <c r="D66" s="35">
        <v>388.39996120000001</v>
      </c>
      <c r="E66" s="35">
        <v>240168</v>
      </c>
      <c r="F66" s="35">
        <v>18</v>
      </c>
      <c r="G66" s="35">
        <v>5.8383097320000001E-2</v>
      </c>
      <c r="H66" s="35">
        <v>9.7623693379999992</v>
      </c>
      <c r="I66" s="35">
        <v>7.4947536719999997E-3</v>
      </c>
    </row>
    <row r="67" spans="1:9" ht="15.75" thickBot="1" x14ac:dyDescent="0.3">
      <c r="A67" s="2">
        <v>62</v>
      </c>
      <c r="B67" s="35">
        <v>48.055972750000002</v>
      </c>
      <c r="C67" s="35">
        <v>8</v>
      </c>
      <c r="D67" s="35">
        <v>394.09996059999997</v>
      </c>
      <c r="E67" s="35">
        <v>239886</v>
      </c>
      <c r="F67" s="35">
        <v>18</v>
      </c>
      <c r="G67" s="35">
        <v>5.8333333330000001E-2</v>
      </c>
      <c r="H67" s="35">
        <v>9.7756097559999997</v>
      </c>
      <c r="I67" s="35">
        <v>7.5035641930000004E-3</v>
      </c>
    </row>
    <row r="68" spans="1:9" ht="15.75" thickBot="1" x14ac:dyDescent="0.3">
      <c r="A68" s="2">
        <v>63</v>
      </c>
      <c r="B68" s="35">
        <v>48.881798369999998</v>
      </c>
      <c r="C68" s="35">
        <v>8</v>
      </c>
      <c r="D68" s="35">
        <v>388.06662790000001</v>
      </c>
      <c r="E68" s="35">
        <v>239910</v>
      </c>
      <c r="F68" s="35">
        <v>16</v>
      </c>
      <c r="G68" s="35">
        <v>5.8333333330000001E-2</v>
      </c>
      <c r="H68" s="35">
        <v>9.7066202090000004</v>
      </c>
      <c r="I68" s="35">
        <v>6.6691676049999999E-3</v>
      </c>
    </row>
    <row r="69" spans="1:9" ht="15.75" thickBot="1" x14ac:dyDescent="0.3">
      <c r="A69" s="2">
        <v>64</v>
      </c>
      <c r="B69" s="35">
        <v>48.741032390000001</v>
      </c>
      <c r="C69" s="35">
        <v>8</v>
      </c>
      <c r="D69" s="35">
        <v>388.66662780000001</v>
      </c>
      <c r="E69" s="35">
        <v>239887</v>
      </c>
      <c r="F69" s="35">
        <v>17</v>
      </c>
      <c r="G69" s="35">
        <v>5.9863480060000002E-2</v>
      </c>
      <c r="H69" s="35">
        <v>9.8118466899999994</v>
      </c>
      <c r="I69" s="35">
        <v>7.0866699739999999E-3</v>
      </c>
    </row>
    <row r="70" spans="1:9" ht="15.75" thickBot="1" x14ac:dyDescent="0.3">
      <c r="A70" s="2">
        <v>65</v>
      </c>
      <c r="B70" s="35">
        <v>48.451374800000004</v>
      </c>
      <c r="C70" s="35">
        <v>8</v>
      </c>
      <c r="D70" s="35">
        <v>393.99996060000001</v>
      </c>
      <c r="E70" s="35">
        <v>239452</v>
      </c>
      <c r="F70" s="35">
        <v>18</v>
      </c>
      <c r="G70" s="35">
        <v>5.8485833369999997E-2</v>
      </c>
      <c r="H70" s="35">
        <v>9.6627177700000004</v>
      </c>
      <c r="I70" s="35">
        <v>7.5171641919999999E-3</v>
      </c>
    </row>
    <row r="71" spans="1:9" ht="15.75" thickBot="1" x14ac:dyDescent="0.3">
      <c r="A71" s="2">
        <v>66</v>
      </c>
      <c r="B71" s="35">
        <v>48.484037299999997</v>
      </c>
      <c r="C71" s="35">
        <v>8</v>
      </c>
      <c r="D71" s="35">
        <v>390.86662760000002</v>
      </c>
      <c r="E71" s="35">
        <v>239712</v>
      </c>
      <c r="F71" s="35">
        <v>16</v>
      </c>
      <c r="G71" s="35">
        <v>5.8544972760000001E-2</v>
      </c>
      <c r="H71" s="35">
        <v>9.7581881530000008</v>
      </c>
      <c r="I71" s="35">
        <v>6.6746762779999998E-3</v>
      </c>
    </row>
    <row r="72" spans="1:9" ht="15.75" thickBot="1" x14ac:dyDescent="0.3">
      <c r="A72" s="2">
        <v>67</v>
      </c>
      <c r="B72" s="35">
        <v>48.217374509999999</v>
      </c>
      <c r="C72" s="35">
        <v>8</v>
      </c>
      <c r="D72" s="35">
        <v>393.56662729999999</v>
      </c>
      <c r="E72" s="35">
        <v>239415</v>
      </c>
      <c r="F72" s="35">
        <v>5</v>
      </c>
      <c r="G72" s="35">
        <v>5.8333333330000001E-2</v>
      </c>
      <c r="H72" s="35">
        <v>9.7797909409999999</v>
      </c>
      <c r="I72" s="35">
        <v>2.0884238669999998E-3</v>
      </c>
    </row>
    <row r="73" spans="1:9" ht="15.75" thickBot="1" x14ac:dyDescent="0.3">
      <c r="A73" s="2">
        <v>68</v>
      </c>
      <c r="B73" s="35">
        <v>48.845200830000003</v>
      </c>
      <c r="C73" s="35">
        <v>8</v>
      </c>
      <c r="D73" s="35">
        <v>389.26662770000002</v>
      </c>
      <c r="E73" s="35">
        <v>239849</v>
      </c>
      <c r="F73" s="35">
        <v>16</v>
      </c>
      <c r="G73" s="35">
        <v>5.8333333330000001E-2</v>
      </c>
      <c r="H73" s="35">
        <v>9.7770034839999997</v>
      </c>
      <c r="I73" s="35">
        <v>6.6708637520000004E-3</v>
      </c>
    </row>
    <row r="74" spans="1:9" ht="15.75" thickBot="1" x14ac:dyDescent="0.3">
      <c r="A74" s="2">
        <v>69</v>
      </c>
      <c r="B74" s="35">
        <v>48.125659140000003</v>
      </c>
      <c r="C74" s="35">
        <v>8</v>
      </c>
      <c r="D74" s="35">
        <v>391.13329420000002</v>
      </c>
      <c r="E74" s="35">
        <v>239254</v>
      </c>
      <c r="F74" s="35">
        <v>17</v>
      </c>
      <c r="G74" s="35">
        <v>5.8333333330000001E-2</v>
      </c>
      <c r="H74" s="35">
        <v>9.6564459930000002</v>
      </c>
      <c r="I74" s="35">
        <v>7.1054193449999999E-3</v>
      </c>
    </row>
    <row r="75" spans="1:9" ht="15.75" thickBot="1" x14ac:dyDescent="0.3">
      <c r="A75" s="2">
        <v>70</v>
      </c>
      <c r="B75" s="35">
        <v>48.509844190000003</v>
      </c>
      <c r="C75" s="35">
        <v>8</v>
      </c>
      <c r="D75" s="35">
        <v>390.8999609</v>
      </c>
      <c r="E75" s="35">
        <v>239488</v>
      </c>
      <c r="F75" s="35">
        <v>17</v>
      </c>
      <c r="G75" s="35">
        <v>5.8333333330000001E-2</v>
      </c>
      <c r="H75" s="35">
        <v>9.5700348430000002</v>
      </c>
      <c r="I75" s="35">
        <v>7.0984767499999999E-3</v>
      </c>
    </row>
    <row r="76" spans="1:9" ht="15.75" thickBot="1" x14ac:dyDescent="0.3">
      <c r="A76" s="2">
        <v>71</v>
      </c>
      <c r="B76" s="35">
        <v>48.44061026</v>
      </c>
      <c r="C76" s="35">
        <v>8</v>
      </c>
      <c r="D76" s="35">
        <v>389.4666277</v>
      </c>
      <c r="E76" s="35">
        <v>238841</v>
      </c>
      <c r="F76" s="35">
        <v>17</v>
      </c>
      <c r="G76" s="35">
        <v>6.0350007759999998E-2</v>
      </c>
      <c r="H76" s="35">
        <v>9.6655052260000005</v>
      </c>
      <c r="I76" s="35">
        <v>7.117705922E-3</v>
      </c>
    </row>
    <row r="77" spans="1:9" ht="15.75" thickBot="1" x14ac:dyDescent="0.3">
      <c r="A77" s="2">
        <v>72</v>
      </c>
      <c r="B77" s="35">
        <v>48.291892939999997</v>
      </c>
      <c r="C77" s="35">
        <v>8</v>
      </c>
      <c r="D77" s="35">
        <v>390.26662759999999</v>
      </c>
      <c r="E77" s="35">
        <v>239074</v>
      </c>
      <c r="F77" s="35">
        <v>18</v>
      </c>
      <c r="G77" s="35">
        <v>5.8333333330000001E-2</v>
      </c>
      <c r="H77" s="35">
        <v>9.6912891989999999</v>
      </c>
      <c r="I77" s="35">
        <v>7.5290495830000002E-3</v>
      </c>
    </row>
    <row r="78" spans="1:9" ht="15.75" thickBot="1" x14ac:dyDescent="0.3">
      <c r="A78" s="2">
        <v>73</v>
      </c>
      <c r="B78" s="35">
        <v>47.9727757</v>
      </c>
      <c r="C78" s="35">
        <v>8</v>
      </c>
      <c r="D78" s="35">
        <v>398.19996020000002</v>
      </c>
      <c r="E78" s="35">
        <v>238979</v>
      </c>
      <c r="F78" s="35">
        <v>16</v>
      </c>
      <c r="G78" s="35">
        <v>5.8811375079999999E-2</v>
      </c>
      <c r="H78" s="35">
        <v>9.6264808360000007</v>
      </c>
      <c r="I78" s="35">
        <v>6.6951489460000003E-3</v>
      </c>
    </row>
    <row r="79" spans="1:9" ht="15.75" thickBot="1" x14ac:dyDescent="0.3">
      <c r="A79" s="2">
        <v>74</v>
      </c>
      <c r="B79" s="35">
        <v>47.934728139999997</v>
      </c>
      <c r="C79" s="35">
        <v>8</v>
      </c>
      <c r="D79" s="35">
        <v>397.93329349999999</v>
      </c>
      <c r="E79" s="35">
        <v>239442</v>
      </c>
      <c r="F79" s="35">
        <v>16</v>
      </c>
      <c r="G79" s="35">
        <v>5.8918254000000003E-2</v>
      </c>
      <c r="H79" s="35">
        <v>9.6871080139999997</v>
      </c>
      <c r="I79" s="35">
        <v>6.6822027880000003E-3</v>
      </c>
    </row>
    <row r="80" spans="1:9" ht="15.75" thickBot="1" x14ac:dyDescent="0.3">
      <c r="A80" s="2">
        <v>75</v>
      </c>
      <c r="B80" s="35">
        <v>47.605408699999998</v>
      </c>
      <c r="C80" s="35">
        <v>8</v>
      </c>
      <c r="D80" s="35">
        <v>401.33329320000001</v>
      </c>
      <c r="E80" s="35">
        <v>239637</v>
      </c>
      <c r="F80" s="35">
        <v>16</v>
      </c>
      <c r="G80" s="35">
        <v>5.8333333330000001E-2</v>
      </c>
      <c r="H80" s="35">
        <v>9.7296167249999996</v>
      </c>
      <c r="I80" s="35">
        <v>6.6767652740000001E-3</v>
      </c>
    </row>
    <row r="81" spans="1:9" ht="15.75" thickBot="1" x14ac:dyDescent="0.3">
      <c r="A81" s="2">
        <v>76</v>
      </c>
      <c r="B81" s="35">
        <v>48.458430569999997</v>
      </c>
      <c r="C81" s="35">
        <v>8</v>
      </c>
      <c r="D81" s="35">
        <v>390.99996090000002</v>
      </c>
      <c r="E81" s="35">
        <v>239445</v>
      </c>
      <c r="F81" s="35">
        <v>18</v>
      </c>
      <c r="G81" s="35">
        <v>5.8333333330000001E-2</v>
      </c>
      <c r="H81" s="35">
        <v>9.8076655049999992</v>
      </c>
      <c r="I81" s="35">
        <v>7.5173839500000004E-3</v>
      </c>
    </row>
    <row r="82" spans="1:9" ht="15.75" thickBot="1" x14ac:dyDescent="0.3">
      <c r="A82" s="2">
        <v>77</v>
      </c>
      <c r="B82" s="35">
        <v>47.659836810000002</v>
      </c>
      <c r="C82" s="35">
        <v>8</v>
      </c>
      <c r="D82" s="35">
        <v>396.5332937</v>
      </c>
      <c r="E82" s="35">
        <v>239397</v>
      </c>
      <c r="F82" s="35">
        <v>17</v>
      </c>
      <c r="G82" s="35">
        <v>5.8333333330000001E-2</v>
      </c>
      <c r="H82" s="35">
        <v>9.6794425089999994</v>
      </c>
      <c r="I82" s="35">
        <v>7.1011750360000002E-3</v>
      </c>
    </row>
    <row r="83" spans="1:9" ht="15.75" thickBot="1" x14ac:dyDescent="0.3">
      <c r="A83" s="2">
        <v>78</v>
      </c>
      <c r="B83" s="35">
        <v>48.762474439999998</v>
      </c>
      <c r="C83" s="35">
        <v>8</v>
      </c>
      <c r="D83" s="35">
        <v>387.03329459999998</v>
      </c>
      <c r="E83" s="35">
        <v>239256</v>
      </c>
      <c r="F83" s="35">
        <v>18</v>
      </c>
      <c r="G83" s="35">
        <v>5.8333333330000001E-2</v>
      </c>
      <c r="H83" s="35">
        <v>9.7310104529999997</v>
      </c>
      <c r="I83" s="35">
        <v>7.5233222989999999E-3</v>
      </c>
    </row>
    <row r="84" spans="1:9" ht="15.75" thickBot="1" x14ac:dyDescent="0.3">
      <c r="A84" s="2">
        <v>79</v>
      </c>
      <c r="B84" s="35">
        <v>47.773725159999998</v>
      </c>
      <c r="C84" s="35">
        <v>8</v>
      </c>
      <c r="D84" s="35">
        <v>395.06662720000003</v>
      </c>
      <c r="E84" s="35">
        <v>239423</v>
      </c>
      <c r="F84" s="35">
        <v>17</v>
      </c>
      <c r="G84" s="35">
        <v>5.8567720890000001E-2</v>
      </c>
      <c r="H84" s="35">
        <v>9.6264808360000007</v>
      </c>
      <c r="I84" s="35">
        <v>7.1004038879999998E-3</v>
      </c>
    </row>
    <row r="85" spans="1:9" ht="15.75" thickBot="1" x14ac:dyDescent="0.3">
      <c r="A85" s="2">
        <v>80</v>
      </c>
      <c r="B85" s="35">
        <v>48.607955220000001</v>
      </c>
      <c r="C85" s="35">
        <v>8</v>
      </c>
      <c r="D85" s="35">
        <v>391.26662750000003</v>
      </c>
      <c r="E85" s="35">
        <v>239882</v>
      </c>
      <c r="F85" s="35">
        <v>16</v>
      </c>
      <c r="G85" s="35">
        <v>5.8333333330000001E-2</v>
      </c>
      <c r="H85" s="35">
        <v>9.7358885019999999</v>
      </c>
      <c r="I85" s="35">
        <v>6.6699460569999997E-3</v>
      </c>
    </row>
    <row r="86" spans="1:9" ht="15.75" thickBot="1" x14ac:dyDescent="0.3">
      <c r="A86" s="2">
        <v>81</v>
      </c>
      <c r="B86" s="35">
        <v>48.92445206</v>
      </c>
      <c r="C86" s="35">
        <v>8</v>
      </c>
      <c r="D86" s="35">
        <v>388.7332945</v>
      </c>
      <c r="E86" s="35">
        <v>239572</v>
      </c>
      <c r="F86" s="35">
        <v>18</v>
      </c>
      <c r="G86" s="35">
        <v>5.8333333330000001E-2</v>
      </c>
      <c r="H86" s="35">
        <v>9.6418118469999996</v>
      </c>
      <c r="I86" s="35">
        <v>7.5133988949999996E-3</v>
      </c>
    </row>
    <row r="87" spans="1:9" ht="15.75" thickBot="1" x14ac:dyDescent="0.3">
      <c r="A87" s="2">
        <v>82</v>
      </c>
      <c r="B87" s="35">
        <v>49.243938640000003</v>
      </c>
      <c r="C87" s="35">
        <v>8</v>
      </c>
      <c r="D87" s="35">
        <v>384.9666282</v>
      </c>
      <c r="E87" s="35">
        <v>238788</v>
      </c>
      <c r="F87" s="35">
        <v>18</v>
      </c>
      <c r="G87" s="35">
        <v>5.8333333330000001E-2</v>
      </c>
      <c r="H87" s="35">
        <v>9.6982578400000001</v>
      </c>
      <c r="I87" s="35">
        <v>7.5380672399999998E-3</v>
      </c>
    </row>
    <row r="88" spans="1:9" ht="15.75" thickBot="1" x14ac:dyDescent="0.3">
      <c r="A88" s="2">
        <v>83</v>
      </c>
      <c r="B88" s="35">
        <v>48.187156620000003</v>
      </c>
      <c r="C88" s="35">
        <v>8</v>
      </c>
      <c r="D88" s="35">
        <v>391.26662750000003</v>
      </c>
      <c r="E88" s="35">
        <v>239152</v>
      </c>
      <c r="F88" s="35">
        <v>17</v>
      </c>
      <c r="G88" s="35">
        <v>5.8333333330000001E-2</v>
      </c>
      <c r="H88" s="35">
        <v>9.7421602790000001</v>
      </c>
      <c r="I88" s="35">
        <v>7.1084498560000002E-3</v>
      </c>
    </row>
    <row r="89" spans="1:9" ht="15.75" thickBot="1" x14ac:dyDescent="0.3">
      <c r="A89" s="2">
        <v>84</v>
      </c>
      <c r="B89" s="35">
        <v>48.706617289999997</v>
      </c>
      <c r="C89" s="35">
        <v>8</v>
      </c>
      <c r="D89" s="35">
        <v>390.5666276</v>
      </c>
      <c r="E89" s="35">
        <v>239486</v>
      </c>
      <c r="F89" s="35">
        <v>17</v>
      </c>
      <c r="G89" s="35">
        <v>5.8333333330000001E-2</v>
      </c>
      <c r="H89" s="35">
        <v>9.696167247</v>
      </c>
      <c r="I89" s="35">
        <v>7.0985360310000002E-3</v>
      </c>
    </row>
    <row r="90" spans="1:9" ht="15.75" thickBot="1" x14ac:dyDescent="0.3">
      <c r="A90" s="2">
        <v>85</v>
      </c>
      <c r="B90" s="35">
        <v>48.686744099999999</v>
      </c>
      <c r="C90" s="35">
        <v>8</v>
      </c>
      <c r="D90" s="35">
        <v>388.99996110000001</v>
      </c>
      <c r="E90" s="35">
        <v>239482</v>
      </c>
      <c r="F90" s="35">
        <v>17</v>
      </c>
      <c r="G90" s="35">
        <v>5.8333333330000001E-2</v>
      </c>
      <c r="H90" s="35">
        <v>9.6299651570000009</v>
      </c>
      <c r="I90" s="35">
        <v>7.0986545959999996E-3</v>
      </c>
    </row>
    <row r="91" spans="1:9" ht="15.75" thickBot="1" x14ac:dyDescent="0.3">
      <c r="A91" s="2">
        <v>86</v>
      </c>
      <c r="B91" s="35">
        <v>48.778665760000003</v>
      </c>
      <c r="C91" s="35">
        <v>8</v>
      </c>
      <c r="D91" s="35">
        <v>387.53329459999998</v>
      </c>
      <c r="E91" s="35">
        <v>239649</v>
      </c>
      <c r="F91" s="35">
        <v>17</v>
      </c>
      <c r="G91" s="35">
        <v>5.8333333330000001E-2</v>
      </c>
      <c r="H91" s="35">
        <v>9.7777003479999998</v>
      </c>
      <c r="I91" s="35">
        <v>7.0937078809999998E-3</v>
      </c>
    </row>
    <row r="92" spans="1:9" ht="15.75" thickBot="1" x14ac:dyDescent="0.3">
      <c r="A92" s="2">
        <v>87</v>
      </c>
      <c r="B92" s="35">
        <v>47.191204480000003</v>
      </c>
      <c r="C92" s="35">
        <v>8</v>
      </c>
      <c r="D92" s="35">
        <v>400.2666266</v>
      </c>
      <c r="E92" s="35">
        <v>238933</v>
      </c>
      <c r="F92" s="35">
        <v>19</v>
      </c>
      <c r="G92" s="35">
        <v>5.8333333330000001E-2</v>
      </c>
      <c r="H92" s="35">
        <v>9.8013937280000007</v>
      </c>
      <c r="I92" s="35">
        <v>7.9520200219999997E-3</v>
      </c>
    </row>
    <row r="93" spans="1:9" ht="15.75" thickBot="1" x14ac:dyDescent="0.3">
      <c r="A93" s="2">
        <v>88</v>
      </c>
      <c r="B93" s="35">
        <v>49.881131590000003</v>
      </c>
      <c r="C93" s="35">
        <v>7</v>
      </c>
      <c r="D93" s="35">
        <v>379.9332953</v>
      </c>
      <c r="E93" s="35">
        <v>238355</v>
      </c>
      <c r="F93" s="35">
        <v>17</v>
      </c>
      <c r="G93" s="35">
        <v>5.8333333330000001E-2</v>
      </c>
      <c r="H93" s="35">
        <v>9.7783972129999999</v>
      </c>
      <c r="I93" s="35">
        <v>7.1322187490000001E-3</v>
      </c>
    </row>
    <row r="94" spans="1:9" ht="15.75" thickBot="1" x14ac:dyDescent="0.3">
      <c r="A94" s="2">
        <v>89</v>
      </c>
      <c r="B94" s="35">
        <v>48.413849620000001</v>
      </c>
      <c r="C94" s="35">
        <v>8</v>
      </c>
      <c r="D94" s="35">
        <v>391.13329420000002</v>
      </c>
      <c r="E94" s="35">
        <v>238867</v>
      </c>
      <c r="F94" s="35">
        <v>1</v>
      </c>
      <c r="G94" s="35">
        <v>5.8333333330000001E-2</v>
      </c>
      <c r="H94" s="35">
        <v>9.6202090590000005</v>
      </c>
      <c r="I94" s="35">
        <v>4.1864301050000002E-4</v>
      </c>
    </row>
    <row r="95" spans="1:9" ht="15.75" thickBot="1" x14ac:dyDescent="0.3">
      <c r="A95" s="2">
        <v>90</v>
      </c>
      <c r="B95" s="35">
        <v>48.218849949999999</v>
      </c>
      <c r="C95" s="35">
        <v>8</v>
      </c>
      <c r="D95" s="35">
        <v>393.33329400000002</v>
      </c>
      <c r="E95" s="35">
        <v>239490</v>
      </c>
      <c r="F95" s="35">
        <v>16</v>
      </c>
      <c r="G95" s="35">
        <v>5.8333333330000001E-2</v>
      </c>
      <c r="H95" s="35">
        <v>9.8216027869999998</v>
      </c>
      <c r="I95" s="35">
        <v>6.6808635020000002E-3</v>
      </c>
    </row>
    <row r="96" spans="1:9" ht="15.75" thickBot="1" x14ac:dyDescent="0.3">
      <c r="A96" s="2">
        <v>91</v>
      </c>
      <c r="B96" s="35">
        <v>48.6741575</v>
      </c>
      <c r="C96" s="35">
        <v>8</v>
      </c>
      <c r="D96" s="35">
        <v>387.16662789999998</v>
      </c>
      <c r="E96" s="35">
        <v>238873</v>
      </c>
      <c r="F96" s="35">
        <v>16</v>
      </c>
      <c r="G96" s="35">
        <v>5.8333333330000001E-2</v>
      </c>
      <c r="H96" s="35">
        <v>9.6891986059999997</v>
      </c>
      <c r="I96" s="35">
        <v>6.698119921E-3</v>
      </c>
    </row>
    <row r="97" spans="1:9" ht="15.75" thickBot="1" x14ac:dyDescent="0.3">
      <c r="A97" s="2">
        <v>92</v>
      </c>
      <c r="B97" s="35">
        <v>47.343287599999996</v>
      </c>
      <c r="C97" s="35">
        <v>8</v>
      </c>
      <c r="D97" s="35">
        <v>402.09995980000002</v>
      </c>
      <c r="E97" s="35">
        <v>238783</v>
      </c>
      <c r="F97" s="35">
        <v>20</v>
      </c>
      <c r="G97" s="35">
        <v>5.8333333330000001E-2</v>
      </c>
      <c r="H97" s="35">
        <v>9.7191637629999992</v>
      </c>
      <c r="I97" s="35">
        <v>8.3758056479999992E-3</v>
      </c>
    </row>
    <row r="98" spans="1:9" ht="15.75" thickBot="1" x14ac:dyDescent="0.3">
      <c r="A98" s="2">
        <v>93</v>
      </c>
      <c r="B98" s="35">
        <v>48.016528340000001</v>
      </c>
      <c r="C98" s="35">
        <v>8</v>
      </c>
      <c r="D98" s="35">
        <v>392.66662739999998</v>
      </c>
      <c r="E98" s="35">
        <v>239375</v>
      </c>
      <c r="F98" s="35">
        <v>17</v>
      </c>
      <c r="G98" s="35">
        <v>5.8333333330000001E-2</v>
      </c>
      <c r="H98" s="35">
        <v>9.6975609760000001</v>
      </c>
      <c r="I98" s="35">
        <v>7.1018276759999997E-3</v>
      </c>
    </row>
    <row r="99" spans="1:9" ht="15.75" thickBot="1" x14ac:dyDescent="0.3">
      <c r="A99" s="2">
        <v>94</v>
      </c>
      <c r="B99" s="35">
        <v>48.471908069999998</v>
      </c>
      <c r="C99" s="35">
        <v>8</v>
      </c>
      <c r="D99" s="35">
        <v>395.33329379999998</v>
      </c>
      <c r="E99" s="35">
        <v>239679</v>
      </c>
      <c r="F99" s="35">
        <v>17</v>
      </c>
      <c r="G99" s="35">
        <v>5.928789567E-2</v>
      </c>
      <c r="H99" s="35">
        <v>9.9456445989999995</v>
      </c>
      <c r="I99" s="35">
        <v>7.0928199799999998E-3</v>
      </c>
    </row>
    <row r="100" spans="1:9" ht="15.75" thickBot="1" x14ac:dyDescent="0.3">
      <c r="A100" s="2">
        <v>95</v>
      </c>
      <c r="B100" s="35">
        <v>48.380010009999999</v>
      </c>
      <c r="C100" s="35">
        <v>8</v>
      </c>
      <c r="D100" s="35">
        <v>388.8666278</v>
      </c>
      <c r="E100" s="35">
        <v>239288</v>
      </c>
      <c r="F100" s="35">
        <v>1</v>
      </c>
      <c r="G100" s="35">
        <v>5.8804321040000003E-2</v>
      </c>
      <c r="H100" s="35">
        <v>9.6982578400000001</v>
      </c>
      <c r="I100" s="35">
        <v>4.1790645580000002E-4</v>
      </c>
    </row>
    <row r="101" spans="1:9" ht="15.75" thickBot="1" x14ac:dyDescent="0.3">
      <c r="A101" s="2">
        <v>96</v>
      </c>
      <c r="B101" s="35">
        <v>47.913920130000001</v>
      </c>
      <c r="C101" s="35">
        <v>8</v>
      </c>
      <c r="D101" s="35">
        <v>395.83329370000001</v>
      </c>
      <c r="E101" s="35">
        <v>239578</v>
      </c>
      <c r="F101" s="35">
        <v>6</v>
      </c>
      <c r="G101" s="35">
        <v>5.8333333330000001E-2</v>
      </c>
      <c r="H101" s="35">
        <v>9.8027874560000008</v>
      </c>
      <c r="I101" s="35">
        <v>2.504403576E-3</v>
      </c>
    </row>
    <row r="102" spans="1:9" ht="15.75" thickBot="1" x14ac:dyDescent="0.3">
      <c r="A102" s="2">
        <v>97</v>
      </c>
      <c r="B102" s="35">
        <v>48.85146443</v>
      </c>
      <c r="C102" s="35">
        <v>8</v>
      </c>
      <c r="D102" s="35">
        <v>390.83329420000001</v>
      </c>
      <c r="E102" s="35">
        <v>240490</v>
      </c>
      <c r="F102" s="35">
        <v>18</v>
      </c>
      <c r="G102" s="35">
        <v>5.8333333330000001E-2</v>
      </c>
      <c r="H102" s="35">
        <v>9.694773519</v>
      </c>
      <c r="I102" s="35">
        <v>7.4847186989999998E-3</v>
      </c>
    </row>
    <row r="103" spans="1:9" ht="15.75" thickBot="1" x14ac:dyDescent="0.3">
      <c r="A103" s="2">
        <v>98</v>
      </c>
      <c r="B103" s="35">
        <v>49.201563210000003</v>
      </c>
      <c r="C103" s="35">
        <v>8</v>
      </c>
      <c r="D103" s="35">
        <v>387.06662799999998</v>
      </c>
      <c r="E103" s="35">
        <v>239563</v>
      </c>
      <c r="F103" s="35">
        <v>17</v>
      </c>
      <c r="G103" s="35">
        <v>5.8333333330000001E-2</v>
      </c>
      <c r="H103" s="35">
        <v>9.7317073169999997</v>
      </c>
      <c r="I103" s="35">
        <v>7.0962544299999998E-3</v>
      </c>
    </row>
    <row r="104" spans="1:9" ht="15.75" thickBot="1" x14ac:dyDescent="0.3">
      <c r="A104" s="2">
        <v>99</v>
      </c>
      <c r="B104" s="35">
        <v>47.832697160000002</v>
      </c>
      <c r="C104" s="35">
        <v>8</v>
      </c>
      <c r="D104" s="35">
        <v>400.06662669999997</v>
      </c>
      <c r="E104" s="35">
        <v>239894</v>
      </c>
      <c r="F104" s="35">
        <v>17</v>
      </c>
      <c r="G104" s="35">
        <v>5.8333333330000001E-2</v>
      </c>
      <c r="H104" s="35">
        <v>9.7498257840000004</v>
      </c>
      <c r="I104" s="35">
        <v>7.0864631880000004E-3</v>
      </c>
    </row>
    <row r="105" spans="1:9" ht="15.75" thickBot="1" x14ac:dyDescent="0.3">
      <c r="A105" s="2">
        <v>100</v>
      </c>
      <c r="B105" s="35">
        <v>47.695152899999997</v>
      </c>
      <c r="C105" s="35">
        <v>8</v>
      </c>
      <c r="D105" s="35">
        <v>398.29996019999999</v>
      </c>
      <c r="E105" s="35">
        <v>239662</v>
      </c>
      <c r="F105" s="35">
        <v>18</v>
      </c>
      <c r="G105" s="35">
        <v>5.8333333330000001E-2</v>
      </c>
      <c r="H105" s="35">
        <v>9.7442508710000002</v>
      </c>
      <c r="I105" s="35">
        <v>7.5105773969999998E-3</v>
      </c>
    </row>
    <row r="106" spans="1:9" ht="15.75" thickBot="1" x14ac:dyDescent="0.3">
      <c r="A106" s="6">
        <v>101</v>
      </c>
      <c r="B106" s="35">
        <v>47.622216969999997</v>
      </c>
      <c r="C106" s="35">
        <v>8</v>
      </c>
      <c r="D106" s="35">
        <v>393.93329390000002</v>
      </c>
      <c r="E106" s="35">
        <v>238992</v>
      </c>
      <c r="F106" s="35">
        <v>17</v>
      </c>
      <c r="G106" s="35">
        <v>5.8333333330000001E-2</v>
      </c>
      <c r="H106" s="35">
        <v>9.9066202089999997</v>
      </c>
      <c r="I106" s="35">
        <v>7.1132088099999996E-3</v>
      </c>
    </row>
    <row r="107" spans="1:9" ht="15.75" thickBot="1" x14ac:dyDescent="0.3">
      <c r="A107" s="5"/>
    </row>
    <row r="108" spans="1:9" ht="21.95" customHeight="1" thickBot="1" x14ac:dyDescent="0.3">
      <c r="A108" s="28" t="s">
        <v>12</v>
      </c>
      <c r="B108" s="29"/>
    </row>
    <row r="109" spans="1:9" ht="15.75" customHeight="1" thickBot="1" x14ac:dyDescent="0.3">
      <c r="A109" s="23" t="s">
        <v>25</v>
      </c>
      <c r="B109" s="7">
        <f>COUNT(B6:B106)</f>
        <v>101</v>
      </c>
      <c r="C109" s="7">
        <f t="shared" ref="C109:I109" si="0">COUNT(C6:C106)</f>
        <v>101</v>
      </c>
      <c r="D109" s="7">
        <f t="shared" si="0"/>
        <v>101</v>
      </c>
      <c r="E109" s="7">
        <f t="shared" si="0"/>
        <v>101</v>
      </c>
      <c r="F109" s="7">
        <f t="shared" si="0"/>
        <v>101</v>
      </c>
      <c r="G109" s="7">
        <f t="shared" si="0"/>
        <v>101</v>
      </c>
      <c r="H109" s="7">
        <f t="shared" si="0"/>
        <v>101</v>
      </c>
      <c r="I109" s="8">
        <f t="shared" si="0"/>
        <v>101</v>
      </c>
    </row>
    <row r="110" spans="1:9" ht="15.75" thickBot="1" x14ac:dyDescent="0.3">
      <c r="A110" s="24" t="s">
        <v>14</v>
      </c>
      <c r="B110" s="9">
        <f>AVERAGE(B6:B106)</f>
        <v>48.291868795544566</v>
      </c>
      <c r="C110" s="9">
        <f t="shared" ref="C110:I110" si="1">AVERAGE(C6:C106)</f>
        <v>7.9603960396039604</v>
      </c>
      <c r="D110" s="9">
        <f t="shared" si="1"/>
        <v>392.28906968118821</v>
      </c>
      <c r="E110" s="9">
        <f t="shared" si="1"/>
        <v>239413.97029702971</v>
      </c>
      <c r="F110" s="9">
        <f t="shared" si="1"/>
        <v>16.93069306930693</v>
      </c>
      <c r="G110" s="9">
        <f t="shared" si="1"/>
        <v>5.8480306403861405E-2</v>
      </c>
      <c r="H110" s="9">
        <f t="shared" si="1"/>
        <v>9.7212060578811901</v>
      </c>
      <c r="I110" s="42">
        <f t="shared" si="1"/>
        <v>7.0717798854089122E-3</v>
      </c>
    </row>
    <row r="111" spans="1:9" ht="15.75" thickBot="1" x14ac:dyDescent="0.3">
      <c r="A111" s="24" t="s">
        <v>26</v>
      </c>
      <c r="B111" s="9">
        <f>_xlfn.STDEV.P(B6:B106)</f>
        <v>0.72036898198930599</v>
      </c>
      <c r="C111" s="9">
        <f t="shared" ref="C111:I111" si="2">_xlfn.STDEV.P(C6:C106)</f>
        <v>0.19502688716427904</v>
      </c>
      <c r="D111" s="9">
        <f t="shared" si="2"/>
        <v>5.5279305465669299</v>
      </c>
      <c r="E111" s="9">
        <f t="shared" si="2"/>
        <v>482.24178347753627</v>
      </c>
      <c r="F111" s="9">
        <f t="shared" si="2"/>
        <v>7.3609316911135032</v>
      </c>
      <c r="G111" s="39">
        <f t="shared" si="2"/>
        <v>3.6658359493418218E-4</v>
      </c>
      <c r="H111" s="9">
        <f t="shared" si="2"/>
        <v>7.8780791775378792E-2</v>
      </c>
      <c r="I111" s="43">
        <f t="shared" si="2"/>
        <v>3.0753993941701591E-3</v>
      </c>
    </row>
    <row r="112" spans="1:9" ht="15.75" thickBot="1" x14ac:dyDescent="0.3">
      <c r="A112" s="24" t="s">
        <v>3</v>
      </c>
      <c r="B112" s="1">
        <v>0.95</v>
      </c>
      <c r="C112" s="1">
        <v>0.95</v>
      </c>
      <c r="D112" s="1">
        <v>0.95</v>
      </c>
      <c r="E112" s="1">
        <v>0.95</v>
      </c>
      <c r="F112" s="1">
        <v>0.95</v>
      </c>
      <c r="G112" s="1">
        <v>0.95</v>
      </c>
      <c r="H112" s="1">
        <v>0.95</v>
      </c>
      <c r="I112" s="2">
        <v>0.95</v>
      </c>
    </row>
    <row r="113" spans="1:9" ht="15.75" thickBot="1" x14ac:dyDescent="0.3">
      <c r="A113" s="24" t="s">
        <v>4</v>
      </c>
      <c r="B113" s="1">
        <f>1-B112</f>
        <v>5.0000000000000044E-2</v>
      </c>
      <c r="C113" s="1">
        <f t="shared" ref="C113:I113" si="3">1-C112</f>
        <v>5.0000000000000044E-2</v>
      </c>
      <c r="D113" s="1">
        <f t="shared" si="3"/>
        <v>5.0000000000000044E-2</v>
      </c>
      <c r="E113" s="1">
        <f t="shared" si="3"/>
        <v>5.0000000000000044E-2</v>
      </c>
      <c r="F113" s="1">
        <f t="shared" si="3"/>
        <v>5.0000000000000044E-2</v>
      </c>
      <c r="G113" s="1">
        <f t="shared" si="3"/>
        <v>5.0000000000000044E-2</v>
      </c>
      <c r="H113" s="1">
        <f t="shared" si="3"/>
        <v>5.0000000000000044E-2</v>
      </c>
      <c r="I113" s="2">
        <f t="shared" si="3"/>
        <v>5.0000000000000044E-2</v>
      </c>
    </row>
    <row r="114" spans="1:9" ht="15.75" thickBot="1" x14ac:dyDescent="0.3">
      <c r="A114" s="25" t="s">
        <v>5</v>
      </c>
      <c r="B114" s="10">
        <f>_xlfn.NORM.S.INV(1-B113/2)</f>
        <v>1.9599639845400536</v>
      </c>
      <c r="C114" s="10">
        <f t="shared" ref="C114:I114" si="4">_xlfn.NORM.S.INV(1-C113/2)</f>
        <v>1.9599639845400536</v>
      </c>
      <c r="D114" s="10">
        <f t="shared" si="4"/>
        <v>1.9599639845400536</v>
      </c>
      <c r="E114" s="10">
        <f t="shared" si="4"/>
        <v>1.9599639845400536</v>
      </c>
      <c r="F114" s="10">
        <f t="shared" si="4"/>
        <v>1.9599639845400536</v>
      </c>
      <c r="G114" s="10">
        <f t="shared" si="4"/>
        <v>1.9599639845400536</v>
      </c>
      <c r="H114" s="10">
        <f t="shared" si="4"/>
        <v>1.9599639845400536</v>
      </c>
      <c r="I114" s="11">
        <f t="shared" si="4"/>
        <v>1.9599639845400536</v>
      </c>
    </row>
    <row r="115" spans="1:9" ht="15.75" thickBot="1" x14ac:dyDescent="0.3"/>
    <row r="116" spans="1:9" ht="21.95" customHeight="1" thickBot="1" x14ac:dyDescent="0.3">
      <c r="A116" s="30" t="s">
        <v>13</v>
      </c>
      <c r="B116" s="31"/>
      <c r="C116" s="32"/>
      <c r="D116" s="33"/>
    </row>
    <row r="117" spans="1:9" ht="15.75" thickBot="1" x14ac:dyDescent="0.3">
      <c r="A117" s="26" t="s">
        <v>15</v>
      </c>
      <c r="B117" s="14">
        <f>B110-B114*B111/SQRT(B109)</f>
        <v>48.151379767271266</v>
      </c>
      <c r="C117" s="12">
        <f t="shared" ref="C117:I117" si="5">C110-C114*C111/SQRT(C109)</f>
        <v>7.9223611733758039</v>
      </c>
      <c r="D117" s="12">
        <f t="shared" si="5"/>
        <v>391.21099218164784</v>
      </c>
      <c r="E117" s="12">
        <f t="shared" si="5"/>
        <v>239319.92171741644</v>
      </c>
      <c r="F117" s="36">
        <f t="shared" si="5"/>
        <v>15.495136894171612</v>
      </c>
      <c r="G117" s="40">
        <f t="shared" si="5"/>
        <v>5.8408813912761891E-2</v>
      </c>
      <c r="H117" s="40">
        <f t="shared" si="5"/>
        <v>9.7058419359383485</v>
      </c>
      <c r="I117" s="44">
        <f t="shared" si="5"/>
        <v>6.4720040993303252E-3</v>
      </c>
    </row>
    <row r="118" spans="1:9" ht="15.75" thickBot="1" x14ac:dyDescent="0.3">
      <c r="A118" s="27" t="s">
        <v>16</v>
      </c>
      <c r="B118" s="15">
        <f>B110+B114*B111/SQRT(B109)</f>
        <v>48.432357823817867</v>
      </c>
      <c r="C118" s="13">
        <f t="shared" ref="C118:I118" si="6">C110+C114*C111/SQRT(C109)</f>
        <v>7.9984309058321168</v>
      </c>
      <c r="D118" s="13">
        <f t="shared" si="6"/>
        <v>393.36714718072858</v>
      </c>
      <c r="E118" s="13">
        <f t="shared" si="6"/>
        <v>239508.01887664298</v>
      </c>
      <c r="F118" s="10">
        <f t="shared" si="6"/>
        <v>18.366249244442248</v>
      </c>
      <c r="G118" s="41">
        <f t="shared" si="6"/>
        <v>5.855179889496092E-2</v>
      </c>
      <c r="H118" s="10">
        <f t="shared" si="6"/>
        <v>9.7365701798240316</v>
      </c>
      <c r="I118" s="45">
        <f t="shared" si="6"/>
        <v>7.6715556714874993E-3</v>
      </c>
    </row>
  </sheetData>
  <mergeCells count="4">
    <mergeCell ref="A108:B108"/>
    <mergeCell ref="A116:B116"/>
    <mergeCell ref="C116:D116"/>
    <mergeCell ref="A1:B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B115-A5B9-4651-816D-4ACECB826B0F}">
  <dimension ref="A1:J117"/>
  <sheetViews>
    <sheetView zoomScale="70" zoomScaleNormal="70" workbookViewId="0">
      <selection sqref="A1:B1"/>
    </sheetView>
  </sheetViews>
  <sheetFormatPr defaultRowHeight="15" x14ac:dyDescent="0.25"/>
  <cols>
    <col min="1" max="1" width="17.28515625" customWidth="1"/>
    <col min="2" max="4" width="20.7109375" customWidth="1"/>
    <col min="5" max="5" width="22.42578125" customWidth="1"/>
    <col min="6" max="7" width="20.7109375" customWidth="1"/>
    <col min="8" max="8" width="21.85546875" customWidth="1"/>
    <col min="9" max="9" width="13.5703125" customWidth="1"/>
    <col min="10" max="10" width="21.85546875" style="55" customWidth="1"/>
  </cols>
  <sheetData>
    <row r="1" spans="1:10" ht="15.75" thickBot="1" x14ac:dyDescent="0.3">
      <c r="A1" s="28" t="s">
        <v>24</v>
      </c>
      <c r="B1" s="29"/>
    </row>
    <row r="2" spans="1:10" ht="15.75" customHeight="1" thickBot="1" x14ac:dyDescent="0.3">
      <c r="A2" s="20" t="s">
        <v>17</v>
      </c>
      <c r="B2" s="21" t="s">
        <v>18</v>
      </c>
      <c r="C2" s="21" t="s">
        <v>19</v>
      </c>
      <c r="D2" s="21" t="s">
        <v>20</v>
      </c>
      <c r="E2" s="22" t="s">
        <v>21</v>
      </c>
      <c r="F2" s="22" t="s">
        <v>22</v>
      </c>
      <c r="G2" s="16"/>
      <c r="H2" s="16"/>
      <c r="I2" s="16"/>
      <c r="J2" s="46"/>
    </row>
    <row r="3" spans="1:10" ht="15.75" thickBot="1" x14ac:dyDescent="0.3">
      <c r="A3" s="18">
        <v>90</v>
      </c>
      <c r="B3" s="18">
        <v>20</v>
      </c>
      <c r="C3" s="18">
        <v>320</v>
      </c>
      <c r="D3" s="18">
        <v>5</v>
      </c>
      <c r="E3" s="19">
        <v>2</v>
      </c>
      <c r="F3" s="19" t="s">
        <v>23</v>
      </c>
      <c r="G3" s="17"/>
      <c r="H3" s="17"/>
      <c r="I3" s="17"/>
      <c r="J3" s="47"/>
    </row>
    <row r="4" spans="1:10" ht="15.75" thickBot="1" x14ac:dyDescent="0.3"/>
    <row r="5" spans="1:10" ht="21.75" customHeight="1" thickBot="1" x14ac:dyDescent="0.3">
      <c r="A5" s="4" t="s">
        <v>0</v>
      </c>
      <c r="B5" s="4" t="s">
        <v>2</v>
      </c>
      <c r="C5" s="4" t="s">
        <v>1</v>
      </c>
      <c r="D5" s="4" t="s">
        <v>9</v>
      </c>
      <c r="E5" s="4" t="s">
        <v>6</v>
      </c>
      <c r="F5" s="4" t="s">
        <v>7</v>
      </c>
      <c r="G5" s="4" t="s">
        <v>10</v>
      </c>
      <c r="H5" s="4" t="s">
        <v>11</v>
      </c>
      <c r="I5" s="4" t="s">
        <v>8</v>
      </c>
      <c r="J5" s="4" t="s">
        <v>27</v>
      </c>
    </row>
    <row r="6" spans="1:10" ht="15.75" thickBot="1" x14ac:dyDescent="0.3">
      <c r="A6" s="3">
        <v>1</v>
      </c>
      <c r="B6" s="34">
        <v>58.986362730000003</v>
      </c>
      <c r="C6" s="34">
        <v>6</v>
      </c>
      <c r="D6" s="34">
        <v>324.83300850000001</v>
      </c>
      <c r="E6" s="34">
        <v>241847</v>
      </c>
      <c r="F6" s="34">
        <v>105</v>
      </c>
      <c r="G6" s="34">
        <v>6.1487395E-2</v>
      </c>
      <c r="H6" s="34">
        <v>9.8620209059999997</v>
      </c>
      <c r="I6" s="35">
        <f>F6*100/E6</f>
        <v>4.341587863401241E-2</v>
      </c>
      <c r="J6" s="35">
        <v>9745</v>
      </c>
    </row>
    <row r="7" spans="1:10" ht="15.75" thickBot="1" x14ac:dyDescent="0.3">
      <c r="A7" s="2">
        <v>2</v>
      </c>
      <c r="B7" s="34">
        <v>55.285914499999997</v>
      </c>
      <c r="C7" s="34">
        <v>7</v>
      </c>
      <c r="D7" s="34">
        <v>343.39965660000001</v>
      </c>
      <c r="E7" s="34">
        <v>241166</v>
      </c>
      <c r="F7" s="34">
        <v>126</v>
      </c>
      <c r="G7" s="34">
        <v>7.8707561590000003E-2</v>
      </c>
      <c r="H7" s="34">
        <v>9.8334494770000003</v>
      </c>
      <c r="I7" s="35">
        <f t="shared" ref="I7:I70" si="0">F7*100/E7</f>
        <v>5.2246170687410332E-2</v>
      </c>
      <c r="J7" s="35">
        <v>10302</v>
      </c>
    </row>
    <row r="8" spans="1:10" ht="15.75" thickBot="1" x14ac:dyDescent="0.3">
      <c r="A8" s="2">
        <v>3</v>
      </c>
      <c r="B8" s="34">
        <v>57.71151708</v>
      </c>
      <c r="C8" s="34">
        <v>6</v>
      </c>
      <c r="D8" s="34">
        <v>329.33300400000002</v>
      </c>
      <c r="E8" s="34">
        <v>240918</v>
      </c>
      <c r="F8" s="34">
        <v>98</v>
      </c>
      <c r="G8" s="34">
        <v>5.8465306600000003E-2</v>
      </c>
      <c r="H8" s="34">
        <v>9.6648083620000005</v>
      </c>
      <c r="I8" s="35">
        <f t="shared" si="0"/>
        <v>4.0677740974107375E-2</v>
      </c>
      <c r="J8" s="35">
        <v>9880</v>
      </c>
    </row>
    <row r="9" spans="1:10" ht="15.75" thickBot="1" x14ac:dyDescent="0.3">
      <c r="A9" s="2">
        <v>4</v>
      </c>
      <c r="B9" s="34">
        <v>59.141887420000003</v>
      </c>
      <c r="C9" s="34">
        <v>6</v>
      </c>
      <c r="D9" s="34">
        <v>318.16634850000003</v>
      </c>
      <c r="E9" s="34">
        <v>240851</v>
      </c>
      <c r="F9" s="34">
        <v>157</v>
      </c>
      <c r="G9" s="34">
        <v>6.6487376789999997E-2</v>
      </c>
      <c r="H9" s="34">
        <v>9.8390243900000005</v>
      </c>
      <c r="I9" s="35">
        <f t="shared" si="0"/>
        <v>6.5185529642808215E-2</v>
      </c>
      <c r="J9" s="35">
        <v>9545</v>
      </c>
    </row>
    <row r="10" spans="1:10" ht="15.75" thickBot="1" x14ac:dyDescent="0.3">
      <c r="A10" s="2">
        <v>5</v>
      </c>
      <c r="B10" s="34">
        <v>54.982834920000002</v>
      </c>
      <c r="C10" s="34">
        <v>7</v>
      </c>
      <c r="D10" s="34">
        <v>341.29965870000001</v>
      </c>
      <c r="E10" s="34">
        <v>240169</v>
      </c>
      <c r="F10" s="34">
        <v>205</v>
      </c>
      <c r="G10" s="34">
        <v>6.0117276890000002E-2</v>
      </c>
      <c r="H10" s="34">
        <v>9.7344947739999999</v>
      </c>
      <c r="I10" s="35">
        <f t="shared" si="0"/>
        <v>8.535656142133248E-2</v>
      </c>
      <c r="J10" s="35">
        <v>10239</v>
      </c>
    </row>
    <row r="11" spans="1:10" ht="15.75" thickBot="1" x14ac:dyDescent="0.3">
      <c r="A11" s="2">
        <v>6</v>
      </c>
      <c r="B11" s="34">
        <v>58.237322069999998</v>
      </c>
      <c r="C11" s="34">
        <v>6</v>
      </c>
      <c r="D11" s="34">
        <v>327.86633879999999</v>
      </c>
      <c r="E11" s="34">
        <v>240596</v>
      </c>
      <c r="F11" s="34">
        <v>118</v>
      </c>
      <c r="G11" s="34">
        <v>6.2517476269999997E-2</v>
      </c>
      <c r="H11" s="34">
        <v>9.7804878049999999</v>
      </c>
      <c r="I11" s="35">
        <f t="shared" si="0"/>
        <v>4.9044871901444749E-2</v>
      </c>
      <c r="J11" s="35">
        <v>9836</v>
      </c>
    </row>
    <row r="12" spans="1:10" ht="15.75" thickBot="1" x14ac:dyDescent="0.3">
      <c r="A12" s="2">
        <v>7</v>
      </c>
      <c r="B12" s="34">
        <v>58.551553849999998</v>
      </c>
      <c r="C12" s="34">
        <v>6</v>
      </c>
      <c r="D12" s="34">
        <v>326.86633979999999</v>
      </c>
      <c r="E12" s="34">
        <v>240593</v>
      </c>
      <c r="F12" s="34">
        <v>145</v>
      </c>
      <c r="G12" s="34">
        <v>5.8333333330000001E-2</v>
      </c>
      <c r="H12" s="34">
        <v>9.6864111499999996</v>
      </c>
      <c r="I12" s="35">
        <f t="shared" si="0"/>
        <v>6.0267755088468905E-2</v>
      </c>
      <c r="J12" s="35">
        <v>9806</v>
      </c>
    </row>
    <row r="13" spans="1:10" ht="15.75" thickBot="1" x14ac:dyDescent="0.3">
      <c r="A13" s="2">
        <v>8</v>
      </c>
      <c r="B13" s="34">
        <v>58.545036830000001</v>
      </c>
      <c r="C13" s="34">
        <v>6</v>
      </c>
      <c r="D13" s="34">
        <v>320.79967920000001</v>
      </c>
      <c r="E13" s="34">
        <v>241596</v>
      </c>
      <c r="F13" s="34">
        <v>95</v>
      </c>
      <c r="G13" s="34">
        <v>6.0822016559999997E-2</v>
      </c>
      <c r="H13" s="34">
        <v>9.7972125440000006</v>
      </c>
      <c r="I13" s="35">
        <f t="shared" si="0"/>
        <v>3.9321843076872136E-2</v>
      </c>
      <c r="J13" s="35">
        <v>9624</v>
      </c>
    </row>
    <row r="14" spans="1:10" ht="15.75" thickBot="1" x14ac:dyDescent="0.3">
      <c r="A14" s="2">
        <v>9</v>
      </c>
      <c r="B14" s="34">
        <v>57.087260139999998</v>
      </c>
      <c r="C14" s="34">
        <v>6</v>
      </c>
      <c r="D14" s="34">
        <v>333.06633360000001</v>
      </c>
      <c r="E14" s="34">
        <v>240713</v>
      </c>
      <c r="F14" s="34">
        <v>57</v>
      </c>
      <c r="G14" s="34">
        <v>6.2817717999999995E-2</v>
      </c>
      <c r="H14" s="34">
        <v>9.7268292679999995</v>
      </c>
      <c r="I14" s="35">
        <f t="shared" si="0"/>
        <v>2.3679651701403747E-2</v>
      </c>
      <c r="J14" s="35">
        <v>9992</v>
      </c>
    </row>
    <row r="15" spans="1:10" ht="15.75" thickBot="1" x14ac:dyDescent="0.3">
      <c r="A15" s="2">
        <v>10</v>
      </c>
      <c r="B15" s="34">
        <v>55.188844529999997</v>
      </c>
      <c r="C15" s="34">
        <v>7</v>
      </c>
      <c r="D15" s="34">
        <v>342.46632419999997</v>
      </c>
      <c r="E15" s="34">
        <v>240788</v>
      </c>
      <c r="F15" s="34">
        <v>87</v>
      </c>
      <c r="G15" s="34">
        <v>6.3923147989999998E-2</v>
      </c>
      <c r="H15" s="34">
        <v>9.6069686409999999</v>
      </c>
      <c r="I15" s="35">
        <f t="shared" si="0"/>
        <v>3.6131368672857454E-2</v>
      </c>
      <c r="J15" s="35">
        <v>10274</v>
      </c>
    </row>
    <row r="16" spans="1:10" ht="15.75" thickBot="1" x14ac:dyDescent="0.3">
      <c r="A16" s="2">
        <v>11</v>
      </c>
      <c r="B16" s="34">
        <v>59.100067799999998</v>
      </c>
      <c r="C16" s="34">
        <v>6</v>
      </c>
      <c r="D16" s="34">
        <v>318.49968150000001</v>
      </c>
      <c r="E16" s="34">
        <v>240473</v>
      </c>
      <c r="F16" s="34">
        <v>77</v>
      </c>
      <c r="G16" s="34">
        <v>6.1429726939999998E-2</v>
      </c>
      <c r="H16" s="34">
        <v>9.7128919860000007</v>
      </c>
      <c r="I16" s="35">
        <f t="shared" si="0"/>
        <v>3.2020226803009068E-2</v>
      </c>
      <c r="J16" s="35">
        <v>9555</v>
      </c>
    </row>
    <row r="17" spans="1:10" ht="15.75" thickBot="1" x14ac:dyDescent="0.3">
      <c r="A17" s="2">
        <v>12</v>
      </c>
      <c r="B17" s="34">
        <v>58.050793710000001</v>
      </c>
      <c r="C17" s="34">
        <v>6</v>
      </c>
      <c r="D17" s="34">
        <v>327.19967279999997</v>
      </c>
      <c r="E17" s="34">
        <v>240040</v>
      </c>
      <c r="F17" s="34">
        <v>134</v>
      </c>
      <c r="G17" s="34">
        <v>5.984130117E-2</v>
      </c>
      <c r="H17" s="34">
        <v>9.6264808360000007</v>
      </c>
      <c r="I17" s="35">
        <f t="shared" si="0"/>
        <v>5.5824029328445261E-2</v>
      </c>
      <c r="J17" s="35">
        <v>9816</v>
      </c>
    </row>
    <row r="18" spans="1:10" ht="15.75" thickBot="1" x14ac:dyDescent="0.3">
      <c r="A18" s="2">
        <v>13</v>
      </c>
      <c r="B18" s="34">
        <v>54.646500090000004</v>
      </c>
      <c r="C18" s="34">
        <v>7</v>
      </c>
      <c r="D18" s="34">
        <v>346.56632009999998</v>
      </c>
      <c r="E18" s="34">
        <v>241890</v>
      </c>
      <c r="F18" s="34">
        <v>123</v>
      </c>
      <c r="G18" s="34">
        <v>6.7150282559999996E-2</v>
      </c>
      <c r="H18" s="34">
        <v>9.7804878049999999</v>
      </c>
      <c r="I18" s="35">
        <f t="shared" si="0"/>
        <v>5.0849559717226836E-2</v>
      </c>
      <c r="J18" s="35">
        <v>10397</v>
      </c>
    </row>
    <row r="19" spans="1:10" ht="15.75" thickBot="1" x14ac:dyDescent="0.3">
      <c r="A19" s="2">
        <v>14</v>
      </c>
      <c r="B19" s="34">
        <v>55.080468359999998</v>
      </c>
      <c r="C19" s="34">
        <v>7</v>
      </c>
      <c r="D19" s="34">
        <v>344.332989</v>
      </c>
      <c r="E19" s="34">
        <v>241722</v>
      </c>
      <c r="F19" s="34">
        <v>70</v>
      </c>
      <c r="G19" s="34">
        <v>5.8685388589999998E-2</v>
      </c>
      <c r="H19" s="34">
        <v>9.7414634150000001</v>
      </c>
      <c r="I19" s="35">
        <f t="shared" si="0"/>
        <v>2.8958886654917634E-2</v>
      </c>
      <c r="J19" s="35">
        <v>10330</v>
      </c>
    </row>
    <row r="20" spans="1:10" ht="15.75" thickBot="1" x14ac:dyDescent="0.3">
      <c r="A20" s="2">
        <v>15</v>
      </c>
      <c r="B20" s="34">
        <v>58.692977720000002</v>
      </c>
      <c r="C20" s="34">
        <v>6</v>
      </c>
      <c r="D20" s="34">
        <v>326.26634039999999</v>
      </c>
      <c r="E20" s="34">
        <v>241832</v>
      </c>
      <c r="F20" s="34">
        <v>49</v>
      </c>
      <c r="G20" s="34">
        <v>5.9089126909999998E-2</v>
      </c>
      <c r="H20" s="34">
        <v>9.7365853659999999</v>
      </c>
      <c r="I20" s="35">
        <f t="shared" si="0"/>
        <v>2.0262000066161634E-2</v>
      </c>
      <c r="J20" s="35">
        <v>9788</v>
      </c>
    </row>
    <row r="21" spans="1:10" ht="15.75" thickBot="1" x14ac:dyDescent="0.3">
      <c r="A21" s="2">
        <v>16</v>
      </c>
      <c r="B21" s="34">
        <v>56.536165429999997</v>
      </c>
      <c r="C21" s="34">
        <v>7</v>
      </c>
      <c r="D21" s="34">
        <v>336.86632980000002</v>
      </c>
      <c r="E21" s="34">
        <v>241295</v>
      </c>
      <c r="F21" s="34">
        <v>95</v>
      </c>
      <c r="G21" s="34">
        <v>5.9779862650000001E-2</v>
      </c>
      <c r="H21" s="34">
        <v>9.8167247389999996</v>
      </c>
      <c r="I21" s="35">
        <f t="shared" si="0"/>
        <v>3.9370894548167182E-2</v>
      </c>
      <c r="J21" s="35">
        <v>10106</v>
      </c>
    </row>
    <row r="22" spans="1:10" ht="15.75" thickBot="1" x14ac:dyDescent="0.3">
      <c r="A22" s="2">
        <v>17</v>
      </c>
      <c r="B22" s="34">
        <v>55.296236239999999</v>
      </c>
      <c r="C22" s="34">
        <v>7</v>
      </c>
      <c r="D22" s="34">
        <v>339.1996608</v>
      </c>
      <c r="E22" s="34">
        <v>240225</v>
      </c>
      <c r="F22" s="34">
        <v>146</v>
      </c>
      <c r="G22" s="34">
        <v>5.8333333330000001E-2</v>
      </c>
      <c r="H22" s="34">
        <v>9.7059233450000004</v>
      </c>
      <c r="I22" s="35">
        <f t="shared" si="0"/>
        <v>6.0776355500052032E-2</v>
      </c>
      <c r="J22" s="35">
        <v>10176</v>
      </c>
    </row>
    <row r="23" spans="1:10" ht="15.75" thickBot="1" x14ac:dyDescent="0.3">
      <c r="A23" s="2">
        <v>18</v>
      </c>
      <c r="B23" s="34">
        <v>57.282982609999998</v>
      </c>
      <c r="C23" s="34">
        <v>6</v>
      </c>
      <c r="D23" s="34">
        <v>332.56633410000001</v>
      </c>
      <c r="E23" s="34">
        <v>241058</v>
      </c>
      <c r="F23" s="34">
        <v>68</v>
      </c>
      <c r="G23" s="34">
        <v>5.888779173E-2</v>
      </c>
      <c r="H23" s="34">
        <v>9.6613240420000004</v>
      </c>
      <c r="I23" s="35">
        <f t="shared" si="0"/>
        <v>2.8208978752001592E-2</v>
      </c>
      <c r="J23" s="35">
        <v>9977</v>
      </c>
    </row>
    <row r="24" spans="1:10" ht="15.75" thickBot="1" x14ac:dyDescent="0.3">
      <c r="A24" s="2">
        <v>19</v>
      </c>
      <c r="B24" s="34">
        <v>58.479874979999998</v>
      </c>
      <c r="C24" s="34">
        <v>6</v>
      </c>
      <c r="D24" s="34">
        <v>320.53301279999999</v>
      </c>
      <c r="E24" s="34">
        <v>240690</v>
      </c>
      <c r="F24" s="34">
        <v>192</v>
      </c>
      <c r="G24" s="34">
        <v>5.8333333330000001E-2</v>
      </c>
      <c r="H24" s="34">
        <v>9.868292683</v>
      </c>
      <c r="I24" s="35">
        <f t="shared" si="0"/>
        <v>7.9770659354356233E-2</v>
      </c>
      <c r="J24" s="35">
        <v>9616</v>
      </c>
    </row>
    <row r="25" spans="1:10" ht="15.75" thickBot="1" x14ac:dyDescent="0.3">
      <c r="A25" s="2">
        <v>20</v>
      </c>
      <c r="B25" s="34">
        <v>57.387713009999999</v>
      </c>
      <c r="C25" s="34">
        <v>6</v>
      </c>
      <c r="D25" s="34">
        <v>327.73300560000001</v>
      </c>
      <c r="E25" s="34">
        <v>241548</v>
      </c>
      <c r="F25" s="34">
        <v>136</v>
      </c>
      <c r="G25" s="34">
        <v>5.8401892029999999E-2</v>
      </c>
      <c r="H25" s="34">
        <v>9.6668989550000006</v>
      </c>
      <c r="I25" s="35">
        <f t="shared" si="0"/>
        <v>5.6303509033401228E-2</v>
      </c>
      <c r="J25" s="35">
        <v>9832</v>
      </c>
    </row>
    <row r="26" spans="1:10" ht="15.75" thickBot="1" x14ac:dyDescent="0.3">
      <c r="A26" s="2">
        <v>21</v>
      </c>
      <c r="B26" s="34">
        <v>57.577735850000003</v>
      </c>
      <c r="C26" s="34">
        <v>6</v>
      </c>
      <c r="D26" s="34">
        <v>330.89966909999998</v>
      </c>
      <c r="E26" s="34">
        <v>240834</v>
      </c>
      <c r="F26" s="34">
        <v>115</v>
      </c>
      <c r="G26" s="34">
        <v>5.9098896829999997E-2</v>
      </c>
      <c r="H26" s="34">
        <v>9.7993031360000007</v>
      </c>
      <c r="I26" s="35">
        <f t="shared" si="0"/>
        <v>4.7750732869943614E-2</v>
      </c>
      <c r="J26" s="35">
        <v>9927</v>
      </c>
    </row>
    <row r="27" spans="1:10" ht="15.75" thickBot="1" x14ac:dyDescent="0.3">
      <c r="A27" s="2">
        <v>22</v>
      </c>
      <c r="B27" s="34">
        <v>59.77962213</v>
      </c>
      <c r="C27" s="34">
        <v>6</v>
      </c>
      <c r="D27" s="34">
        <v>316.7996832</v>
      </c>
      <c r="E27" s="34">
        <v>242284</v>
      </c>
      <c r="F27" s="34">
        <v>99</v>
      </c>
      <c r="G27" s="34">
        <v>6.33742942E-2</v>
      </c>
      <c r="H27" s="34">
        <v>9.8864111500000007</v>
      </c>
      <c r="I27" s="35">
        <f t="shared" si="0"/>
        <v>4.0861138168430435E-2</v>
      </c>
      <c r="J27" s="35">
        <v>9504</v>
      </c>
    </row>
    <row r="28" spans="1:10" ht="15.75" thickBot="1" x14ac:dyDescent="0.3">
      <c r="A28" s="2">
        <v>23</v>
      </c>
      <c r="B28" s="34">
        <v>60.563170640000003</v>
      </c>
      <c r="C28" s="34">
        <v>6</v>
      </c>
      <c r="D28" s="34">
        <v>311.79968819999999</v>
      </c>
      <c r="E28" s="34">
        <v>241750</v>
      </c>
      <c r="F28" s="34">
        <v>1</v>
      </c>
      <c r="G28" s="34">
        <v>5.903045514E-2</v>
      </c>
      <c r="H28" s="34">
        <v>9.7797909409999999</v>
      </c>
      <c r="I28" s="35">
        <f t="shared" si="0"/>
        <v>4.1365046535677351E-4</v>
      </c>
      <c r="J28" s="35">
        <v>9354</v>
      </c>
    </row>
    <row r="29" spans="1:10" ht="15.75" thickBot="1" x14ac:dyDescent="0.3">
      <c r="A29" s="2">
        <v>24</v>
      </c>
      <c r="B29" s="34">
        <v>58.407432720000003</v>
      </c>
      <c r="C29" s="34">
        <v>6</v>
      </c>
      <c r="D29" s="34">
        <v>326.06634059999999</v>
      </c>
      <c r="E29" s="34">
        <v>240865</v>
      </c>
      <c r="F29" s="34">
        <v>157</v>
      </c>
      <c r="G29" s="34">
        <v>5.8736076159999998E-2</v>
      </c>
      <c r="H29" s="34">
        <v>9.652961672</v>
      </c>
      <c r="I29" s="35">
        <f t="shared" si="0"/>
        <v>6.5181740809166958E-2</v>
      </c>
      <c r="J29" s="35">
        <v>9782</v>
      </c>
    </row>
    <row r="30" spans="1:10" ht="15.75" thickBot="1" x14ac:dyDescent="0.3">
      <c r="A30" s="2">
        <v>25</v>
      </c>
      <c r="B30" s="34">
        <v>57.396149489999999</v>
      </c>
      <c r="C30" s="34">
        <v>6</v>
      </c>
      <c r="D30" s="34">
        <v>330.29966969999998</v>
      </c>
      <c r="E30" s="34">
        <v>241023</v>
      </c>
      <c r="F30" s="34">
        <v>134</v>
      </c>
      <c r="G30" s="34">
        <v>5.9095378259999998E-2</v>
      </c>
      <c r="H30" s="34">
        <v>9.8871080140000007</v>
      </c>
      <c r="I30" s="35">
        <f t="shared" si="0"/>
        <v>5.5596353874941398E-2</v>
      </c>
      <c r="J30" s="35">
        <v>9909</v>
      </c>
    </row>
    <row r="31" spans="1:10" ht="15.75" thickBot="1" x14ac:dyDescent="0.3">
      <c r="A31" s="2">
        <v>26</v>
      </c>
      <c r="B31" s="34">
        <v>59.03792833</v>
      </c>
      <c r="C31" s="34">
        <v>6</v>
      </c>
      <c r="D31" s="34">
        <v>317.49968250000001</v>
      </c>
      <c r="E31" s="34">
        <v>240562</v>
      </c>
      <c r="F31" s="34">
        <v>90</v>
      </c>
      <c r="G31" s="34">
        <v>6.6511065489999993E-2</v>
      </c>
      <c r="H31" s="34">
        <v>9.7449477350000002</v>
      </c>
      <c r="I31" s="35">
        <f t="shared" si="0"/>
        <v>3.7412392647217768E-2</v>
      </c>
      <c r="J31" s="35">
        <v>9525</v>
      </c>
    </row>
    <row r="32" spans="1:10" ht="15.75" thickBot="1" x14ac:dyDescent="0.3">
      <c r="A32" s="2">
        <v>27</v>
      </c>
      <c r="B32" s="34">
        <v>57.060851749999998</v>
      </c>
      <c r="C32" s="34">
        <v>6</v>
      </c>
      <c r="D32" s="34">
        <v>330.79966919999998</v>
      </c>
      <c r="E32" s="34">
        <v>240835</v>
      </c>
      <c r="F32" s="34">
        <v>63</v>
      </c>
      <c r="G32" s="34">
        <v>6.0890497709999998E-2</v>
      </c>
      <c r="H32" s="34">
        <v>9.7351916379999999</v>
      </c>
      <c r="I32" s="35">
        <f t="shared" si="0"/>
        <v>2.6158988519110596E-2</v>
      </c>
      <c r="J32" s="35">
        <v>9924</v>
      </c>
    </row>
    <row r="33" spans="1:10" ht="15.75" thickBot="1" x14ac:dyDescent="0.3">
      <c r="A33" s="2">
        <v>28</v>
      </c>
      <c r="B33" s="34">
        <v>58.963973129999999</v>
      </c>
      <c r="C33" s="34">
        <v>6</v>
      </c>
      <c r="D33" s="34">
        <v>325.99967400000003</v>
      </c>
      <c r="E33" s="34">
        <v>241848</v>
      </c>
      <c r="F33" s="34">
        <v>104</v>
      </c>
      <c r="G33" s="34">
        <v>5.930263778E-2</v>
      </c>
      <c r="H33" s="34">
        <v>9.7547038330000007</v>
      </c>
      <c r="I33" s="35">
        <f t="shared" si="0"/>
        <v>4.3002216268069202E-2</v>
      </c>
      <c r="J33" s="35">
        <v>9780</v>
      </c>
    </row>
    <row r="34" spans="1:10" ht="15.75" thickBot="1" x14ac:dyDescent="0.3">
      <c r="A34" s="2">
        <v>29</v>
      </c>
      <c r="B34" s="34">
        <v>59.511571199999999</v>
      </c>
      <c r="C34" s="34">
        <v>6</v>
      </c>
      <c r="D34" s="34">
        <v>314.73301859999998</v>
      </c>
      <c r="E34" s="34">
        <v>240397</v>
      </c>
      <c r="F34" s="34">
        <v>64</v>
      </c>
      <c r="G34" s="34">
        <v>5.9275338560000002E-2</v>
      </c>
      <c r="H34" s="34">
        <v>9.7735191639999996</v>
      </c>
      <c r="I34" s="35">
        <f t="shared" si="0"/>
        <v>2.6622628402184718E-2</v>
      </c>
      <c r="J34" s="35">
        <v>9442</v>
      </c>
    </row>
    <row r="35" spans="1:10" ht="15.75" thickBot="1" x14ac:dyDescent="0.3">
      <c r="A35" s="2">
        <v>30</v>
      </c>
      <c r="B35" s="34">
        <v>57.231019009999997</v>
      </c>
      <c r="C35" s="34">
        <v>6</v>
      </c>
      <c r="D35" s="34">
        <v>329.19967079999998</v>
      </c>
      <c r="E35" s="34">
        <v>240074</v>
      </c>
      <c r="F35" s="34">
        <v>140</v>
      </c>
      <c r="G35" s="34">
        <v>6.5339063909999995E-2</v>
      </c>
      <c r="H35" s="34">
        <v>9.6989547040000001</v>
      </c>
      <c r="I35" s="35">
        <f t="shared" si="0"/>
        <v>5.8315352766230413E-2</v>
      </c>
      <c r="J35" s="35">
        <v>9876</v>
      </c>
    </row>
    <row r="36" spans="1:10" ht="15.75" thickBot="1" x14ac:dyDescent="0.3">
      <c r="A36" s="2">
        <v>31</v>
      </c>
      <c r="B36" s="34">
        <v>59.020069319999998</v>
      </c>
      <c r="C36" s="34">
        <v>6</v>
      </c>
      <c r="D36" s="34">
        <v>318.19968180000001</v>
      </c>
      <c r="E36" s="34">
        <v>240408</v>
      </c>
      <c r="F36" s="34">
        <v>144</v>
      </c>
      <c r="G36" s="34">
        <v>9.3737329879999998E-2</v>
      </c>
      <c r="H36" s="34">
        <v>9.8578397209999995</v>
      </c>
      <c r="I36" s="35">
        <f t="shared" si="0"/>
        <v>5.9898173105720279E-2</v>
      </c>
      <c r="J36" s="35">
        <v>9546</v>
      </c>
    </row>
    <row r="37" spans="1:10" ht="15.75" thickBot="1" x14ac:dyDescent="0.3">
      <c r="A37" s="2">
        <v>32</v>
      </c>
      <c r="B37" s="34">
        <v>55.417839710000003</v>
      </c>
      <c r="C37" s="34">
        <v>7</v>
      </c>
      <c r="D37" s="34">
        <v>341.16632550000003</v>
      </c>
      <c r="E37" s="34">
        <v>241468</v>
      </c>
      <c r="F37" s="34">
        <v>86</v>
      </c>
      <c r="G37" s="34">
        <v>6.3024287040000002E-2</v>
      </c>
      <c r="H37" s="34">
        <v>9.7442508710000002</v>
      </c>
      <c r="I37" s="35">
        <f t="shared" si="0"/>
        <v>3.5615485281693643E-2</v>
      </c>
      <c r="J37" s="35">
        <v>10235</v>
      </c>
    </row>
    <row r="38" spans="1:10" ht="15.75" thickBot="1" x14ac:dyDescent="0.3">
      <c r="A38" s="2">
        <v>33</v>
      </c>
      <c r="B38" s="34">
        <v>58.32001253</v>
      </c>
      <c r="C38" s="34">
        <v>6</v>
      </c>
      <c r="D38" s="34">
        <v>325.73300760000001</v>
      </c>
      <c r="E38" s="34">
        <v>241626</v>
      </c>
      <c r="F38" s="34">
        <v>131</v>
      </c>
      <c r="G38" s="34">
        <v>5.8333333330000001E-2</v>
      </c>
      <c r="H38" s="34">
        <v>9.8174216029999997</v>
      </c>
      <c r="I38" s="35">
        <f t="shared" si="0"/>
        <v>5.4216019799193799E-2</v>
      </c>
      <c r="J38" s="35">
        <v>9772</v>
      </c>
    </row>
    <row r="39" spans="1:10" ht="15.75" thickBot="1" x14ac:dyDescent="0.3">
      <c r="A39" s="2">
        <v>34</v>
      </c>
      <c r="B39" s="34">
        <v>58.022027799999996</v>
      </c>
      <c r="C39" s="34">
        <v>6</v>
      </c>
      <c r="D39" s="34">
        <v>326.13300720000001</v>
      </c>
      <c r="E39" s="34">
        <v>241630</v>
      </c>
      <c r="F39" s="34">
        <v>86</v>
      </c>
      <c r="G39" s="34">
        <v>6.5327429079999999E-2</v>
      </c>
      <c r="H39" s="34">
        <v>9.9240418120000005</v>
      </c>
      <c r="I39" s="35">
        <f t="shared" si="0"/>
        <v>3.5591607002441752E-2</v>
      </c>
      <c r="J39" s="35">
        <v>9784</v>
      </c>
    </row>
    <row r="40" spans="1:10" ht="15.75" thickBot="1" x14ac:dyDescent="0.3">
      <c r="A40" s="2">
        <v>35</v>
      </c>
      <c r="B40" s="34">
        <v>57.674651539999999</v>
      </c>
      <c r="C40" s="34">
        <v>6</v>
      </c>
      <c r="D40" s="34">
        <v>331.4663352</v>
      </c>
      <c r="E40" s="34">
        <v>242381</v>
      </c>
      <c r="F40" s="34">
        <v>129</v>
      </c>
      <c r="G40" s="34">
        <v>5.9666253170000003E-2</v>
      </c>
      <c r="H40" s="34">
        <v>9.7721254359999996</v>
      </c>
      <c r="I40" s="35">
        <f t="shared" si="0"/>
        <v>5.322199347308576E-2</v>
      </c>
      <c r="J40" s="35">
        <v>9944</v>
      </c>
    </row>
    <row r="41" spans="1:10" ht="15.75" thickBot="1" x14ac:dyDescent="0.3">
      <c r="A41" s="2">
        <v>36</v>
      </c>
      <c r="B41" s="34">
        <v>57.248722479999998</v>
      </c>
      <c r="C41" s="34">
        <v>6</v>
      </c>
      <c r="D41" s="34">
        <v>330.99966899999998</v>
      </c>
      <c r="E41" s="34">
        <v>240760</v>
      </c>
      <c r="F41" s="34">
        <v>92</v>
      </c>
      <c r="G41" s="34">
        <v>5.9662197149999999E-2</v>
      </c>
      <c r="H41" s="34">
        <v>9.9017421599999995</v>
      </c>
      <c r="I41" s="35">
        <f t="shared" si="0"/>
        <v>3.8212327629174279E-2</v>
      </c>
      <c r="J41" s="35">
        <v>9930</v>
      </c>
    </row>
    <row r="42" spans="1:10" ht="15.75" thickBot="1" x14ac:dyDescent="0.3">
      <c r="A42" s="2">
        <v>37</v>
      </c>
      <c r="B42" s="34">
        <v>56.814741159999997</v>
      </c>
      <c r="C42" s="34">
        <v>6</v>
      </c>
      <c r="D42" s="34">
        <v>334.26633240000001</v>
      </c>
      <c r="E42" s="34">
        <v>240282</v>
      </c>
      <c r="F42" s="34">
        <v>78</v>
      </c>
      <c r="G42" s="34">
        <v>5.8669279409999997E-2</v>
      </c>
      <c r="H42" s="34">
        <v>9.7721254359999996</v>
      </c>
      <c r="I42" s="35">
        <f t="shared" si="0"/>
        <v>3.2461857317651756E-2</v>
      </c>
      <c r="J42" s="35">
        <v>10028</v>
      </c>
    </row>
    <row r="43" spans="1:10" ht="15.75" thickBot="1" x14ac:dyDescent="0.3">
      <c r="A43" s="2">
        <v>38</v>
      </c>
      <c r="B43" s="34">
        <v>60.863751630000003</v>
      </c>
      <c r="C43" s="34">
        <v>6</v>
      </c>
      <c r="D43" s="34">
        <v>310.89968909999999</v>
      </c>
      <c r="E43" s="34">
        <v>241751</v>
      </c>
      <c r="F43" s="34">
        <v>73</v>
      </c>
      <c r="G43" s="34">
        <v>7.926797377E-2</v>
      </c>
      <c r="H43" s="34">
        <v>9.7804878049999999</v>
      </c>
      <c r="I43" s="35">
        <f t="shared" si="0"/>
        <v>3.019635906366468E-2</v>
      </c>
      <c r="J43" s="35">
        <v>9327</v>
      </c>
    </row>
    <row r="44" spans="1:10" ht="15.75" thickBot="1" x14ac:dyDescent="0.3">
      <c r="A44" s="2">
        <v>39</v>
      </c>
      <c r="B44" s="34">
        <v>59.388115589999998</v>
      </c>
      <c r="C44" s="34">
        <v>6</v>
      </c>
      <c r="D44" s="34">
        <v>318.53301479999999</v>
      </c>
      <c r="E44" s="34">
        <v>241415</v>
      </c>
      <c r="F44" s="34">
        <v>172</v>
      </c>
      <c r="G44" s="34">
        <v>5.9527777089999998E-2</v>
      </c>
      <c r="H44" s="34">
        <v>9.8494773519999992</v>
      </c>
      <c r="I44" s="35">
        <f t="shared" si="0"/>
        <v>7.1246608537166287E-2</v>
      </c>
      <c r="J44" s="35">
        <v>9556</v>
      </c>
    </row>
    <row r="45" spans="1:10" ht="15.75" thickBot="1" x14ac:dyDescent="0.3">
      <c r="A45" s="2">
        <v>40</v>
      </c>
      <c r="B45" s="34">
        <v>57.322426159999999</v>
      </c>
      <c r="C45" s="34">
        <v>6</v>
      </c>
      <c r="D45" s="34">
        <v>331.99966799999999</v>
      </c>
      <c r="E45" s="34">
        <v>241509</v>
      </c>
      <c r="F45" s="34">
        <v>97</v>
      </c>
      <c r="G45" s="34">
        <v>5.9172831359999997E-2</v>
      </c>
      <c r="H45" s="34">
        <v>9.8048780489999992</v>
      </c>
      <c r="I45" s="35">
        <f t="shared" si="0"/>
        <v>4.0164134669929484E-2</v>
      </c>
      <c r="J45" s="35">
        <v>9960</v>
      </c>
    </row>
    <row r="46" spans="1:10" ht="15.75" thickBot="1" x14ac:dyDescent="0.3">
      <c r="A46" s="2">
        <v>41</v>
      </c>
      <c r="B46" s="34">
        <v>58.484565879999998</v>
      </c>
      <c r="C46" s="34">
        <v>6</v>
      </c>
      <c r="D46" s="34">
        <v>326.26634039999999</v>
      </c>
      <c r="E46" s="34">
        <v>240365</v>
      </c>
      <c r="F46" s="34">
        <v>64</v>
      </c>
      <c r="G46" s="34">
        <v>6.203102647E-2</v>
      </c>
      <c r="H46" s="34">
        <v>9.6759581879999992</v>
      </c>
      <c r="I46" s="35">
        <f t="shared" si="0"/>
        <v>2.6626172695691969E-2</v>
      </c>
      <c r="J46" s="35">
        <v>9788</v>
      </c>
    </row>
    <row r="47" spans="1:10" ht="15.75" thickBot="1" x14ac:dyDescent="0.3">
      <c r="A47" s="2">
        <v>42</v>
      </c>
      <c r="B47" s="34">
        <v>60.105875820000001</v>
      </c>
      <c r="C47" s="34">
        <v>6</v>
      </c>
      <c r="D47" s="34">
        <v>312.06635460000001</v>
      </c>
      <c r="E47" s="34">
        <v>240783</v>
      </c>
      <c r="F47" s="34">
        <v>99</v>
      </c>
      <c r="G47" s="34">
        <v>7.6380811950000002E-2</v>
      </c>
      <c r="H47" s="34">
        <v>9.7372822299999999</v>
      </c>
      <c r="I47" s="35">
        <f t="shared" si="0"/>
        <v>4.1115859508353995E-2</v>
      </c>
      <c r="J47" s="35">
        <v>9362</v>
      </c>
    </row>
    <row r="48" spans="1:10" ht="15.75" thickBot="1" x14ac:dyDescent="0.3">
      <c r="A48" s="2">
        <v>43</v>
      </c>
      <c r="B48" s="34">
        <v>54.3663995</v>
      </c>
      <c r="C48" s="34">
        <v>7</v>
      </c>
      <c r="D48" s="34">
        <v>346.39965360000002</v>
      </c>
      <c r="E48" s="34">
        <v>241294</v>
      </c>
      <c r="F48" s="34">
        <v>158</v>
      </c>
      <c r="G48" s="34">
        <v>5.9351863509999998E-2</v>
      </c>
      <c r="H48" s="34">
        <v>9.7881533100000002</v>
      </c>
      <c r="I48" s="35">
        <f t="shared" si="0"/>
        <v>6.5480285460890034E-2</v>
      </c>
      <c r="J48" s="35">
        <v>10392</v>
      </c>
    </row>
    <row r="49" spans="1:10" ht="15.75" thickBot="1" x14ac:dyDescent="0.3">
      <c r="A49" s="2">
        <v>44</v>
      </c>
      <c r="B49" s="34">
        <v>58.039410820000001</v>
      </c>
      <c r="C49" s="34">
        <v>6</v>
      </c>
      <c r="D49" s="34">
        <v>327.26633939999999</v>
      </c>
      <c r="E49" s="34">
        <v>240206</v>
      </c>
      <c r="F49" s="34">
        <v>94</v>
      </c>
      <c r="G49" s="34">
        <v>5.8333333330000001E-2</v>
      </c>
      <c r="H49" s="34">
        <v>9.52195122</v>
      </c>
      <c r="I49" s="35">
        <f t="shared" si="0"/>
        <v>3.9133077441862403E-2</v>
      </c>
      <c r="J49" s="35">
        <v>9818</v>
      </c>
    </row>
    <row r="50" spans="1:10" ht="15.75" thickBot="1" x14ac:dyDescent="0.3">
      <c r="A50" s="2">
        <v>45</v>
      </c>
      <c r="B50" s="34">
        <v>57.703545730000002</v>
      </c>
      <c r="C50" s="34">
        <v>6</v>
      </c>
      <c r="D50" s="34">
        <v>330.79966919999998</v>
      </c>
      <c r="E50" s="34">
        <v>241041</v>
      </c>
      <c r="F50" s="34">
        <v>197</v>
      </c>
      <c r="G50" s="34">
        <v>5.8346425020000002E-2</v>
      </c>
      <c r="H50" s="34">
        <v>9.7902439020000003</v>
      </c>
      <c r="I50" s="35">
        <f t="shared" si="0"/>
        <v>8.1728834513630458E-2</v>
      </c>
      <c r="J50" s="35">
        <v>9924</v>
      </c>
    </row>
    <row r="51" spans="1:10" ht="15.75" thickBot="1" x14ac:dyDescent="0.3">
      <c r="A51" s="2">
        <v>46</v>
      </c>
      <c r="B51" s="34">
        <v>57.585257439999999</v>
      </c>
      <c r="C51" s="34">
        <v>6</v>
      </c>
      <c r="D51" s="34">
        <v>329.8663368</v>
      </c>
      <c r="E51" s="34">
        <v>241279</v>
      </c>
      <c r="F51" s="34">
        <v>172</v>
      </c>
      <c r="G51" s="34">
        <v>6.1760996079999998E-2</v>
      </c>
      <c r="H51" s="34">
        <v>9.7337979089999997</v>
      </c>
      <c r="I51" s="35">
        <f t="shared" si="0"/>
        <v>7.1286767600993048E-2</v>
      </c>
      <c r="J51" s="35">
        <v>9896</v>
      </c>
    </row>
    <row r="52" spans="1:10" ht="15.75" thickBot="1" x14ac:dyDescent="0.3">
      <c r="A52" s="2">
        <v>47</v>
      </c>
      <c r="B52" s="34">
        <v>56.817353840000003</v>
      </c>
      <c r="C52" s="34">
        <v>6</v>
      </c>
      <c r="D52" s="34">
        <v>333.16633350000001</v>
      </c>
      <c r="E52" s="34">
        <v>240781</v>
      </c>
      <c r="F52" s="34">
        <v>137</v>
      </c>
      <c r="G52" s="34">
        <v>6.1246487650000001E-2</v>
      </c>
      <c r="H52" s="34">
        <v>9.6620209060000004</v>
      </c>
      <c r="I52" s="35">
        <f t="shared" si="0"/>
        <v>5.6898177181754377E-2</v>
      </c>
      <c r="J52" s="35">
        <v>9995</v>
      </c>
    </row>
    <row r="53" spans="1:10" ht="15.75" thickBot="1" x14ac:dyDescent="0.3">
      <c r="A53" s="2">
        <v>48</v>
      </c>
      <c r="B53" s="34">
        <v>57.849075310000003</v>
      </c>
      <c r="C53" s="34">
        <v>6</v>
      </c>
      <c r="D53" s="34">
        <v>329.53300380000002</v>
      </c>
      <c r="E53" s="34">
        <v>240588</v>
      </c>
      <c r="F53" s="34">
        <v>111</v>
      </c>
      <c r="G53" s="34">
        <v>8.3290120679999996E-2</v>
      </c>
      <c r="H53" s="34">
        <v>9.7797909409999999</v>
      </c>
      <c r="I53" s="35">
        <f t="shared" si="0"/>
        <v>4.6136964437129037E-2</v>
      </c>
      <c r="J53" s="35">
        <v>9886</v>
      </c>
    </row>
    <row r="54" spans="1:10" ht="15.75" thickBot="1" x14ac:dyDescent="0.3">
      <c r="A54" s="2">
        <v>49</v>
      </c>
      <c r="B54" s="34">
        <v>57.423291059999997</v>
      </c>
      <c r="C54" s="34">
        <v>6</v>
      </c>
      <c r="D54" s="34">
        <v>329.43300390000002</v>
      </c>
      <c r="E54" s="34">
        <v>240768</v>
      </c>
      <c r="F54" s="34">
        <v>84</v>
      </c>
      <c r="G54" s="34">
        <v>6.6688992510000003E-2</v>
      </c>
      <c r="H54" s="34">
        <v>9.7777003479999998</v>
      </c>
      <c r="I54" s="35">
        <f t="shared" si="0"/>
        <v>3.4888357256778309E-2</v>
      </c>
      <c r="J54" s="35">
        <v>9883</v>
      </c>
    </row>
    <row r="55" spans="1:10" ht="15.75" thickBot="1" x14ac:dyDescent="0.3">
      <c r="A55" s="2">
        <v>50</v>
      </c>
      <c r="B55" s="34">
        <v>54.680708899999999</v>
      </c>
      <c r="C55" s="34">
        <v>7</v>
      </c>
      <c r="D55" s="34">
        <v>344.46632219999998</v>
      </c>
      <c r="E55" s="34">
        <v>240512</v>
      </c>
      <c r="F55" s="34">
        <v>109</v>
      </c>
      <c r="G55" s="34">
        <v>6.1447453300000003E-2</v>
      </c>
      <c r="H55" s="34">
        <v>9.7512195120000005</v>
      </c>
      <c r="I55" s="35">
        <f t="shared" si="0"/>
        <v>4.5319984034060672E-2</v>
      </c>
      <c r="J55" s="35">
        <v>10334</v>
      </c>
    </row>
    <row r="56" spans="1:10" ht="15.75" thickBot="1" x14ac:dyDescent="0.3">
      <c r="A56" s="2">
        <v>51</v>
      </c>
      <c r="B56" s="34">
        <v>57.613821270000003</v>
      </c>
      <c r="C56" s="34">
        <v>6</v>
      </c>
      <c r="D56" s="34">
        <v>328.73300460000002</v>
      </c>
      <c r="E56" s="34">
        <v>241301</v>
      </c>
      <c r="F56" s="34">
        <v>160</v>
      </c>
      <c r="G56" s="34">
        <v>6.6492836890000004E-2</v>
      </c>
      <c r="H56" s="34">
        <v>9.6905923339999998</v>
      </c>
      <c r="I56" s="35">
        <f t="shared" si="0"/>
        <v>6.630722624440015E-2</v>
      </c>
      <c r="J56" s="35">
        <v>9862</v>
      </c>
    </row>
    <row r="57" spans="1:10" ht="15.75" thickBot="1" x14ac:dyDescent="0.3">
      <c r="A57" s="2">
        <v>52</v>
      </c>
      <c r="B57" s="34">
        <v>56.362630129999999</v>
      </c>
      <c r="C57" s="34">
        <v>7</v>
      </c>
      <c r="D57" s="34">
        <v>335.8996641</v>
      </c>
      <c r="E57" s="34">
        <v>240627</v>
      </c>
      <c r="F57" s="34">
        <v>170</v>
      </c>
      <c r="G57" s="34">
        <v>6.6423693569999998E-2</v>
      </c>
      <c r="H57" s="34">
        <v>9.7191637629999992</v>
      </c>
      <c r="I57" s="35">
        <f t="shared" si="0"/>
        <v>7.0648763438849335E-2</v>
      </c>
      <c r="J57" s="35">
        <v>10077</v>
      </c>
    </row>
    <row r="58" spans="1:10" ht="15.75" thickBot="1" x14ac:dyDescent="0.3">
      <c r="A58" s="2">
        <v>53</v>
      </c>
      <c r="B58" s="34">
        <v>57.519445859999998</v>
      </c>
      <c r="C58" s="34">
        <v>6</v>
      </c>
      <c r="D58" s="34">
        <v>330.63300270000002</v>
      </c>
      <c r="E58" s="34">
        <v>242056</v>
      </c>
      <c r="F58" s="34">
        <v>159</v>
      </c>
      <c r="G58" s="34">
        <v>5.9306384529999999E-2</v>
      </c>
      <c r="H58" s="34">
        <v>9.7554006970000007</v>
      </c>
      <c r="I58" s="35">
        <f t="shared" si="0"/>
        <v>6.5687278976765712E-2</v>
      </c>
      <c r="J58" s="35">
        <v>9919</v>
      </c>
    </row>
    <row r="59" spans="1:10" ht="15.75" thickBot="1" x14ac:dyDescent="0.3">
      <c r="A59" s="2">
        <v>54</v>
      </c>
      <c r="B59" s="34">
        <v>55.66369546</v>
      </c>
      <c r="C59" s="34">
        <v>7</v>
      </c>
      <c r="D59" s="34">
        <v>341.19965880000001</v>
      </c>
      <c r="E59" s="34">
        <v>240973</v>
      </c>
      <c r="F59" s="34">
        <v>213</v>
      </c>
      <c r="G59" s="34">
        <v>5.9808184930000001E-2</v>
      </c>
      <c r="H59" s="34">
        <v>9.6710801390000007</v>
      </c>
      <c r="I59" s="35">
        <f t="shared" si="0"/>
        <v>8.8391645537051866E-2</v>
      </c>
      <c r="J59" s="35">
        <v>10236</v>
      </c>
    </row>
    <row r="60" spans="1:10" ht="15.75" thickBot="1" x14ac:dyDescent="0.3">
      <c r="A60" s="2">
        <v>55</v>
      </c>
      <c r="B60" s="34">
        <v>58.340019679999997</v>
      </c>
      <c r="C60" s="34">
        <v>6</v>
      </c>
      <c r="D60" s="34">
        <v>325.79967420000003</v>
      </c>
      <c r="E60" s="34">
        <v>241191</v>
      </c>
      <c r="F60" s="34">
        <v>104</v>
      </c>
      <c r="G60" s="34">
        <v>7.4566633770000001E-2</v>
      </c>
      <c r="H60" s="34">
        <v>9.8662020909999999</v>
      </c>
      <c r="I60" s="35">
        <f t="shared" si="0"/>
        <v>4.3119353541384214E-2</v>
      </c>
      <c r="J60" s="35">
        <v>9774</v>
      </c>
    </row>
    <row r="61" spans="1:10" ht="15.75" thickBot="1" x14ac:dyDescent="0.3">
      <c r="A61" s="2">
        <v>56</v>
      </c>
      <c r="B61" s="34">
        <v>57.32873283</v>
      </c>
      <c r="C61" s="34">
        <v>6</v>
      </c>
      <c r="D61" s="34">
        <v>331.9663347</v>
      </c>
      <c r="E61" s="34">
        <v>241541</v>
      </c>
      <c r="F61" s="34">
        <v>43</v>
      </c>
      <c r="G61" s="34">
        <v>5.8553324439999999E-2</v>
      </c>
      <c r="H61" s="34">
        <v>9.8515679439999992</v>
      </c>
      <c r="I61" s="35">
        <f t="shared" si="0"/>
        <v>1.7802360675827293E-2</v>
      </c>
      <c r="J61" s="35">
        <v>9959</v>
      </c>
    </row>
    <row r="62" spans="1:10" ht="15.75" thickBot="1" x14ac:dyDescent="0.3">
      <c r="A62" s="2">
        <v>57</v>
      </c>
      <c r="B62" s="34">
        <v>55.680726479999997</v>
      </c>
      <c r="C62" s="34">
        <v>7</v>
      </c>
      <c r="D62" s="34">
        <v>339.53299379999999</v>
      </c>
      <c r="E62" s="34">
        <v>241032</v>
      </c>
      <c r="F62" s="34">
        <v>67</v>
      </c>
      <c r="G62" s="34">
        <v>5.9152357279999998E-2</v>
      </c>
      <c r="H62" s="34">
        <v>9.6222996520000006</v>
      </c>
      <c r="I62" s="35">
        <f t="shared" si="0"/>
        <v>2.7797138969099539E-2</v>
      </c>
      <c r="J62" s="35">
        <v>10186</v>
      </c>
    </row>
    <row r="63" spans="1:10" ht="15.75" thickBot="1" x14ac:dyDescent="0.3">
      <c r="A63" s="2">
        <v>58</v>
      </c>
      <c r="B63" s="34">
        <v>56.777756480000001</v>
      </c>
      <c r="C63" s="34">
        <v>6</v>
      </c>
      <c r="D63" s="34">
        <v>333.33300000000003</v>
      </c>
      <c r="E63" s="34">
        <v>241298</v>
      </c>
      <c r="F63" s="34">
        <v>64</v>
      </c>
      <c r="G63" s="34">
        <v>5.8894088210000001E-2</v>
      </c>
      <c r="H63" s="34">
        <v>9.7324041809999997</v>
      </c>
      <c r="I63" s="35">
        <f t="shared" si="0"/>
        <v>2.6523220250478662E-2</v>
      </c>
      <c r="J63" s="35">
        <v>10000</v>
      </c>
    </row>
    <row r="64" spans="1:10" ht="15.75" thickBot="1" x14ac:dyDescent="0.3">
      <c r="A64" s="2">
        <v>59</v>
      </c>
      <c r="B64" s="34">
        <v>57.129396589999999</v>
      </c>
      <c r="C64" s="34">
        <v>6</v>
      </c>
      <c r="D64" s="34">
        <v>331.2663354</v>
      </c>
      <c r="E64" s="34">
        <v>240960</v>
      </c>
      <c r="F64" s="34">
        <v>63</v>
      </c>
      <c r="G64" s="34">
        <v>5.8333333330000001E-2</v>
      </c>
      <c r="H64" s="34">
        <v>9.7846689900000001</v>
      </c>
      <c r="I64" s="35">
        <f t="shared" si="0"/>
        <v>2.6145418326693228E-2</v>
      </c>
      <c r="J64" s="35">
        <v>9938</v>
      </c>
    </row>
    <row r="65" spans="1:10" ht="15.75" thickBot="1" x14ac:dyDescent="0.3">
      <c r="A65" s="2">
        <v>60</v>
      </c>
      <c r="B65" s="34">
        <v>57.05906839</v>
      </c>
      <c r="C65" s="34">
        <v>6</v>
      </c>
      <c r="D65" s="34">
        <v>329.9663367</v>
      </c>
      <c r="E65" s="34">
        <v>240826</v>
      </c>
      <c r="F65" s="34">
        <v>249</v>
      </c>
      <c r="G65" s="34">
        <v>5.8512645990000001E-2</v>
      </c>
      <c r="H65" s="34">
        <v>9.8041811849999991</v>
      </c>
      <c r="I65" s="35">
        <f t="shared" si="0"/>
        <v>0.10339415179424148</v>
      </c>
      <c r="J65" s="35">
        <v>9899</v>
      </c>
    </row>
    <row r="66" spans="1:10" ht="15.75" thickBot="1" x14ac:dyDescent="0.3">
      <c r="A66" s="2">
        <v>61</v>
      </c>
      <c r="B66" s="34">
        <v>56.986065619999998</v>
      </c>
      <c r="C66" s="34">
        <v>6</v>
      </c>
      <c r="D66" s="34">
        <v>334.43299889999997</v>
      </c>
      <c r="E66" s="34">
        <v>241692</v>
      </c>
      <c r="F66" s="34">
        <v>222</v>
      </c>
      <c r="G66" s="34">
        <v>5.8562110229999999E-2</v>
      </c>
      <c r="H66" s="34">
        <v>9.7177700349999991</v>
      </c>
      <c r="I66" s="35">
        <f t="shared" si="0"/>
        <v>9.1852440295913801E-2</v>
      </c>
      <c r="J66" s="35">
        <v>10033</v>
      </c>
    </row>
    <row r="67" spans="1:10" ht="15.75" thickBot="1" x14ac:dyDescent="0.3">
      <c r="A67" s="2">
        <v>62</v>
      </c>
      <c r="B67" s="34">
        <v>56.705913520000003</v>
      </c>
      <c r="C67" s="34">
        <v>6</v>
      </c>
      <c r="D67" s="34">
        <v>333.36633330000001</v>
      </c>
      <c r="E67" s="34">
        <v>241152</v>
      </c>
      <c r="F67" s="34">
        <v>176</v>
      </c>
      <c r="G67" s="34">
        <v>5.8670034140000001E-2</v>
      </c>
      <c r="H67" s="34">
        <v>9.7860627180000002</v>
      </c>
      <c r="I67" s="35">
        <f t="shared" si="0"/>
        <v>7.2983014861995751E-2</v>
      </c>
      <c r="J67" s="35">
        <v>10001</v>
      </c>
    </row>
    <row r="68" spans="1:10" ht="15.75" thickBot="1" x14ac:dyDescent="0.3">
      <c r="A68" s="2">
        <v>63</v>
      </c>
      <c r="B68" s="34">
        <v>58.11140176</v>
      </c>
      <c r="C68" s="34">
        <v>6</v>
      </c>
      <c r="D68" s="34">
        <v>327.79967219999997</v>
      </c>
      <c r="E68" s="34">
        <v>242224</v>
      </c>
      <c r="F68" s="34">
        <v>134</v>
      </c>
      <c r="G68" s="34">
        <v>6.1158083770000003E-2</v>
      </c>
      <c r="H68" s="34">
        <v>9.8445993030000007</v>
      </c>
      <c r="I68" s="35">
        <f t="shared" si="0"/>
        <v>5.5320694893982426E-2</v>
      </c>
      <c r="J68" s="35">
        <v>9834</v>
      </c>
    </row>
    <row r="69" spans="1:10" ht="15.75" thickBot="1" x14ac:dyDescent="0.3">
      <c r="A69" s="2">
        <v>64</v>
      </c>
      <c r="B69" s="34">
        <v>57.993982639999999</v>
      </c>
      <c r="C69" s="34">
        <v>6</v>
      </c>
      <c r="D69" s="34">
        <v>327.56633909999999</v>
      </c>
      <c r="E69" s="34">
        <v>240776</v>
      </c>
      <c r="F69" s="34">
        <v>188</v>
      </c>
      <c r="G69" s="34">
        <v>5.8401246359999999E-2</v>
      </c>
      <c r="H69" s="34">
        <v>9.7219512199999993</v>
      </c>
      <c r="I69" s="35">
        <f t="shared" si="0"/>
        <v>7.8080871847692468E-2</v>
      </c>
      <c r="J69" s="35">
        <v>9827</v>
      </c>
    </row>
    <row r="70" spans="1:10" ht="15.75" thickBot="1" x14ac:dyDescent="0.3">
      <c r="A70" s="2">
        <v>65</v>
      </c>
      <c r="B70" s="34">
        <v>60.228529360000003</v>
      </c>
      <c r="C70" s="34">
        <v>6</v>
      </c>
      <c r="D70" s="34">
        <v>312.46635420000001</v>
      </c>
      <c r="E70" s="34">
        <v>240388</v>
      </c>
      <c r="F70" s="34">
        <v>144</v>
      </c>
      <c r="G70" s="34">
        <v>6.5920216069999996E-2</v>
      </c>
      <c r="H70" s="34">
        <v>9.695470383</v>
      </c>
      <c r="I70" s="35">
        <f t="shared" si="0"/>
        <v>5.9903156563555583E-2</v>
      </c>
      <c r="J70" s="35">
        <v>9374</v>
      </c>
    </row>
    <row r="71" spans="1:10" ht="15.75" thickBot="1" x14ac:dyDescent="0.3">
      <c r="A71" s="2">
        <v>66</v>
      </c>
      <c r="B71" s="34">
        <v>59.109818869999998</v>
      </c>
      <c r="C71" s="34">
        <v>6</v>
      </c>
      <c r="D71" s="34">
        <v>318.69968130000001</v>
      </c>
      <c r="E71" s="34">
        <v>241222</v>
      </c>
      <c r="F71" s="34">
        <v>56</v>
      </c>
      <c r="G71" s="34">
        <v>6.1685050759999999E-2</v>
      </c>
      <c r="H71" s="34">
        <v>9.7073170730000005</v>
      </c>
      <c r="I71" s="35">
        <f t="shared" ref="I71:I105" si="1">F71*100/E71</f>
        <v>2.3215129631625638E-2</v>
      </c>
      <c r="J71" s="35">
        <v>9561</v>
      </c>
    </row>
    <row r="72" spans="1:10" ht="15.75" thickBot="1" x14ac:dyDescent="0.3">
      <c r="A72" s="2">
        <v>67</v>
      </c>
      <c r="B72" s="34">
        <v>57.873047589999999</v>
      </c>
      <c r="C72" s="34">
        <v>6</v>
      </c>
      <c r="D72" s="34">
        <v>327.99967199999998</v>
      </c>
      <c r="E72" s="34">
        <v>241389</v>
      </c>
      <c r="F72" s="34">
        <v>118</v>
      </c>
      <c r="G72" s="34">
        <v>5.8408782970000003E-2</v>
      </c>
      <c r="H72" s="34">
        <v>9.7979094080000007</v>
      </c>
      <c r="I72" s="35">
        <f t="shared" si="1"/>
        <v>4.8883751952243058E-2</v>
      </c>
      <c r="J72" s="35">
        <v>9840</v>
      </c>
    </row>
    <row r="73" spans="1:10" ht="15.75" thickBot="1" x14ac:dyDescent="0.3">
      <c r="A73" s="2">
        <v>68</v>
      </c>
      <c r="B73" s="34">
        <v>57.18456836</v>
      </c>
      <c r="C73" s="34">
        <v>6</v>
      </c>
      <c r="D73" s="34">
        <v>333.13300020000003</v>
      </c>
      <c r="E73" s="34">
        <v>241294</v>
      </c>
      <c r="F73" s="34">
        <v>104</v>
      </c>
      <c r="G73" s="34">
        <v>5.9914997939999999E-2</v>
      </c>
      <c r="H73" s="34">
        <v>9.6439024389999997</v>
      </c>
      <c r="I73" s="35">
        <f t="shared" si="1"/>
        <v>4.3100947391978249E-2</v>
      </c>
      <c r="J73" s="35">
        <v>9994</v>
      </c>
    </row>
    <row r="74" spans="1:10" ht="15.75" thickBot="1" x14ac:dyDescent="0.3">
      <c r="A74" s="2">
        <v>69</v>
      </c>
      <c r="B74" s="34">
        <v>55.042881749999999</v>
      </c>
      <c r="C74" s="34">
        <v>7</v>
      </c>
      <c r="D74" s="34">
        <v>342.89965710000001</v>
      </c>
      <c r="E74" s="34">
        <v>240568</v>
      </c>
      <c r="F74" s="34">
        <v>163</v>
      </c>
      <c r="G74" s="34">
        <v>6.9168205620000006E-2</v>
      </c>
      <c r="H74" s="34">
        <v>9.7449477350000002</v>
      </c>
      <c r="I74" s="35">
        <f t="shared" si="1"/>
        <v>6.7756310066176717E-2</v>
      </c>
      <c r="J74" s="35">
        <v>10287</v>
      </c>
    </row>
    <row r="75" spans="1:10" ht="15.75" thickBot="1" x14ac:dyDescent="0.3">
      <c r="A75" s="2">
        <v>70</v>
      </c>
      <c r="B75" s="34">
        <v>58.744087270000001</v>
      </c>
      <c r="C75" s="34">
        <v>6</v>
      </c>
      <c r="D75" s="34">
        <v>320.49967950000001</v>
      </c>
      <c r="E75" s="34">
        <v>241293</v>
      </c>
      <c r="F75" s="34">
        <v>116</v>
      </c>
      <c r="G75" s="34">
        <v>5.9511979999999999E-2</v>
      </c>
      <c r="H75" s="34">
        <v>9.7686411149999994</v>
      </c>
      <c r="I75" s="35">
        <f t="shared" si="1"/>
        <v>4.8074332865023023E-2</v>
      </c>
      <c r="J75" s="35">
        <v>9615</v>
      </c>
    </row>
    <row r="76" spans="1:10" ht="15.75" thickBot="1" x14ac:dyDescent="0.3">
      <c r="A76" s="2">
        <v>71</v>
      </c>
      <c r="B76" s="34">
        <v>58.004476920000002</v>
      </c>
      <c r="C76" s="34">
        <v>6</v>
      </c>
      <c r="D76" s="34">
        <v>328.19967179999998</v>
      </c>
      <c r="E76" s="34">
        <v>240464</v>
      </c>
      <c r="F76" s="34">
        <v>114</v>
      </c>
      <c r="G76" s="34">
        <v>8.1834542499999996E-2</v>
      </c>
      <c r="H76" s="34">
        <v>9.6975609760000001</v>
      </c>
      <c r="I76" s="35">
        <f t="shared" si="1"/>
        <v>4.7408343868520858E-2</v>
      </c>
      <c r="J76" s="35">
        <v>9846</v>
      </c>
    </row>
    <row r="77" spans="1:10" ht="15.75" thickBot="1" x14ac:dyDescent="0.3">
      <c r="A77" s="2">
        <v>72</v>
      </c>
      <c r="B77" s="34">
        <v>57.140502599999998</v>
      </c>
      <c r="C77" s="34">
        <v>6</v>
      </c>
      <c r="D77" s="34">
        <v>331.19966879999998</v>
      </c>
      <c r="E77" s="34">
        <v>240811</v>
      </c>
      <c r="F77" s="34">
        <v>148</v>
      </c>
      <c r="G77" s="34">
        <v>6.1836870859999997E-2</v>
      </c>
      <c r="H77" s="34">
        <v>9.5777003480000005</v>
      </c>
      <c r="I77" s="35">
        <f t="shared" si="1"/>
        <v>6.1458986508091409E-2</v>
      </c>
      <c r="J77" s="35">
        <v>9936</v>
      </c>
    </row>
    <row r="78" spans="1:10" ht="15.75" thickBot="1" x14ac:dyDescent="0.3">
      <c r="A78" s="2">
        <v>73</v>
      </c>
      <c r="B78" s="34">
        <v>57.256462489999997</v>
      </c>
      <c r="C78" s="34">
        <v>6</v>
      </c>
      <c r="D78" s="34">
        <v>330.53300280000002</v>
      </c>
      <c r="E78" s="34">
        <v>241054</v>
      </c>
      <c r="F78" s="34">
        <v>143</v>
      </c>
      <c r="G78" s="34">
        <v>5.8717342479999997E-2</v>
      </c>
      <c r="H78" s="34">
        <v>9.7268292679999995</v>
      </c>
      <c r="I78" s="35">
        <f t="shared" si="1"/>
        <v>5.9322807337774938E-2</v>
      </c>
      <c r="J78" s="35">
        <v>9916</v>
      </c>
    </row>
    <row r="79" spans="1:10" ht="15.75" thickBot="1" x14ac:dyDescent="0.3">
      <c r="A79" s="2">
        <v>74</v>
      </c>
      <c r="B79" s="34">
        <v>55.749677480000003</v>
      </c>
      <c r="C79" s="34">
        <v>7</v>
      </c>
      <c r="D79" s="34">
        <v>340.06632660000002</v>
      </c>
      <c r="E79" s="34">
        <v>241551</v>
      </c>
      <c r="F79" s="34">
        <v>131</v>
      </c>
      <c r="G79" s="34">
        <v>6.1514743480000002E-2</v>
      </c>
      <c r="H79" s="34">
        <v>9.6731707320000009</v>
      </c>
      <c r="I79" s="35">
        <f t="shared" si="1"/>
        <v>5.4232853517476642E-2</v>
      </c>
      <c r="J79" s="35">
        <v>10202</v>
      </c>
    </row>
    <row r="80" spans="1:10" ht="15.75" thickBot="1" x14ac:dyDescent="0.3">
      <c r="A80" s="2">
        <v>75</v>
      </c>
      <c r="B80" s="34">
        <v>60.204040419999998</v>
      </c>
      <c r="C80" s="34">
        <v>6</v>
      </c>
      <c r="D80" s="34">
        <v>313.63301969999998</v>
      </c>
      <c r="E80" s="34">
        <v>241536</v>
      </c>
      <c r="F80" s="34">
        <v>66</v>
      </c>
      <c r="G80" s="34">
        <v>6.4436159029999995E-2</v>
      </c>
      <c r="H80" s="34">
        <v>9.7003484320000002</v>
      </c>
      <c r="I80" s="35">
        <f t="shared" si="1"/>
        <v>2.7325119236883941E-2</v>
      </c>
      <c r="J80" s="35">
        <v>9409</v>
      </c>
    </row>
    <row r="81" spans="1:10" ht="15.75" thickBot="1" x14ac:dyDescent="0.3">
      <c r="A81" s="2">
        <v>76</v>
      </c>
      <c r="B81" s="34">
        <v>58.790110800000001</v>
      </c>
      <c r="C81" s="34">
        <v>6</v>
      </c>
      <c r="D81" s="34">
        <v>323.86634279999998</v>
      </c>
      <c r="E81" s="34">
        <v>241534</v>
      </c>
      <c r="F81" s="34">
        <v>140</v>
      </c>
      <c r="G81" s="34">
        <v>5.9074035169999997E-2</v>
      </c>
      <c r="H81" s="34">
        <v>9.8229965159999999</v>
      </c>
      <c r="I81" s="35">
        <f t="shared" si="1"/>
        <v>5.7962854090935441E-2</v>
      </c>
      <c r="J81" s="35">
        <v>9716</v>
      </c>
    </row>
    <row r="82" spans="1:10" ht="15.75" thickBot="1" x14ac:dyDescent="0.3">
      <c r="A82" s="2">
        <v>77</v>
      </c>
      <c r="B82" s="34">
        <v>59.325250339999997</v>
      </c>
      <c r="C82" s="34">
        <v>6</v>
      </c>
      <c r="D82" s="34">
        <v>317.73301559999999</v>
      </c>
      <c r="E82" s="34">
        <v>241404</v>
      </c>
      <c r="F82" s="34">
        <v>67</v>
      </c>
      <c r="G82" s="34">
        <v>5.8770794119999997E-2</v>
      </c>
      <c r="H82" s="34">
        <v>9.6982578400000001</v>
      </c>
      <c r="I82" s="35">
        <f t="shared" si="1"/>
        <v>2.7754303988334908E-2</v>
      </c>
      <c r="J82" s="35">
        <v>9532</v>
      </c>
    </row>
    <row r="83" spans="1:10" ht="15.75" thickBot="1" x14ac:dyDescent="0.3">
      <c r="A83" s="2">
        <v>78</v>
      </c>
      <c r="B83" s="34">
        <v>58.731578210000002</v>
      </c>
      <c r="C83" s="34">
        <v>6</v>
      </c>
      <c r="D83" s="34">
        <v>320.06634659999997</v>
      </c>
      <c r="E83" s="34">
        <v>240618</v>
      </c>
      <c r="F83" s="34">
        <v>164</v>
      </c>
      <c r="G83" s="34">
        <v>5.8620488810000003E-2</v>
      </c>
      <c r="H83" s="34">
        <v>9.6348432059999993</v>
      </c>
      <c r="I83" s="35">
        <f t="shared" si="1"/>
        <v>6.815782692899118E-2</v>
      </c>
      <c r="J83" s="35">
        <v>9602</v>
      </c>
    </row>
    <row r="84" spans="1:10" ht="15.75" thickBot="1" x14ac:dyDescent="0.3">
      <c r="A84" s="2">
        <v>79</v>
      </c>
      <c r="B84" s="34">
        <v>58.878170560000001</v>
      </c>
      <c r="C84" s="34">
        <v>6</v>
      </c>
      <c r="D84" s="34">
        <v>324.4330089</v>
      </c>
      <c r="E84" s="34">
        <v>241230</v>
      </c>
      <c r="F84" s="34">
        <v>163</v>
      </c>
      <c r="G84" s="34">
        <v>6.5898622700000006E-2</v>
      </c>
      <c r="H84" s="34">
        <v>9.7707317069999995</v>
      </c>
      <c r="I84" s="35">
        <f t="shared" si="1"/>
        <v>6.7570368527960861E-2</v>
      </c>
      <c r="J84" s="35">
        <v>9733</v>
      </c>
    </row>
    <row r="85" spans="1:10" ht="15.75" thickBot="1" x14ac:dyDescent="0.3">
      <c r="A85" s="2">
        <v>80</v>
      </c>
      <c r="B85" s="34">
        <v>57.728622629999997</v>
      </c>
      <c r="C85" s="34">
        <v>6</v>
      </c>
      <c r="D85" s="34">
        <v>328.69967129999998</v>
      </c>
      <c r="E85" s="34">
        <v>241448</v>
      </c>
      <c r="F85" s="34">
        <v>153</v>
      </c>
      <c r="G85" s="34">
        <v>5.9671964869999997E-2</v>
      </c>
      <c r="H85" s="34">
        <v>9.696864111</v>
      </c>
      <c r="I85" s="35">
        <f t="shared" si="1"/>
        <v>6.3367681654020735E-2</v>
      </c>
      <c r="J85" s="35">
        <v>9861</v>
      </c>
    </row>
    <row r="86" spans="1:10" ht="15.75" thickBot="1" x14ac:dyDescent="0.3">
      <c r="A86" s="2">
        <v>81</v>
      </c>
      <c r="B86" s="34">
        <v>57.353851480000003</v>
      </c>
      <c r="C86" s="34">
        <v>6</v>
      </c>
      <c r="D86" s="34">
        <v>331.03300230000002</v>
      </c>
      <c r="E86" s="34">
        <v>241215</v>
      </c>
      <c r="F86" s="34">
        <v>125</v>
      </c>
      <c r="G86" s="34">
        <v>8.0448412570000002E-2</v>
      </c>
      <c r="H86" s="34">
        <v>9.6724738680000009</v>
      </c>
      <c r="I86" s="35">
        <f t="shared" si="1"/>
        <v>5.1820989573616895E-2</v>
      </c>
      <c r="J86" s="35">
        <v>9931</v>
      </c>
    </row>
    <row r="87" spans="1:10" ht="15.75" thickBot="1" x14ac:dyDescent="0.3">
      <c r="A87" s="2">
        <v>82</v>
      </c>
      <c r="B87" s="34">
        <v>57.934805050000001</v>
      </c>
      <c r="C87" s="34">
        <v>6</v>
      </c>
      <c r="D87" s="34">
        <v>328.13300520000001</v>
      </c>
      <c r="E87" s="34">
        <v>240559</v>
      </c>
      <c r="F87" s="34">
        <v>89</v>
      </c>
      <c r="G87" s="34">
        <v>6.0601390790000001E-2</v>
      </c>
      <c r="H87" s="34">
        <v>9.7177700349999991</v>
      </c>
      <c r="I87" s="35">
        <f t="shared" si="1"/>
        <v>3.6997160779683985E-2</v>
      </c>
      <c r="J87" s="35">
        <v>9844</v>
      </c>
    </row>
    <row r="88" spans="1:10" ht="15.75" thickBot="1" x14ac:dyDescent="0.3">
      <c r="A88" s="2">
        <v>83</v>
      </c>
      <c r="B88" s="34">
        <v>59.321873920000002</v>
      </c>
      <c r="C88" s="34">
        <v>6</v>
      </c>
      <c r="D88" s="34">
        <v>313.7996862</v>
      </c>
      <c r="E88" s="34">
        <v>240889</v>
      </c>
      <c r="F88" s="34">
        <v>151</v>
      </c>
      <c r="G88" s="34">
        <v>6.1970608009999997E-2</v>
      </c>
      <c r="H88" s="34">
        <v>9.7937282230000005</v>
      </c>
      <c r="I88" s="35">
        <f t="shared" si="1"/>
        <v>6.2684472931516175E-2</v>
      </c>
      <c r="J88" s="35">
        <v>9414</v>
      </c>
    </row>
    <row r="89" spans="1:10" ht="15.75" thickBot="1" x14ac:dyDescent="0.3">
      <c r="A89" s="2">
        <v>84</v>
      </c>
      <c r="B89" s="34">
        <v>56.992497759999999</v>
      </c>
      <c r="C89" s="34">
        <v>6</v>
      </c>
      <c r="D89" s="34">
        <v>333.36633330000001</v>
      </c>
      <c r="E89" s="34">
        <v>241779</v>
      </c>
      <c r="F89" s="34">
        <v>140</v>
      </c>
      <c r="G89" s="34">
        <v>6.2572720770000007E-2</v>
      </c>
      <c r="H89" s="34">
        <v>9.8627177699999997</v>
      </c>
      <c r="I89" s="35">
        <f t="shared" si="1"/>
        <v>5.7904119050868771E-2</v>
      </c>
      <c r="J89" s="35">
        <v>10001</v>
      </c>
    </row>
    <row r="90" spans="1:10" ht="15.75" thickBot="1" x14ac:dyDescent="0.3">
      <c r="A90" s="2">
        <v>85</v>
      </c>
      <c r="B90" s="34">
        <v>57.342082869999999</v>
      </c>
      <c r="C90" s="34">
        <v>6</v>
      </c>
      <c r="D90" s="34">
        <v>332.26633440000001</v>
      </c>
      <c r="E90" s="34">
        <v>241036</v>
      </c>
      <c r="F90" s="34">
        <v>132</v>
      </c>
      <c r="G90" s="34">
        <v>5.8966461900000003E-2</v>
      </c>
      <c r="H90" s="34">
        <v>9.8202090589999997</v>
      </c>
      <c r="I90" s="35">
        <f t="shared" si="1"/>
        <v>5.4763603777029157E-2</v>
      </c>
      <c r="J90" s="35">
        <v>9968</v>
      </c>
    </row>
    <row r="91" spans="1:10" ht="15.75" thickBot="1" x14ac:dyDescent="0.3">
      <c r="A91" s="2">
        <v>86</v>
      </c>
      <c r="B91" s="34">
        <v>58.513076470000001</v>
      </c>
      <c r="C91" s="34">
        <v>6</v>
      </c>
      <c r="D91" s="34">
        <v>325.86634079999999</v>
      </c>
      <c r="E91" s="34">
        <v>240650</v>
      </c>
      <c r="F91" s="34">
        <v>140</v>
      </c>
      <c r="G91" s="34">
        <v>6.3712775080000006E-2</v>
      </c>
      <c r="H91" s="34">
        <v>9.7317073169999997</v>
      </c>
      <c r="I91" s="35">
        <f t="shared" si="1"/>
        <v>5.8175773945564099E-2</v>
      </c>
      <c r="J91" s="35">
        <v>9776</v>
      </c>
    </row>
    <row r="92" spans="1:10" ht="15.75" thickBot="1" x14ac:dyDescent="0.3">
      <c r="A92" s="2">
        <v>87</v>
      </c>
      <c r="B92" s="34">
        <v>57.355604999999997</v>
      </c>
      <c r="C92" s="34">
        <v>6</v>
      </c>
      <c r="D92" s="34">
        <v>330.3663363</v>
      </c>
      <c r="E92" s="34">
        <v>240190</v>
      </c>
      <c r="F92" s="34">
        <v>78</v>
      </c>
      <c r="G92" s="34">
        <v>6.5887162380000003E-2</v>
      </c>
      <c r="H92" s="34">
        <v>9.6432055749999996</v>
      </c>
      <c r="I92" s="35">
        <f t="shared" si="1"/>
        <v>3.2474291186144304E-2</v>
      </c>
      <c r="J92" s="35">
        <v>9911</v>
      </c>
    </row>
    <row r="93" spans="1:10" ht="15.75" thickBot="1" x14ac:dyDescent="0.3">
      <c r="A93" s="2">
        <v>88</v>
      </c>
      <c r="B93" s="34">
        <v>58.256915329999998</v>
      </c>
      <c r="C93" s="34">
        <v>6</v>
      </c>
      <c r="D93" s="34">
        <v>328.13300520000001</v>
      </c>
      <c r="E93" s="34">
        <v>240798</v>
      </c>
      <c r="F93" s="34">
        <v>93</v>
      </c>
      <c r="G93" s="34">
        <v>5.8333333330000001E-2</v>
      </c>
      <c r="H93" s="34">
        <v>9.6780487799999992</v>
      </c>
      <c r="I93" s="35">
        <f t="shared" si="1"/>
        <v>3.8621583235741164E-2</v>
      </c>
      <c r="J93" s="35">
        <v>9844</v>
      </c>
    </row>
    <row r="94" spans="1:10" ht="15.75" thickBot="1" x14ac:dyDescent="0.3">
      <c r="A94" s="2">
        <v>89</v>
      </c>
      <c r="B94" s="34">
        <v>56.780217380000003</v>
      </c>
      <c r="C94" s="34">
        <v>6</v>
      </c>
      <c r="D94" s="34">
        <v>330.8663358</v>
      </c>
      <c r="E94" s="34">
        <v>240866</v>
      </c>
      <c r="F94" s="34">
        <v>90</v>
      </c>
      <c r="G94" s="34">
        <v>7.7902534290000006E-2</v>
      </c>
      <c r="H94" s="34">
        <v>9.6320557489999992</v>
      </c>
      <c r="I94" s="35">
        <f t="shared" si="1"/>
        <v>3.7365173997160245E-2</v>
      </c>
      <c r="J94" s="35">
        <v>9926</v>
      </c>
    </row>
    <row r="95" spans="1:10" ht="15.75" thickBot="1" x14ac:dyDescent="0.3">
      <c r="A95" s="2">
        <v>90</v>
      </c>
      <c r="B95" s="34">
        <v>58.975261240000002</v>
      </c>
      <c r="C95" s="34">
        <v>6</v>
      </c>
      <c r="D95" s="34">
        <v>325.46634119999999</v>
      </c>
      <c r="E95" s="34">
        <v>241445</v>
      </c>
      <c r="F95" s="34">
        <v>115</v>
      </c>
      <c r="G95" s="34">
        <v>6.6760994670000004E-2</v>
      </c>
      <c r="H95" s="34">
        <v>9.6996515680000002</v>
      </c>
      <c r="I95" s="35">
        <f t="shared" si="1"/>
        <v>4.7629895007144485E-2</v>
      </c>
      <c r="J95" s="35">
        <v>9764</v>
      </c>
    </row>
    <row r="96" spans="1:10" ht="15.75" thickBot="1" x14ac:dyDescent="0.3">
      <c r="A96" s="2">
        <v>91</v>
      </c>
      <c r="B96" s="34">
        <v>59.000800050000002</v>
      </c>
      <c r="C96" s="34">
        <v>6</v>
      </c>
      <c r="D96" s="34">
        <v>325.86634079999999</v>
      </c>
      <c r="E96" s="34">
        <v>241365</v>
      </c>
      <c r="F96" s="34">
        <v>197</v>
      </c>
      <c r="G96" s="34">
        <v>5.8333333330000001E-2</v>
      </c>
      <c r="H96" s="34">
        <v>9.6871080139999997</v>
      </c>
      <c r="I96" s="35">
        <f t="shared" si="1"/>
        <v>8.1619124562384765E-2</v>
      </c>
      <c r="J96" s="35">
        <v>9776</v>
      </c>
    </row>
    <row r="97" spans="1:10" ht="15.75" thickBot="1" x14ac:dyDescent="0.3">
      <c r="A97" s="2">
        <v>92</v>
      </c>
      <c r="B97" s="34">
        <v>58.733717820000003</v>
      </c>
      <c r="C97" s="34">
        <v>6</v>
      </c>
      <c r="D97" s="34">
        <v>325.29967470000003</v>
      </c>
      <c r="E97" s="34">
        <v>240534</v>
      </c>
      <c r="F97" s="34">
        <v>184</v>
      </c>
      <c r="G97" s="34">
        <v>6.122939887E-2</v>
      </c>
      <c r="H97" s="34">
        <v>9.7811846689999999</v>
      </c>
      <c r="I97" s="35">
        <f t="shared" si="1"/>
        <v>7.6496462038630711E-2</v>
      </c>
      <c r="J97" s="35">
        <v>9759</v>
      </c>
    </row>
    <row r="98" spans="1:10" ht="15.75" thickBot="1" x14ac:dyDescent="0.3">
      <c r="A98" s="2">
        <v>93</v>
      </c>
      <c r="B98" s="34">
        <v>55.487754549999998</v>
      </c>
      <c r="C98" s="34">
        <v>7</v>
      </c>
      <c r="D98" s="34">
        <v>341.06632560000003</v>
      </c>
      <c r="E98" s="34">
        <v>240672</v>
      </c>
      <c r="F98" s="34">
        <v>181</v>
      </c>
      <c r="G98" s="34">
        <v>6.1005919280000001E-2</v>
      </c>
      <c r="H98" s="34">
        <v>9.8452961670000008</v>
      </c>
      <c r="I98" s="35">
        <f t="shared" si="1"/>
        <v>7.5206089615742586E-2</v>
      </c>
      <c r="J98" s="35">
        <v>10232</v>
      </c>
    </row>
    <row r="99" spans="1:10" ht="15.75" thickBot="1" x14ac:dyDescent="0.3">
      <c r="A99" s="2">
        <v>94</v>
      </c>
      <c r="B99" s="34">
        <v>57.173377199999997</v>
      </c>
      <c r="C99" s="34">
        <v>6</v>
      </c>
      <c r="D99" s="34">
        <v>333.33300000000003</v>
      </c>
      <c r="E99" s="34">
        <v>242068</v>
      </c>
      <c r="F99" s="34">
        <v>122</v>
      </c>
      <c r="G99" s="34">
        <v>5.957838721E-2</v>
      </c>
      <c r="H99" s="34">
        <v>9.7491289200000004</v>
      </c>
      <c r="I99" s="35">
        <f t="shared" si="1"/>
        <v>5.0399061420757806E-2</v>
      </c>
      <c r="J99" s="35">
        <v>10000</v>
      </c>
    </row>
    <row r="100" spans="1:10" ht="15.75" thickBot="1" x14ac:dyDescent="0.3">
      <c r="A100" s="2">
        <v>95</v>
      </c>
      <c r="B100" s="34">
        <v>58.277726440000002</v>
      </c>
      <c r="C100" s="34">
        <v>6</v>
      </c>
      <c r="D100" s="34">
        <v>327.69967229999997</v>
      </c>
      <c r="E100" s="34">
        <v>241685</v>
      </c>
      <c r="F100" s="34">
        <v>120</v>
      </c>
      <c r="G100" s="34">
        <v>5.866904119E-2</v>
      </c>
      <c r="H100" s="34">
        <v>9.6878048779999997</v>
      </c>
      <c r="I100" s="35">
        <f t="shared" si="1"/>
        <v>4.9651405755425447E-2</v>
      </c>
      <c r="J100" s="35">
        <v>9831</v>
      </c>
    </row>
    <row r="101" spans="1:10" ht="15.75" thickBot="1" x14ac:dyDescent="0.3">
      <c r="A101" s="2">
        <v>96</v>
      </c>
      <c r="B101" s="34">
        <v>56.469124569999998</v>
      </c>
      <c r="C101" s="34">
        <v>7</v>
      </c>
      <c r="D101" s="34">
        <v>336.73299659999998</v>
      </c>
      <c r="E101" s="34">
        <v>240885</v>
      </c>
      <c r="F101" s="34">
        <v>120</v>
      </c>
      <c r="G101" s="34">
        <v>5.8333333330000001E-2</v>
      </c>
      <c r="H101" s="34">
        <v>9.8418118470000007</v>
      </c>
      <c r="I101" s="35">
        <f t="shared" si="1"/>
        <v>4.9816302384955477E-2</v>
      </c>
      <c r="J101" s="35">
        <v>10102</v>
      </c>
    </row>
    <row r="102" spans="1:10" ht="15.75" thickBot="1" x14ac:dyDescent="0.3">
      <c r="A102" s="2">
        <v>97</v>
      </c>
      <c r="B102" s="34">
        <v>57.724724639999998</v>
      </c>
      <c r="C102" s="34">
        <v>6</v>
      </c>
      <c r="D102" s="34">
        <v>328.59967139999998</v>
      </c>
      <c r="E102" s="34">
        <v>241637</v>
      </c>
      <c r="F102" s="34">
        <v>150</v>
      </c>
      <c r="G102" s="34">
        <v>6.2188523879999999E-2</v>
      </c>
      <c r="H102" s="34">
        <v>9.782578397</v>
      </c>
      <c r="I102" s="35">
        <f t="shared" si="1"/>
        <v>6.2076585953310129E-2</v>
      </c>
      <c r="J102" s="35">
        <v>9858</v>
      </c>
    </row>
    <row r="103" spans="1:10" ht="15.75" thickBot="1" x14ac:dyDescent="0.3">
      <c r="A103" s="2">
        <v>98</v>
      </c>
      <c r="B103" s="34">
        <v>58.492891280000002</v>
      </c>
      <c r="C103" s="34">
        <v>6</v>
      </c>
      <c r="D103" s="34">
        <v>329.13300420000002</v>
      </c>
      <c r="E103" s="34">
        <v>241389</v>
      </c>
      <c r="F103" s="34">
        <v>177</v>
      </c>
      <c r="G103" s="34">
        <v>6.4772447760000004E-2</v>
      </c>
      <c r="H103" s="34">
        <v>9.783275261</v>
      </c>
      <c r="I103" s="35">
        <f t="shared" si="1"/>
        <v>7.3325627928364584E-2</v>
      </c>
      <c r="J103" s="35">
        <v>9874</v>
      </c>
    </row>
    <row r="104" spans="1:10" ht="15.75" thickBot="1" x14ac:dyDescent="0.3">
      <c r="A104" s="2">
        <v>99</v>
      </c>
      <c r="B104" s="34">
        <v>57.421811839999997</v>
      </c>
      <c r="C104" s="34">
        <v>6</v>
      </c>
      <c r="D104" s="34">
        <v>332.23300110000002</v>
      </c>
      <c r="E104" s="34">
        <v>241506</v>
      </c>
      <c r="F104" s="34">
        <v>158</v>
      </c>
      <c r="G104" s="34">
        <v>6.8148734099999997E-2</v>
      </c>
      <c r="H104" s="34">
        <v>9.7909407670000004</v>
      </c>
      <c r="I104" s="35">
        <f t="shared" si="1"/>
        <v>6.5422805230511874E-2</v>
      </c>
      <c r="J104" s="35">
        <v>9967</v>
      </c>
    </row>
    <row r="105" spans="1:10" ht="15.75" thickBot="1" x14ac:dyDescent="0.3">
      <c r="A105" s="2">
        <v>100</v>
      </c>
      <c r="B105" s="34">
        <v>58.447261810000001</v>
      </c>
      <c r="C105" s="34">
        <v>6</v>
      </c>
      <c r="D105" s="34">
        <v>326.49967349999997</v>
      </c>
      <c r="E105" s="34">
        <v>241572</v>
      </c>
      <c r="F105" s="34">
        <v>145</v>
      </c>
      <c r="G105" s="34">
        <v>5.8553331600000001E-2</v>
      </c>
      <c r="H105" s="34">
        <v>9.9024390239999995</v>
      </c>
      <c r="I105" s="35">
        <f t="shared" si="1"/>
        <v>6.0023512658751839E-2</v>
      </c>
      <c r="J105" s="35">
        <v>9795</v>
      </c>
    </row>
    <row r="106" spans="1:10" ht="15.75" thickBot="1" x14ac:dyDescent="0.3">
      <c r="A106" s="5"/>
    </row>
    <row r="107" spans="1:10" ht="21.95" customHeight="1" thickBot="1" x14ac:dyDescent="0.3">
      <c r="A107" s="28" t="s">
        <v>12</v>
      </c>
      <c r="B107" s="29"/>
    </row>
    <row r="108" spans="1:10" ht="15.75" customHeight="1" thickBot="1" x14ac:dyDescent="0.3">
      <c r="A108" s="23" t="s">
        <v>25</v>
      </c>
      <c r="B108" s="7">
        <f>COUNT(B6:B105)</f>
        <v>100</v>
      </c>
      <c r="C108" s="7">
        <f>COUNT(C6:C105)</f>
        <v>100</v>
      </c>
      <c r="D108" s="7">
        <f>COUNT(D6:D105)</f>
        <v>100</v>
      </c>
      <c r="E108" s="7">
        <f>COUNT(E6:E105)</f>
        <v>100</v>
      </c>
      <c r="F108" s="7">
        <f>COUNT(F6:F105)</f>
        <v>100</v>
      </c>
      <c r="G108" s="7">
        <f>COUNT(G6:G105)</f>
        <v>100</v>
      </c>
      <c r="H108" s="7">
        <f>COUNT(H6:H105)</f>
        <v>100</v>
      </c>
      <c r="I108" s="7">
        <f>COUNT(I6:I105)</f>
        <v>100</v>
      </c>
      <c r="J108" s="48">
        <f>COUNT(J6:J105)</f>
        <v>100</v>
      </c>
    </row>
    <row r="109" spans="1:10" ht="15.75" thickBot="1" x14ac:dyDescent="0.3">
      <c r="A109" s="24" t="s">
        <v>14</v>
      </c>
      <c r="B109" s="9">
        <f>AVERAGE(B6:B105)</f>
        <v>57.682694695499976</v>
      </c>
      <c r="C109" s="9">
        <f>AVERAGE(C6:C105)</f>
        <v>6.17</v>
      </c>
      <c r="D109" s="9">
        <f>AVERAGE(D6:D105)</f>
        <v>328.92000441300007</v>
      </c>
      <c r="E109" s="9">
        <f>AVERAGE(E6:E105)</f>
        <v>241095.22</v>
      </c>
      <c r="F109" s="9">
        <f>AVERAGE(F6:F105)</f>
        <v>122.72</v>
      </c>
      <c r="G109" s="9">
        <f>AVERAGE(G6:G105)</f>
        <v>6.2793191532399997E-2</v>
      </c>
      <c r="H109" s="9">
        <f>AVERAGE(H6:H105)</f>
        <v>9.7503275261600013</v>
      </c>
      <c r="I109" s="37">
        <f>AVERAGE(I6:I105)</f>
        <v>5.0904491071772487E-2</v>
      </c>
      <c r="J109" s="49">
        <f>AVERAGE(J6:J105)</f>
        <v>9867.61</v>
      </c>
    </row>
    <row r="110" spans="1:10" ht="15.75" thickBot="1" x14ac:dyDescent="0.3">
      <c r="A110" s="24" t="s">
        <v>26</v>
      </c>
      <c r="B110" s="9">
        <f>_xlfn.STDEV.P(B6:B105)</f>
        <v>1.370606407328453</v>
      </c>
      <c r="C110" s="9">
        <f>_xlfn.STDEV.P(C6:C105)</f>
        <v>0.37563279941985916</v>
      </c>
      <c r="D110" s="9">
        <f>_xlfn.STDEV.P(D6:D105)</f>
        <v>7.9784169496754407</v>
      </c>
      <c r="E110" s="9">
        <f>_xlfn.STDEV.P(E6:E105)</f>
        <v>532.27758885754338</v>
      </c>
      <c r="F110" s="9">
        <f>_xlfn.STDEV.P(F6:F105)</f>
        <v>44.212459782283091</v>
      </c>
      <c r="G110" s="39">
        <f>_xlfn.STDEV.P(G6:G105)</f>
        <v>6.4514092694285636E-3</v>
      </c>
      <c r="H110" s="9">
        <f>_xlfn.STDEV.P(H6:H105)</f>
        <v>7.6792216848854594E-2</v>
      </c>
      <c r="I110" s="39">
        <f>_xlfn.STDEV.P(I6:I105)</f>
        <v>1.8347805920646838E-2</v>
      </c>
      <c r="J110" s="50">
        <f>_xlfn.STDEV.P(J6:J105)</f>
        <v>239.35274784301095</v>
      </c>
    </row>
    <row r="111" spans="1:10" ht="15.75" thickBot="1" x14ac:dyDescent="0.3">
      <c r="A111" s="24" t="s">
        <v>3</v>
      </c>
      <c r="B111" s="1">
        <v>0.95</v>
      </c>
      <c r="C111" s="1">
        <v>0.95</v>
      </c>
      <c r="D111" s="1">
        <v>0.95</v>
      </c>
      <c r="E111" s="1">
        <v>0.95</v>
      </c>
      <c r="F111" s="1">
        <v>0.95</v>
      </c>
      <c r="G111" s="1">
        <v>0.95</v>
      </c>
      <c r="H111" s="1">
        <v>0.95</v>
      </c>
      <c r="I111" s="1">
        <v>0.95</v>
      </c>
      <c r="J111" s="51">
        <v>0.95</v>
      </c>
    </row>
    <row r="112" spans="1:10" ht="15.75" thickBot="1" x14ac:dyDescent="0.3">
      <c r="A112" s="24" t="s">
        <v>4</v>
      </c>
      <c r="B112" s="1">
        <f>1-B111</f>
        <v>5.0000000000000044E-2</v>
      </c>
      <c r="C112" s="1">
        <f t="shared" ref="C112:I112" si="2">1-C111</f>
        <v>5.0000000000000044E-2</v>
      </c>
      <c r="D112" s="1">
        <f t="shared" si="2"/>
        <v>5.0000000000000044E-2</v>
      </c>
      <c r="E112" s="1">
        <f t="shared" si="2"/>
        <v>5.0000000000000044E-2</v>
      </c>
      <c r="F112" s="1">
        <f t="shared" si="2"/>
        <v>5.0000000000000044E-2</v>
      </c>
      <c r="G112" s="1">
        <f t="shared" si="2"/>
        <v>5.0000000000000044E-2</v>
      </c>
      <c r="H112" s="1">
        <f t="shared" si="2"/>
        <v>5.0000000000000044E-2</v>
      </c>
      <c r="I112" s="1">
        <f t="shared" si="2"/>
        <v>5.0000000000000044E-2</v>
      </c>
      <c r="J112" s="51">
        <f t="shared" ref="J112" si="3">1-J111</f>
        <v>5.0000000000000044E-2</v>
      </c>
    </row>
    <row r="113" spans="1:10" ht="15.75" thickBot="1" x14ac:dyDescent="0.3">
      <c r="A113" s="25" t="s">
        <v>5</v>
      </c>
      <c r="B113" s="10">
        <f>_xlfn.NORM.S.INV(1-B112/2)</f>
        <v>1.9599639845400536</v>
      </c>
      <c r="C113" s="10">
        <f t="shared" ref="C113:I113" si="4">_xlfn.NORM.S.INV(1-C112/2)</f>
        <v>1.9599639845400536</v>
      </c>
      <c r="D113" s="10">
        <f t="shared" si="4"/>
        <v>1.9599639845400536</v>
      </c>
      <c r="E113" s="10">
        <f t="shared" si="4"/>
        <v>1.9599639845400536</v>
      </c>
      <c r="F113" s="10">
        <f t="shared" si="4"/>
        <v>1.9599639845400536</v>
      </c>
      <c r="G113" s="10">
        <f t="shared" si="4"/>
        <v>1.9599639845400536</v>
      </c>
      <c r="H113" s="10">
        <f t="shared" si="4"/>
        <v>1.9599639845400536</v>
      </c>
      <c r="I113" s="10">
        <f t="shared" si="4"/>
        <v>1.9599639845400536</v>
      </c>
      <c r="J113" s="52">
        <f t="shared" ref="J113" si="5">_xlfn.NORM.S.INV(1-J112/2)</f>
        <v>1.9599639845400536</v>
      </c>
    </row>
    <row r="114" spans="1:10" ht="15.75" thickBot="1" x14ac:dyDescent="0.3"/>
    <row r="115" spans="1:10" ht="21.95" customHeight="1" thickBot="1" x14ac:dyDescent="0.3">
      <c r="A115" s="30" t="s">
        <v>13</v>
      </c>
      <c r="B115" s="31"/>
      <c r="C115" s="32"/>
      <c r="D115" s="33"/>
    </row>
    <row r="116" spans="1:10" ht="15.75" thickBot="1" x14ac:dyDescent="0.3">
      <c r="A116" s="26" t="s">
        <v>15</v>
      </c>
      <c r="B116" s="14">
        <f>B109-B113*B110/SQRT(B108)</f>
        <v>57.414060775965616</v>
      </c>
      <c r="C116" s="12">
        <f t="shared" ref="C116:I116" si="6">C109-C113*C110/SQRT(C108)</f>
        <v>6.0963773241725114</v>
      </c>
      <c r="D116" s="12">
        <f t="shared" si="6"/>
        <v>327.35626342549932</v>
      </c>
      <c r="E116" s="12">
        <f t="shared" si="6"/>
        <v>240990.89550960614</v>
      </c>
      <c r="F116" s="36">
        <f t="shared" si="6"/>
        <v>114.05451711587996</v>
      </c>
      <c r="G116" s="40">
        <f t="shared" si="6"/>
        <v>6.1528738550639214E-2</v>
      </c>
      <c r="H116" s="40">
        <f t="shared" si="6"/>
        <v>9.7352765282283276</v>
      </c>
      <c r="I116" s="40">
        <f t="shared" si="6"/>
        <v>4.7308387191792631E-2</v>
      </c>
      <c r="J116" s="53">
        <f t="shared" ref="J116" si="7">J109-J113*J110/SQRT(J108)</f>
        <v>9820.6977234627011</v>
      </c>
    </row>
    <row r="117" spans="1:10" ht="15.75" thickBot="1" x14ac:dyDescent="0.3">
      <c r="A117" s="27" t="s">
        <v>16</v>
      </c>
      <c r="B117" s="15">
        <f>B109+B113*B110/SQRT(B108)</f>
        <v>57.951328615034335</v>
      </c>
      <c r="C117" s="13">
        <f t="shared" ref="C117:I117" si="8">C109+C113*C110/SQRT(C108)</f>
        <v>6.2436226758274884</v>
      </c>
      <c r="D117" s="13">
        <f t="shared" si="8"/>
        <v>330.48374540050082</v>
      </c>
      <c r="E117" s="13">
        <f t="shared" si="8"/>
        <v>241199.54449039386</v>
      </c>
      <c r="F117" s="10">
        <f t="shared" si="8"/>
        <v>131.38548288412005</v>
      </c>
      <c r="G117" s="41">
        <f t="shared" si="8"/>
        <v>6.405764451416078E-2</v>
      </c>
      <c r="H117" s="10">
        <f t="shared" si="8"/>
        <v>9.7653785240916751</v>
      </c>
      <c r="I117" s="10">
        <f t="shared" si="8"/>
        <v>5.4500594951752343E-2</v>
      </c>
      <c r="J117" s="54">
        <f t="shared" ref="J117" si="9">J109+J113*J110/SQRT(J108)</f>
        <v>9914.5222765373001</v>
      </c>
    </row>
  </sheetData>
  <mergeCells count="4">
    <mergeCell ref="A1:B1"/>
    <mergeCell ref="A107:B107"/>
    <mergeCell ref="A115:B115"/>
    <mergeCell ref="C115:D115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FCF6-3378-44C7-AAA9-998E21754B4B}">
  <dimension ref="A1:J117"/>
  <sheetViews>
    <sheetView tabSelected="1" zoomScale="73" zoomScaleNormal="73" workbookViewId="0">
      <selection sqref="A1:B1"/>
    </sheetView>
  </sheetViews>
  <sheetFormatPr defaultRowHeight="15" x14ac:dyDescent="0.25"/>
  <cols>
    <col min="1" max="1" width="17.28515625" customWidth="1"/>
    <col min="2" max="4" width="20.7109375" customWidth="1"/>
    <col min="5" max="5" width="23.5703125" customWidth="1"/>
    <col min="6" max="7" width="20.7109375" customWidth="1"/>
    <col min="8" max="8" width="21.85546875" customWidth="1"/>
    <col min="9" max="9" width="13.5703125" customWidth="1"/>
    <col min="10" max="10" width="21.85546875" style="55" customWidth="1"/>
  </cols>
  <sheetData>
    <row r="1" spans="1:10" ht="15.75" thickBot="1" x14ac:dyDescent="0.3">
      <c r="A1" s="28" t="s">
        <v>24</v>
      </c>
      <c r="B1" s="29"/>
    </row>
    <row r="2" spans="1:10" ht="15.75" customHeight="1" thickBot="1" x14ac:dyDescent="0.3">
      <c r="A2" s="20" t="s">
        <v>17</v>
      </c>
      <c r="B2" s="21" t="s">
        <v>18</v>
      </c>
      <c r="C2" s="21" t="s">
        <v>19</v>
      </c>
      <c r="D2" s="21" t="s">
        <v>20</v>
      </c>
      <c r="E2" s="22" t="s">
        <v>21</v>
      </c>
      <c r="F2" s="22" t="s">
        <v>22</v>
      </c>
      <c r="G2" s="16"/>
      <c r="H2" s="16"/>
      <c r="I2" s="16"/>
      <c r="J2" s="46"/>
    </row>
    <row r="3" spans="1:10" ht="15.75" thickBot="1" x14ac:dyDescent="0.3">
      <c r="A3" s="18">
        <v>50</v>
      </c>
      <c r="B3" s="18">
        <v>20</v>
      </c>
      <c r="C3" s="18">
        <v>320</v>
      </c>
      <c r="D3" s="18">
        <v>5</v>
      </c>
      <c r="E3" s="19">
        <v>2</v>
      </c>
      <c r="F3" s="19" t="s">
        <v>23</v>
      </c>
      <c r="G3" s="17"/>
      <c r="H3" s="17"/>
      <c r="I3" s="17"/>
      <c r="J3" s="47"/>
    </row>
    <row r="4" spans="1:10" ht="15.75" thickBot="1" x14ac:dyDescent="0.3"/>
    <row r="5" spans="1:10" ht="21.75" customHeight="1" thickBot="1" x14ac:dyDescent="0.3">
      <c r="A5" s="4" t="s">
        <v>0</v>
      </c>
      <c r="B5" s="4" t="s">
        <v>2</v>
      </c>
      <c r="C5" s="4" t="s">
        <v>1</v>
      </c>
      <c r="D5" s="4" t="s">
        <v>9</v>
      </c>
      <c r="E5" s="4" t="s">
        <v>6</v>
      </c>
      <c r="F5" s="4" t="s">
        <v>7</v>
      </c>
      <c r="G5" s="4" t="s">
        <v>10</v>
      </c>
      <c r="H5" s="4" t="s">
        <v>11</v>
      </c>
      <c r="I5" s="4" t="s">
        <v>8</v>
      </c>
      <c r="J5" s="4" t="s">
        <v>27</v>
      </c>
    </row>
    <row r="6" spans="1:10" ht="15.75" thickBot="1" x14ac:dyDescent="0.3">
      <c r="A6" s="3">
        <v>1</v>
      </c>
      <c r="B6" s="35">
        <v>35.764221249999999</v>
      </c>
      <c r="C6" s="35">
        <v>11</v>
      </c>
      <c r="D6" s="35">
        <v>530.99946899999998</v>
      </c>
      <c r="E6" s="35">
        <v>241953</v>
      </c>
      <c r="F6" s="35">
        <v>0</v>
      </c>
      <c r="G6" s="35">
        <v>5.8333333330000001E-2</v>
      </c>
      <c r="H6" s="35">
        <v>9.8376306620000005</v>
      </c>
      <c r="I6" s="56">
        <f>F6*100/E6</f>
        <v>0</v>
      </c>
      <c r="J6" s="1">
        <v>15930</v>
      </c>
    </row>
    <row r="7" spans="1:10" ht="15.75" thickBot="1" x14ac:dyDescent="0.3">
      <c r="A7" s="2">
        <v>2</v>
      </c>
      <c r="B7" s="35">
        <v>36.704936500000002</v>
      </c>
      <c r="C7" s="35">
        <v>10</v>
      </c>
      <c r="D7" s="35">
        <v>521.03281230000005</v>
      </c>
      <c r="E7" s="35">
        <v>241652</v>
      </c>
      <c r="F7" s="35">
        <v>1</v>
      </c>
      <c r="G7" s="35">
        <v>5.8333333330000001E-2</v>
      </c>
      <c r="H7" s="35">
        <v>9.7470383280000004</v>
      </c>
      <c r="I7" s="56">
        <f t="shared" ref="I7:I70" si="0">F7*100/E7</f>
        <v>4.138182179332263E-4</v>
      </c>
      <c r="J7" s="1">
        <v>15631</v>
      </c>
    </row>
    <row r="8" spans="1:10" ht="15.75" thickBot="1" x14ac:dyDescent="0.3">
      <c r="A8" s="2">
        <v>3</v>
      </c>
      <c r="B8" s="35">
        <v>36.769200050000002</v>
      </c>
      <c r="C8" s="35">
        <v>10</v>
      </c>
      <c r="D8" s="35">
        <v>514.09948589999999</v>
      </c>
      <c r="E8" s="35">
        <v>241288</v>
      </c>
      <c r="F8" s="35">
        <v>1</v>
      </c>
      <c r="G8" s="35">
        <v>5.8333333330000001E-2</v>
      </c>
      <c r="H8" s="35">
        <v>9.652264808</v>
      </c>
      <c r="I8" s="56">
        <f t="shared" si="0"/>
        <v>4.1444249195981566E-4</v>
      </c>
      <c r="J8" s="1">
        <v>15423</v>
      </c>
    </row>
    <row r="9" spans="1:10" ht="15.75" thickBot="1" x14ac:dyDescent="0.3">
      <c r="A9" s="2">
        <v>4</v>
      </c>
      <c r="B9" s="35">
        <v>37.044259320000002</v>
      </c>
      <c r="C9" s="35">
        <v>10</v>
      </c>
      <c r="D9" s="35">
        <v>510.666156</v>
      </c>
      <c r="E9" s="35">
        <v>241166</v>
      </c>
      <c r="F9" s="35">
        <v>1</v>
      </c>
      <c r="G9" s="35">
        <v>5.8333333330000001E-2</v>
      </c>
      <c r="H9" s="35">
        <v>9.6634146340000004</v>
      </c>
      <c r="I9" s="56">
        <f t="shared" si="0"/>
        <v>4.1465214831278041E-4</v>
      </c>
      <c r="J9" s="1">
        <v>15320</v>
      </c>
    </row>
    <row r="10" spans="1:10" ht="15.75" thickBot="1" x14ac:dyDescent="0.3">
      <c r="A10" s="2">
        <v>5</v>
      </c>
      <c r="B10" s="35">
        <v>37.126559069999999</v>
      </c>
      <c r="C10" s="35">
        <v>10</v>
      </c>
      <c r="D10" s="35">
        <v>509.03282430000002</v>
      </c>
      <c r="E10" s="35">
        <v>240367</v>
      </c>
      <c r="F10" s="35">
        <v>1</v>
      </c>
      <c r="G10" s="35">
        <v>5.8333333330000001E-2</v>
      </c>
      <c r="H10" s="35">
        <v>9.7045296170000004</v>
      </c>
      <c r="I10" s="56">
        <f t="shared" si="0"/>
        <v>4.1603048671406642E-4</v>
      </c>
      <c r="J10" s="1">
        <v>15271</v>
      </c>
    </row>
    <row r="11" spans="1:10" ht="15.75" thickBot="1" x14ac:dyDescent="0.3">
      <c r="A11" s="2">
        <v>6</v>
      </c>
      <c r="B11" s="35">
        <v>37.001192930000002</v>
      </c>
      <c r="C11" s="35">
        <v>10</v>
      </c>
      <c r="D11" s="35">
        <v>508.666158</v>
      </c>
      <c r="E11" s="35">
        <v>240543</v>
      </c>
      <c r="F11" s="35">
        <v>1</v>
      </c>
      <c r="G11" s="35">
        <v>5.8333333330000001E-2</v>
      </c>
      <c r="H11" s="35">
        <v>9.5707317070000002</v>
      </c>
      <c r="I11" s="56">
        <f t="shared" si="0"/>
        <v>4.1572608639619526E-4</v>
      </c>
      <c r="J11" s="1">
        <v>15260</v>
      </c>
    </row>
    <row r="12" spans="1:10" ht="15.75" thickBot="1" x14ac:dyDescent="0.3">
      <c r="A12" s="2">
        <v>7</v>
      </c>
      <c r="B12" s="35">
        <v>36.956107379999999</v>
      </c>
      <c r="C12" s="35">
        <v>10</v>
      </c>
      <c r="D12" s="35">
        <v>510.4661562</v>
      </c>
      <c r="E12" s="35">
        <v>240359</v>
      </c>
      <c r="F12" s="35">
        <v>1</v>
      </c>
      <c r="G12" s="35">
        <v>5.8333333330000001E-2</v>
      </c>
      <c r="H12" s="35">
        <v>9.7874564460000002</v>
      </c>
      <c r="I12" s="56">
        <f t="shared" si="0"/>
        <v>4.1604433368419737E-4</v>
      </c>
      <c r="J12" s="1">
        <v>15314</v>
      </c>
    </row>
    <row r="13" spans="1:10" ht="15.75" thickBot="1" x14ac:dyDescent="0.3">
      <c r="A13" s="2">
        <v>8</v>
      </c>
      <c r="B13" s="35">
        <v>37.244986400000002</v>
      </c>
      <c r="C13" s="35">
        <v>10</v>
      </c>
      <c r="D13" s="35">
        <v>506.69949329999997</v>
      </c>
      <c r="E13" s="35">
        <v>241250</v>
      </c>
      <c r="F13" s="35">
        <v>1</v>
      </c>
      <c r="G13" s="35">
        <v>5.8333333330000001E-2</v>
      </c>
      <c r="H13" s="35">
        <v>9.7275261319999995</v>
      </c>
      <c r="I13" s="56">
        <f t="shared" si="0"/>
        <v>4.1450777202072539E-4</v>
      </c>
      <c r="J13" s="1">
        <v>15201</v>
      </c>
    </row>
    <row r="14" spans="1:10" ht="15.75" thickBot="1" x14ac:dyDescent="0.3">
      <c r="A14" s="2">
        <v>9</v>
      </c>
      <c r="B14" s="35">
        <v>36.925621739999997</v>
      </c>
      <c r="C14" s="35">
        <v>10</v>
      </c>
      <c r="D14" s="35">
        <v>514.53281879999997</v>
      </c>
      <c r="E14" s="35">
        <v>240733</v>
      </c>
      <c r="F14" s="35">
        <v>1</v>
      </c>
      <c r="G14" s="35">
        <v>5.8333333330000001E-2</v>
      </c>
      <c r="H14" s="35">
        <v>9.6613240420000004</v>
      </c>
      <c r="I14" s="56">
        <f t="shared" si="0"/>
        <v>4.1539797202710054E-4</v>
      </c>
      <c r="J14" s="1">
        <v>15436</v>
      </c>
    </row>
    <row r="15" spans="1:10" ht="15.75" thickBot="1" x14ac:dyDescent="0.3">
      <c r="A15" s="2">
        <v>10</v>
      </c>
      <c r="B15" s="35">
        <v>37.211512970000001</v>
      </c>
      <c r="C15" s="35">
        <v>10</v>
      </c>
      <c r="D15" s="35">
        <v>509.0661576</v>
      </c>
      <c r="E15" s="35">
        <v>241318</v>
      </c>
      <c r="F15" s="35">
        <v>1</v>
      </c>
      <c r="G15" s="35">
        <v>5.8333333330000001E-2</v>
      </c>
      <c r="H15" s="35">
        <v>9.8222996519999999</v>
      </c>
      <c r="I15" s="56">
        <f t="shared" si="0"/>
        <v>4.1439096959199068E-4</v>
      </c>
      <c r="J15" s="1">
        <v>15272</v>
      </c>
    </row>
    <row r="16" spans="1:10" ht="15.75" thickBot="1" x14ac:dyDescent="0.3">
      <c r="A16" s="2">
        <v>11</v>
      </c>
      <c r="B16" s="35">
        <v>36.5622136</v>
      </c>
      <c r="C16" s="35">
        <v>10</v>
      </c>
      <c r="D16" s="35">
        <v>516.36615029999996</v>
      </c>
      <c r="E16" s="35">
        <v>242073</v>
      </c>
      <c r="F16" s="35">
        <v>0</v>
      </c>
      <c r="G16" s="35">
        <v>5.8333333330000001E-2</v>
      </c>
      <c r="H16" s="35">
        <v>9.8745644600000002</v>
      </c>
      <c r="I16" s="56">
        <f t="shared" si="0"/>
        <v>0</v>
      </c>
      <c r="J16" s="1">
        <v>15491</v>
      </c>
    </row>
    <row r="17" spans="1:10" ht="15.75" thickBot="1" x14ac:dyDescent="0.3">
      <c r="A17" s="2">
        <v>12</v>
      </c>
      <c r="B17" s="35">
        <v>37.442297070000002</v>
      </c>
      <c r="C17" s="35">
        <v>10</v>
      </c>
      <c r="D17" s="35">
        <v>505.69949430000003</v>
      </c>
      <c r="E17" s="35">
        <v>241340</v>
      </c>
      <c r="F17" s="35">
        <v>1</v>
      </c>
      <c r="G17" s="35">
        <v>5.8333333330000001E-2</v>
      </c>
      <c r="H17" s="35">
        <v>9.6857142859999996</v>
      </c>
      <c r="I17" s="56">
        <f t="shared" si="0"/>
        <v>4.1435319466313084E-4</v>
      </c>
      <c r="J17" s="1">
        <v>15171</v>
      </c>
    </row>
    <row r="18" spans="1:10" ht="15.75" thickBot="1" x14ac:dyDescent="0.3">
      <c r="A18" s="2">
        <v>13</v>
      </c>
      <c r="B18" s="35">
        <v>37.301045510000002</v>
      </c>
      <c r="C18" s="35">
        <v>10</v>
      </c>
      <c r="D18" s="35">
        <v>508.4661582</v>
      </c>
      <c r="E18" s="35">
        <v>241155</v>
      </c>
      <c r="F18" s="35">
        <v>1</v>
      </c>
      <c r="G18" s="35">
        <v>5.8333333330000001E-2</v>
      </c>
      <c r="H18" s="35">
        <v>9.7707317069999995</v>
      </c>
      <c r="I18" s="56">
        <f t="shared" si="0"/>
        <v>4.1467106217992579E-4</v>
      </c>
      <c r="J18" s="1">
        <v>15254</v>
      </c>
    </row>
    <row r="19" spans="1:10" ht="15.75" thickBot="1" x14ac:dyDescent="0.3">
      <c r="A19" s="2">
        <v>14</v>
      </c>
      <c r="B19" s="35">
        <v>37.037842390000002</v>
      </c>
      <c r="C19" s="35">
        <v>10</v>
      </c>
      <c r="D19" s="35">
        <v>512.2661544</v>
      </c>
      <c r="E19" s="35">
        <v>241276</v>
      </c>
      <c r="F19" s="35">
        <v>1</v>
      </c>
      <c r="G19" s="35">
        <v>5.8333333330000001E-2</v>
      </c>
      <c r="H19" s="35">
        <v>9.7623693379999992</v>
      </c>
      <c r="I19" s="56">
        <f t="shared" si="0"/>
        <v>4.144631044944379E-4</v>
      </c>
      <c r="J19" s="1">
        <v>15368</v>
      </c>
    </row>
    <row r="20" spans="1:10" ht="15.75" thickBot="1" x14ac:dyDescent="0.3">
      <c r="A20" s="2">
        <v>15</v>
      </c>
      <c r="B20" s="35">
        <v>37.095456460000001</v>
      </c>
      <c r="C20" s="35">
        <v>10</v>
      </c>
      <c r="D20" s="35">
        <v>509.69949029999998</v>
      </c>
      <c r="E20" s="35">
        <v>240244</v>
      </c>
      <c r="F20" s="35">
        <v>23</v>
      </c>
      <c r="G20" s="35">
        <v>5.8333333330000001E-2</v>
      </c>
      <c r="H20" s="35">
        <v>9.782578397</v>
      </c>
      <c r="I20" s="56">
        <f t="shared" si="0"/>
        <v>9.5736001731572904E-3</v>
      </c>
      <c r="J20" s="1">
        <v>15291</v>
      </c>
    </row>
    <row r="21" spans="1:10" ht="15.75" thickBot="1" x14ac:dyDescent="0.3">
      <c r="A21" s="2">
        <v>16</v>
      </c>
      <c r="B21" s="35">
        <v>37.629016550000003</v>
      </c>
      <c r="C21" s="35">
        <v>10</v>
      </c>
      <c r="D21" s="35">
        <v>502.96616369999998</v>
      </c>
      <c r="E21" s="35">
        <v>240784</v>
      </c>
      <c r="F21" s="35">
        <v>1</v>
      </c>
      <c r="G21" s="35">
        <v>5.8333333330000001E-2</v>
      </c>
      <c r="H21" s="35">
        <v>9.7923344950000004</v>
      </c>
      <c r="I21" s="56">
        <f t="shared" si="0"/>
        <v>4.153099873745764E-4</v>
      </c>
      <c r="J21" s="1">
        <v>15089</v>
      </c>
    </row>
    <row r="22" spans="1:10" ht="15.75" thickBot="1" x14ac:dyDescent="0.3">
      <c r="A22" s="2">
        <v>17</v>
      </c>
      <c r="B22" s="35">
        <v>37.234486109999999</v>
      </c>
      <c r="C22" s="35">
        <v>10</v>
      </c>
      <c r="D22" s="35">
        <v>509.89949009999998</v>
      </c>
      <c r="E22" s="35">
        <v>240438</v>
      </c>
      <c r="F22" s="35">
        <v>1</v>
      </c>
      <c r="G22" s="35">
        <v>5.8333333330000001E-2</v>
      </c>
      <c r="H22" s="35">
        <v>9.6898954699999997</v>
      </c>
      <c r="I22" s="56">
        <f t="shared" si="0"/>
        <v>4.159076352323676E-4</v>
      </c>
      <c r="J22" s="1">
        <v>15297</v>
      </c>
    </row>
    <row r="23" spans="1:10" ht="15.75" thickBot="1" x14ac:dyDescent="0.3">
      <c r="A23" s="2">
        <v>18</v>
      </c>
      <c r="B23" s="35">
        <v>36.56390348</v>
      </c>
      <c r="C23" s="35">
        <v>10</v>
      </c>
      <c r="D23" s="35">
        <v>519.0994809</v>
      </c>
      <c r="E23" s="35">
        <v>241129</v>
      </c>
      <c r="F23" s="35">
        <v>1</v>
      </c>
      <c r="G23" s="35">
        <v>5.8333333330000001E-2</v>
      </c>
      <c r="H23" s="35">
        <v>9.7554006970000007</v>
      </c>
      <c r="I23" s="56">
        <f t="shared" si="0"/>
        <v>4.1471577454391633E-4</v>
      </c>
      <c r="J23" s="1">
        <v>15573</v>
      </c>
    </row>
    <row r="24" spans="1:10" ht="15.75" thickBot="1" x14ac:dyDescent="0.3">
      <c r="A24" s="2">
        <v>19</v>
      </c>
      <c r="B24" s="35">
        <v>37.564282319999997</v>
      </c>
      <c r="C24" s="35">
        <v>10</v>
      </c>
      <c r="D24" s="35">
        <v>502.7328306</v>
      </c>
      <c r="E24" s="35">
        <v>240958</v>
      </c>
      <c r="F24" s="35">
        <v>1</v>
      </c>
      <c r="G24" s="35">
        <v>5.8333333330000001E-2</v>
      </c>
      <c r="H24" s="35">
        <v>9.7491289200000004</v>
      </c>
      <c r="I24" s="56">
        <f t="shared" si="0"/>
        <v>4.1501008474505933E-4</v>
      </c>
      <c r="J24" s="1">
        <v>15082</v>
      </c>
    </row>
    <row r="25" spans="1:10" ht="15.75" thickBot="1" x14ac:dyDescent="0.3">
      <c r="A25" s="2">
        <v>20</v>
      </c>
      <c r="B25" s="35">
        <v>36.710207140000001</v>
      </c>
      <c r="C25" s="35">
        <v>10</v>
      </c>
      <c r="D25" s="35">
        <v>514.23281910000003</v>
      </c>
      <c r="E25" s="35">
        <v>241267</v>
      </c>
      <c r="F25" s="35">
        <v>1</v>
      </c>
      <c r="G25" s="35">
        <v>5.8333333330000001E-2</v>
      </c>
      <c r="H25" s="35">
        <v>9.7407665510000001</v>
      </c>
      <c r="I25" s="56">
        <f t="shared" si="0"/>
        <v>4.1447856524099856E-4</v>
      </c>
      <c r="J25" s="1">
        <v>15427</v>
      </c>
    </row>
    <row r="26" spans="1:10" ht="15.75" thickBot="1" x14ac:dyDescent="0.3">
      <c r="A26" s="2">
        <v>21</v>
      </c>
      <c r="B26" s="35">
        <v>36.635861140000003</v>
      </c>
      <c r="C26" s="35">
        <v>10</v>
      </c>
      <c r="D26" s="35">
        <v>516.16615049999996</v>
      </c>
      <c r="E26" s="35">
        <v>240818</v>
      </c>
      <c r="F26" s="35">
        <v>1</v>
      </c>
      <c r="G26" s="35">
        <v>5.8333333330000001E-2</v>
      </c>
      <c r="H26" s="35">
        <v>9.8815331010000005</v>
      </c>
      <c r="I26" s="56">
        <f t="shared" si="0"/>
        <v>4.152513516431496E-4</v>
      </c>
      <c r="J26" s="1">
        <v>15485</v>
      </c>
    </row>
    <row r="27" spans="1:10" ht="15.75" thickBot="1" x14ac:dyDescent="0.3">
      <c r="A27" s="2">
        <v>22</v>
      </c>
      <c r="B27" s="35">
        <v>37.134999139999998</v>
      </c>
      <c r="C27" s="35">
        <v>10</v>
      </c>
      <c r="D27" s="35">
        <v>508.93282440000002</v>
      </c>
      <c r="E27" s="35">
        <v>240954</v>
      </c>
      <c r="F27" s="35">
        <v>1</v>
      </c>
      <c r="G27" s="35">
        <v>5.8333333330000001E-2</v>
      </c>
      <c r="H27" s="35">
        <v>9.6550522650000001</v>
      </c>
      <c r="I27" s="56">
        <f t="shared" si="0"/>
        <v>4.1501697419424452E-4</v>
      </c>
      <c r="J27" s="1">
        <v>15268</v>
      </c>
    </row>
    <row r="28" spans="1:10" ht="15.75" thickBot="1" x14ac:dyDescent="0.3">
      <c r="A28" s="2">
        <v>23</v>
      </c>
      <c r="B28" s="35">
        <v>37.046483510000002</v>
      </c>
      <c r="C28" s="35">
        <v>10</v>
      </c>
      <c r="D28" s="35">
        <v>509.1661575</v>
      </c>
      <c r="E28" s="35">
        <v>241489</v>
      </c>
      <c r="F28" s="35">
        <v>1</v>
      </c>
      <c r="G28" s="35">
        <v>5.8333333330000001E-2</v>
      </c>
      <c r="H28" s="35">
        <v>9.6146341460000002</v>
      </c>
      <c r="I28" s="56">
        <f t="shared" si="0"/>
        <v>4.1409753653375519E-4</v>
      </c>
      <c r="J28" s="1">
        <v>15275</v>
      </c>
    </row>
    <row r="29" spans="1:10" ht="15.75" thickBot="1" x14ac:dyDescent="0.3">
      <c r="A29" s="2">
        <v>24</v>
      </c>
      <c r="B29" s="35">
        <v>36.862897259999997</v>
      </c>
      <c r="C29" s="35">
        <v>10</v>
      </c>
      <c r="D29" s="35">
        <v>517.59948240000006</v>
      </c>
      <c r="E29" s="35">
        <v>241261</v>
      </c>
      <c r="F29" s="35">
        <v>1</v>
      </c>
      <c r="G29" s="35">
        <v>5.8333333330000001E-2</v>
      </c>
      <c r="H29" s="35">
        <v>9.8745644600000002</v>
      </c>
      <c r="I29" s="56">
        <f t="shared" si="0"/>
        <v>4.1448887304620306E-4</v>
      </c>
      <c r="J29" s="1">
        <v>15528</v>
      </c>
    </row>
    <row r="30" spans="1:10" ht="15.75" thickBot="1" x14ac:dyDescent="0.3">
      <c r="A30" s="2">
        <v>25</v>
      </c>
      <c r="B30" s="35">
        <v>36.40004201</v>
      </c>
      <c r="C30" s="35">
        <v>10</v>
      </c>
      <c r="D30" s="35">
        <v>523.96614269999998</v>
      </c>
      <c r="E30" s="35">
        <v>241975</v>
      </c>
      <c r="F30" s="35">
        <v>1</v>
      </c>
      <c r="G30" s="35">
        <v>5.8333333330000001E-2</v>
      </c>
      <c r="H30" s="35">
        <v>9.8843205570000006</v>
      </c>
      <c r="I30" s="56">
        <f t="shared" si="0"/>
        <v>4.132658332472363E-4</v>
      </c>
      <c r="J30" s="1">
        <v>15719</v>
      </c>
    </row>
    <row r="31" spans="1:10" ht="15.75" thickBot="1" x14ac:dyDescent="0.3">
      <c r="A31" s="2">
        <v>26</v>
      </c>
      <c r="B31" s="35">
        <v>37.235650790000001</v>
      </c>
      <c r="C31" s="35">
        <v>10</v>
      </c>
      <c r="D31" s="35">
        <v>508.3661583</v>
      </c>
      <c r="E31" s="35">
        <v>241296</v>
      </c>
      <c r="F31" s="35">
        <v>1</v>
      </c>
      <c r="G31" s="35">
        <v>5.8333333330000001E-2</v>
      </c>
      <c r="H31" s="35">
        <v>9.7379790939999999</v>
      </c>
      <c r="I31" s="56">
        <f t="shared" si="0"/>
        <v>4.1442875140905775E-4</v>
      </c>
      <c r="J31" s="1">
        <v>15251</v>
      </c>
    </row>
    <row r="32" spans="1:10" ht="15.75" thickBot="1" x14ac:dyDescent="0.3">
      <c r="A32" s="2">
        <v>27</v>
      </c>
      <c r="B32" s="35">
        <v>36.696345800000003</v>
      </c>
      <c r="C32" s="35">
        <v>10</v>
      </c>
      <c r="D32" s="35">
        <v>512.29948769999999</v>
      </c>
      <c r="E32" s="35">
        <v>240372</v>
      </c>
      <c r="F32" s="35">
        <v>1</v>
      </c>
      <c r="G32" s="35">
        <v>5.8333333330000001E-2</v>
      </c>
      <c r="H32" s="35">
        <v>9.6348432059999993</v>
      </c>
      <c r="I32" s="56">
        <f t="shared" si="0"/>
        <v>4.1602183282578672E-4</v>
      </c>
      <c r="J32" s="1">
        <v>15369</v>
      </c>
    </row>
    <row r="33" spans="1:10" ht="15.75" thickBot="1" x14ac:dyDescent="0.3">
      <c r="A33" s="2">
        <v>28</v>
      </c>
      <c r="B33" s="35">
        <v>36.539307000000001</v>
      </c>
      <c r="C33" s="35">
        <v>10</v>
      </c>
      <c r="D33" s="35">
        <v>513.99948600000005</v>
      </c>
      <c r="E33" s="35">
        <v>240519</v>
      </c>
      <c r="F33" s="35">
        <v>0</v>
      </c>
      <c r="G33" s="35">
        <v>5.8333333330000001E-2</v>
      </c>
      <c r="H33" s="35">
        <v>9.7881533100000002</v>
      </c>
      <c r="I33" s="56">
        <f t="shared" si="0"/>
        <v>0</v>
      </c>
      <c r="J33" s="1">
        <v>15420</v>
      </c>
    </row>
    <row r="34" spans="1:10" ht="15.75" thickBot="1" x14ac:dyDescent="0.3">
      <c r="A34" s="2">
        <v>29</v>
      </c>
      <c r="B34" s="35">
        <v>36.606316390000003</v>
      </c>
      <c r="C34" s="35">
        <v>10</v>
      </c>
      <c r="D34" s="35">
        <v>515.59948440000005</v>
      </c>
      <c r="E34" s="35">
        <v>240944</v>
      </c>
      <c r="F34" s="35">
        <v>1</v>
      </c>
      <c r="G34" s="35">
        <v>5.8333333330000001E-2</v>
      </c>
      <c r="H34" s="35">
        <v>9.738675958</v>
      </c>
      <c r="I34" s="56">
        <f t="shared" si="0"/>
        <v>4.1503419881798258E-4</v>
      </c>
      <c r="J34" s="1">
        <v>15468</v>
      </c>
    </row>
    <row r="35" spans="1:10" ht="15.75" thickBot="1" x14ac:dyDescent="0.3">
      <c r="A35" s="2">
        <v>30</v>
      </c>
      <c r="B35" s="35">
        <v>36.966732460000003</v>
      </c>
      <c r="C35" s="35">
        <v>10</v>
      </c>
      <c r="D35" s="35">
        <v>512.2661544</v>
      </c>
      <c r="E35" s="35">
        <v>241096</v>
      </c>
      <c r="F35" s="35">
        <v>1</v>
      </c>
      <c r="G35" s="35">
        <v>5.8333333330000001E-2</v>
      </c>
      <c r="H35" s="35">
        <v>9.7533101050000006</v>
      </c>
      <c r="I35" s="56">
        <f t="shared" si="0"/>
        <v>4.1477253873975511E-4</v>
      </c>
      <c r="J35" s="1">
        <v>15368</v>
      </c>
    </row>
    <row r="36" spans="1:10" ht="15.75" thickBot="1" x14ac:dyDescent="0.3">
      <c r="A36" s="2">
        <v>31</v>
      </c>
      <c r="B36" s="35">
        <v>37.237131320000003</v>
      </c>
      <c r="C36" s="35">
        <v>10</v>
      </c>
      <c r="D36" s="35">
        <v>509.53282380000002</v>
      </c>
      <c r="E36" s="35">
        <v>240724</v>
      </c>
      <c r="F36" s="35">
        <v>1</v>
      </c>
      <c r="G36" s="35">
        <v>5.8333333330000001E-2</v>
      </c>
      <c r="H36" s="35">
        <v>9.7512195120000005</v>
      </c>
      <c r="I36" s="56">
        <f t="shared" si="0"/>
        <v>4.1541350260048852E-4</v>
      </c>
      <c r="J36" s="1">
        <v>15286</v>
      </c>
    </row>
    <row r="37" spans="1:10" ht="15.75" thickBot="1" x14ac:dyDescent="0.3">
      <c r="A37" s="2">
        <v>32</v>
      </c>
      <c r="B37" s="35">
        <v>37.671523479999998</v>
      </c>
      <c r="C37" s="35">
        <v>10</v>
      </c>
      <c r="D37" s="35">
        <v>506.39949360000003</v>
      </c>
      <c r="E37" s="35">
        <v>241732</v>
      </c>
      <c r="F37" s="35">
        <v>1</v>
      </c>
      <c r="G37" s="35">
        <v>5.8333333330000001E-2</v>
      </c>
      <c r="H37" s="35">
        <v>9.7261324039999995</v>
      </c>
      <c r="I37" s="56">
        <f t="shared" si="0"/>
        <v>4.1368126685751162E-4</v>
      </c>
      <c r="J37" s="1">
        <v>15192</v>
      </c>
    </row>
    <row r="38" spans="1:10" ht="15.75" thickBot="1" x14ac:dyDescent="0.3">
      <c r="A38" s="2">
        <v>33</v>
      </c>
      <c r="B38" s="35">
        <v>37.348451920000002</v>
      </c>
      <c r="C38" s="35">
        <v>10</v>
      </c>
      <c r="D38" s="35">
        <v>507.96615869999999</v>
      </c>
      <c r="E38" s="35">
        <v>241908</v>
      </c>
      <c r="F38" s="35">
        <v>1</v>
      </c>
      <c r="G38" s="35">
        <v>5.8333333330000001E-2</v>
      </c>
      <c r="H38" s="35">
        <v>9.7358885019999999</v>
      </c>
      <c r="I38" s="56">
        <f t="shared" si="0"/>
        <v>4.1338029333465613E-4</v>
      </c>
      <c r="J38" s="1">
        <v>15239</v>
      </c>
    </row>
    <row r="39" spans="1:10" ht="15.75" thickBot="1" x14ac:dyDescent="0.3">
      <c r="A39" s="2">
        <v>34</v>
      </c>
      <c r="B39" s="35">
        <v>36.729403670000004</v>
      </c>
      <c r="C39" s="35">
        <v>10</v>
      </c>
      <c r="D39" s="35">
        <v>516.16615049999996</v>
      </c>
      <c r="E39" s="35">
        <v>241001</v>
      </c>
      <c r="F39" s="35">
        <v>1</v>
      </c>
      <c r="G39" s="35">
        <v>5.8333333330000001E-2</v>
      </c>
      <c r="H39" s="35">
        <v>9.8188153309999997</v>
      </c>
      <c r="I39" s="56">
        <f t="shared" si="0"/>
        <v>4.1493603760980245E-4</v>
      </c>
      <c r="J39" s="1">
        <v>15485</v>
      </c>
    </row>
    <row r="40" spans="1:10" ht="15.75" thickBot="1" x14ac:dyDescent="0.3">
      <c r="A40" s="2">
        <v>35</v>
      </c>
      <c r="B40" s="35">
        <v>36.616661550000003</v>
      </c>
      <c r="C40" s="35">
        <v>10</v>
      </c>
      <c r="D40" s="35">
        <v>514.99948500000005</v>
      </c>
      <c r="E40" s="35">
        <v>240925</v>
      </c>
      <c r="F40" s="35">
        <v>1</v>
      </c>
      <c r="G40" s="35">
        <v>5.8333333330000001E-2</v>
      </c>
      <c r="H40" s="35">
        <v>9.7191637629999992</v>
      </c>
      <c r="I40" s="56">
        <f t="shared" si="0"/>
        <v>4.1506692954238871E-4</v>
      </c>
      <c r="J40" s="1">
        <v>15450</v>
      </c>
    </row>
    <row r="41" spans="1:10" ht="15.75" thickBot="1" x14ac:dyDescent="0.3">
      <c r="A41" s="2">
        <v>36</v>
      </c>
      <c r="B41" s="35">
        <v>37.235525559999999</v>
      </c>
      <c r="C41" s="35">
        <v>10</v>
      </c>
      <c r="D41" s="35">
        <v>509.83282350000002</v>
      </c>
      <c r="E41" s="35">
        <v>240618</v>
      </c>
      <c r="F41" s="35">
        <v>1</v>
      </c>
      <c r="G41" s="35">
        <v>5.8333333330000001E-2</v>
      </c>
      <c r="H41" s="35">
        <v>9.9108013939999999</v>
      </c>
      <c r="I41" s="56">
        <f t="shared" si="0"/>
        <v>4.1559650566458037E-4</v>
      </c>
      <c r="J41" s="1">
        <v>15295</v>
      </c>
    </row>
    <row r="42" spans="1:10" ht="15.75" thickBot="1" x14ac:dyDescent="0.3">
      <c r="A42" s="2">
        <v>37</v>
      </c>
      <c r="B42" s="35">
        <v>37.40919212</v>
      </c>
      <c r="C42" s="35">
        <v>10</v>
      </c>
      <c r="D42" s="35">
        <v>504.86616179999999</v>
      </c>
      <c r="E42" s="35">
        <v>240983</v>
      </c>
      <c r="F42" s="35">
        <v>1</v>
      </c>
      <c r="G42" s="35">
        <v>5.8333333330000001E-2</v>
      </c>
      <c r="H42" s="35">
        <v>9.7763066199999997</v>
      </c>
      <c r="I42" s="56">
        <f t="shared" si="0"/>
        <v>4.1496703086939745E-4</v>
      </c>
      <c r="J42" s="1">
        <v>15146</v>
      </c>
    </row>
    <row r="43" spans="1:10" ht="15.75" thickBot="1" x14ac:dyDescent="0.3">
      <c r="A43" s="2">
        <v>38</v>
      </c>
      <c r="B43" s="35">
        <v>36.825661590000003</v>
      </c>
      <c r="C43" s="35">
        <v>10</v>
      </c>
      <c r="D43" s="35">
        <v>517.4994825</v>
      </c>
      <c r="E43" s="35">
        <v>241899</v>
      </c>
      <c r="F43" s="35">
        <v>1</v>
      </c>
      <c r="G43" s="35">
        <v>5.8333333330000001E-2</v>
      </c>
      <c r="H43" s="35">
        <v>9.6794425089999994</v>
      </c>
      <c r="I43" s="56">
        <f t="shared" si="0"/>
        <v>4.133956734008822E-4</v>
      </c>
      <c r="J43" s="1">
        <v>15525</v>
      </c>
    </row>
    <row r="44" spans="1:10" ht="15.75" thickBot="1" x14ac:dyDescent="0.3">
      <c r="A44" s="2">
        <v>39</v>
      </c>
      <c r="B44" s="35">
        <v>37.996154930000003</v>
      </c>
      <c r="C44" s="35">
        <v>10</v>
      </c>
      <c r="D44" s="35">
        <v>496.6995033</v>
      </c>
      <c r="E44" s="35">
        <v>240851</v>
      </c>
      <c r="F44" s="35">
        <v>1</v>
      </c>
      <c r="G44" s="35">
        <v>5.8333333330000001E-2</v>
      </c>
      <c r="H44" s="35">
        <v>9.7721254359999996</v>
      </c>
      <c r="I44" s="56">
        <f t="shared" si="0"/>
        <v>4.1519445632361916E-4</v>
      </c>
      <c r="J44" s="1">
        <v>14901</v>
      </c>
    </row>
    <row r="45" spans="1:10" ht="15.75" thickBot="1" x14ac:dyDescent="0.3">
      <c r="A45" s="2">
        <v>40</v>
      </c>
      <c r="B45" s="35">
        <v>36.128758019999999</v>
      </c>
      <c r="C45" s="35">
        <v>10</v>
      </c>
      <c r="D45" s="35">
        <v>522.93281039999999</v>
      </c>
      <c r="E45" s="35">
        <v>240535</v>
      </c>
      <c r="F45" s="35">
        <v>1</v>
      </c>
      <c r="G45" s="35">
        <v>5.8333333330000001E-2</v>
      </c>
      <c r="H45" s="35">
        <v>9.7498257840000004</v>
      </c>
      <c r="I45" s="56">
        <f t="shared" si="0"/>
        <v>4.1573991311035814E-4</v>
      </c>
      <c r="J45" s="1">
        <v>15688</v>
      </c>
    </row>
    <row r="46" spans="1:10" ht="15.75" thickBot="1" x14ac:dyDescent="0.3">
      <c r="A46" s="2">
        <v>41</v>
      </c>
      <c r="B46" s="35">
        <v>36.876161549999999</v>
      </c>
      <c r="C46" s="35">
        <v>10</v>
      </c>
      <c r="D46" s="35">
        <v>513.56615309999995</v>
      </c>
      <c r="E46" s="35">
        <v>240491</v>
      </c>
      <c r="F46" s="35">
        <v>1</v>
      </c>
      <c r="G46" s="35">
        <v>5.8333333330000001E-2</v>
      </c>
      <c r="H46" s="35">
        <v>9.8376306620000005</v>
      </c>
      <c r="I46" s="56">
        <f t="shared" si="0"/>
        <v>4.1581597648144837E-4</v>
      </c>
      <c r="J46" s="1">
        <v>15407</v>
      </c>
    </row>
    <row r="47" spans="1:10" ht="15.75" thickBot="1" x14ac:dyDescent="0.3">
      <c r="A47" s="2">
        <v>42</v>
      </c>
      <c r="B47" s="35">
        <v>37.229872720000003</v>
      </c>
      <c r="C47" s="35">
        <v>10</v>
      </c>
      <c r="D47" s="35">
        <v>512.83282050000003</v>
      </c>
      <c r="E47" s="35">
        <v>241301</v>
      </c>
      <c r="F47" s="35">
        <v>1</v>
      </c>
      <c r="G47" s="35">
        <v>5.8333333330000001E-2</v>
      </c>
      <c r="H47" s="35">
        <v>9.7895470380000003</v>
      </c>
      <c r="I47" s="56">
        <f t="shared" si="0"/>
        <v>4.1442016402750093E-4</v>
      </c>
      <c r="J47" s="1">
        <v>15385</v>
      </c>
    </row>
    <row r="48" spans="1:10" ht="15.75" thickBot="1" x14ac:dyDescent="0.3">
      <c r="A48" s="2">
        <v>43</v>
      </c>
      <c r="B48" s="35">
        <v>37.420155829999999</v>
      </c>
      <c r="C48" s="35">
        <v>10</v>
      </c>
      <c r="D48" s="35">
        <v>507.33282600000001</v>
      </c>
      <c r="E48" s="35">
        <v>242083</v>
      </c>
      <c r="F48" s="35">
        <v>1</v>
      </c>
      <c r="G48" s="35">
        <v>5.8333333330000001E-2</v>
      </c>
      <c r="H48" s="35">
        <v>9.8062717769999992</v>
      </c>
      <c r="I48" s="56">
        <f t="shared" si="0"/>
        <v>4.130814637954751E-4</v>
      </c>
      <c r="J48" s="1">
        <v>15220</v>
      </c>
    </row>
    <row r="49" spans="1:10" ht="15.75" thickBot="1" x14ac:dyDescent="0.3">
      <c r="A49" s="2">
        <v>44</v>
      </c>
      <c r="B49" s="35">
        <v>37.023044820000003</v>
      </c>
      <c r="C49" s="35">
        <v>10</v>
      </c>
      <c r="D49" s="35">
        <v>511.99948799999999</v>
      </c>
      <c r="E49" s="35">
        <v>240584</v>
      </c>
      <c r="F49" s="35">
        <v>1</v>
      </c>
      <c r="G49" s="35">
        <v>5.8333333330000001E-2</v>
      </c>
      <c r="H49" s="35">
        <v>9.6801393729999994</v>
      </c>
      <c r="I49" s="56">
        <f t="shared" si="0"/>
        <v>4.1565523891863132E-4</v>
      </c>
      <c r="J49" s="1">
        <v>15360</v>
      </c>
    </row>
    <row r="50" spans="1:10" ht="15.75" thickBot="1" x14ac:dyDescent="0.3">
      <c r="A50" s="2">
        <v>45</v>
      </c>
      <c r="B50" s="35">
        <v>36.745413579999997</v>
      </c>
      <c r="C50" s="35">
        <v>10</v>
      </c>
      <c r="D50" s="35">
        <v>516.79948320000005</v>
      </c>
      <c r="E50" s="35">
        <v>242134</v>
      </c>
      <c r="F50" s="35">
        <v>1</v>
      </c>
      <c r="G50" s="35">
        <v>5.8333333330000001E-2</v>
      </c>
      <c r="H50" s="35">
        <v>9.8404181180000005</v>
      </c>
      <c r="I50" s="56">
        <f t="shared" si="0"/>
        <v>4.1299445761437881E-4</v>
      </c>
      <c r="J50" s="1">
        <v>15504</v>
      </c>
    </row>
    <row r="51" spans="1:10" ht="15.75" thickBot="1" x14ac:dyDescent="0.3">
      <c r="A51" s="2">
        <v>46</v>
      </c>
      <c r="B51" s="35">
        <v>36.821693260000004</v>
      </c>
      <c r="C51" s="35">
        <v>10</v>
      </c>
      <c r="D51" s="35">
        <v>518.33281499999998</v>
      </c>
      <c r="E51" s="35">
        <v>241556</v>
      </c>
      <c r="F51" s="35">
        <v>1</v>
      </c>
      <c r="G51" s="35">
        <v>5.8333333330000001E-2</v>
      </c>
      <c r="H51" s="35">
        <v>9.9547038329999999</v>
      </c>
      <c r="I51" s="56">
        <f t="shared" si="0"/>
        <v>4.1398267896471211E-4</v>
      </c>
      <c r="J51" s="1">
        <v>15550</v>
      </c>
    </row>
    <row r="52" spans="1:10" ht="15.75" thickBot="1" x14ac:dyDescent="0.3">
      <c r="A52" s="2">
        <v>47</v>
      </c>
      <c r="B52" s="35">
        <v>37.317910650000002</v>
      </c>
      <c r="C52" s="35">
        <v>10</v>
      </c>
      <c r="D52" s="35">
        <v>506.76615989999999</v>
      </c>
      <c r="E52" s="35">
        <v>240855</v>
      </c>
      <c r="F52" s="35">
        <v>1</v>
      </c>
      <c r="G52" s="35">
        <v>5.8333333330000001E-2</v>
      </c>
      <c r="H52" s="35">
        <v>9.7219512199999993</v>
      </c>
      <c r="I52" s="56">
        <f t="shared" si="0"/>
        <v>4.1518756098067301E-4</v>
      </c>
      <c r="J52" s="1">
        <v>15203</v>
      </c>
    </row>
    <row r="53" spans="1:10" ht="15.75" thickBot="1" x14ac:dyDescent="0.3">
      <c r="A53" s="2">
        <v>48</v>
      </c>
      <c r="B53" s="35">
        <v>36.997059479999997</v>
      </c>
      <c r="C53" s="35">
        <v>10</v>
      </c>
      <c r="D53" s="35">
        <v>512.46615420000001</v>
      </c>
      <c r="E53" s="35">
        <v>241457</v>
      </c>
      <c r="F53" s="35">
        <v>1</v>
      </c>
      <c r="G53" s="35">
        <v>5.8333333330000001E-2</v>
      </c>
      <c r="H53" s="35">
        <v>9.9700348430000005</v>
      </c>
      <c r="I53" s="56">
        <f t="shared" si="0"/>
        <v>4.1415241637227334E-4</v>
      </c>
      <c r="J53" s="1">
        <v>15374</v>
      </c>
    </row>
    <row r="54" spans="1:10" ht="15.75" thickBot="1" x14ac:dyDescent="0.3">
      <c r="A54" s="2">
        <v>49</v>
      </c>
      <c r="B54" s="35">
        <v>37.152942240000002</v>
      </c>
      <c r="C54" s="35">
        <v>10</v>
      </c>
      <c r="D54" s="35">
        <v>511.09948889999998</v>
      </c>
      <c r="E54" s="35">
        <v>241106</v>
      </c>
      <c r="F54" s="35">
        <v>1</v>
      </c>
      <c r="G54" s="35">
        <v>5.8333333330000001E-2</v>
      </c>
      <c r="H54" s="35">
        <v>9.7080139370000005</v>
      </c>
      <c r="I54" s="56">
        <f t="shared" si="0"/>
        <v>4.147553358273954E-4</v>
      </c>
      <c r="J54" s="1">
        <v>15333</v>
      </c>
    </row>
    <row r="55" spans="1:10" ht="15.75" thickBot="1" x14ac:dyDescent="0.3">
      <c r="A55" s="2">
        <v>50</v>
      </c>
      <c r="B55" s="35">
        <v>37.427379250000001</v>
      </c>
      <c r="C55" s="35">
        <v>10</v>
      </c>
      <c r="D55" s="35">
        <v>507.23282610000001</v>
      </c>
      <c r="E55" s="35">
        <v>241416</v>
      </c>
      <c r="F55" s="35">
        <v>1</v>
      </c>
      <c r="G55" s="35">
        <v>5.8333333330000001E-2</v>
      </c>
      <c r="H55" s="35">
        <v>9.8411149830000006</v>
      </c>
      <c r="I55" s="56">
        <f t="shared" si="0"/>
        <v>4.1422275242734532E-4</v>
      </c>
      <c r="J55" s="1">
        <v>15217</v>
      </c>
    </row>
    <row r="56" spans="1:10" ht="15.75" thickBot="1" x14ac:dyDescent="0.3">
      <c r="A56" s="2">
        <v>51</v>
      </c>
      <c r="B56" s="35">
        <v>36.944799240000002</v>
      </c>
      <c r="C56" s="35">
        <v>10</v>
      </c>
      <c r="D56" s="35">
        <v>513.59948640000005</v>
      </c>
      <c r="E56" s="35">
        <v>240776</v>
      </c>
      <c r="F56" s="35">
        <v>1</v>
      </c>
      <c r="G56" s="35">
        <v>5.8333333330000001E-2</v>
      </c>
      <c r="H56" s="35">
        <v>9.6550522650000001</v>
      </c>
      <c r="I56" s="56">
        <f t="shared" si="0"/>
        <v>4.1532378642389605E-4</v>
      </c>
      <c r="J56" s="1">
        <v>15408</v>
      </c>
    </row>
    <row r="57" spans="1:10" ht="15.75" thickBot="1" x14ac:dyDescent="0.3">
      <c r="A57" s="2">
        <v>52</v>
      </c>
      <c r="B57" s="35">
        <v>37.035970140000003</v>
      </c>
      <c r="C57" s="35">
        <v>10</v>
      </c>
      <c r="D57" s="35">
        <v>506.53282680000001</v>
      </c>
      <c r="E57" s="35">
        <v>240150</v>
      </c>
      <c r="F57" s="35">
        <v>1</v>
      </c>
      <c r="G57" s="35">
        <v>5.8333333330000001E-2</v>
      </c>
      <c r="H57" s="35">
        <v>9.6404181179999995</v>
      </c>
      <c r="I57" s="56">
        <f t="shared" si="0"/>
        <v>4.1640641265875496E-4</v>
      </c>
      <c r="J57" s="1">
        <v>15196</v>
      </c>
    </row>
    <row r="58" spans="1:10" ht="15.75" thickBot="1" x14ac:dyDescent="0.3">
      <c r="A58" s="2">
        <v>53</v>
      </c>
      <c r="B58" s="35">
        <v>37.387647610000002</v>
      </c>
      <c r="C58" s="35">
        <v>10</v>
      </c>
      <c r="D58" s="35">
        <v>506.89949309999997</v>
      </c>
      <c r="E58" s="35">
        <v>241165</v>
      </c>
      <c r="F58" s="35">
        <v>23</v>
      </c>
      <c r="G58" s="35">
        <v>5.8333333330000001E-2</v>
      </c>
      <c r="H58" s="35">
        <v>9.9017421599999995</v>
      </c>
      <c r="I58" s="56">
        <f t="shared" si="0"/>
        <v>9.5370389567308693E-3</v>
      </c>
      <c r="J58" s="1">
        <v>15207</v>
      </c>
    </row>
    <row r="59" spans="1:10" ht="15.75" thickBot="1" x14ac:dyDescent="0.3">
      <c r="A59" s="2">
        <v>54</v>
      </c>
      <c r="B59" s="35">
        <v>36.998399689999999</v>
      </c>
      <c r="C59" s="35">
        <v>10</v>
      </c>
      <c r="D59" s="35">
        <v>511.1661555</v>
      </c>
      <c r="E59" s="35">
        <v>240605</v>
      </c>
      <c r="F59" s="35">
        <v>0</v>
      </c>
      <c r="G59" s="35">
        <v>5.8333333330000001E-2</v>
      </c>
      <c r="H59" s="35">
        <v>9.826480836</v>
      </c>
      <c r="I59" s="56">
        <f t="shared" si="0"/>
        <v>0</v>
      </c>
      <c r="J59" s="1">
        <v>15335</v>
      </c>
    </row>
    <row r="60" spans="1:10" ht="15.75" thickBot="1" x14ac:dyDescent="0.3">
      <c r="A60" s="2">
        <v>55</v>
      </c>
      <c r="B60" s="35">
        <v>37.234397960000003</v>
      </c>
      <c r="C60" s="35">
        <v>10</v>
      </c>
      <c r="D60" s="35">
        <v>513.93281939999997</v>
      </c>
      <c r="E60" s="35">
        <v>241279</v>
      </c>
      <c r="F60" s="35">
        <v>1</v>
      </c>
      <c r="G60" s="35">
        <v>5.8333333330000001E-2</v>
      </c>
      <c r="H60" s="35">
        <v>9.738675958</v>
      </c>
      <c r="I60" s="56">
        <f t="shared" si="0"/>
        <v>4.1445795116856418E-4</v>
      </c>
      <c r="J60" s="1">
        <v>15418</v>
      </c>
    </row>
    <row r="61" spans="1:10" ht="15.75" thickBot="1" x14ac:dyDescent="0.3">
      <c r="A61" s="2">
        <v>56</v>
      </c>
      <c r="B61" s="35">
        <v>36.941956699999999</v>
      </c>
      <c r="C61" s="35">
        <v>10</v>
      </c>
      <c r="D61" s="35">
        <v>515.79948420000005</v>
      </c>
      <c r="E61" s="35">
        <v>241817</v>
      </c>
      <c r="F61" s="35">
        <v>1</v>
      </c>
      <c r="G61" s="35">
        <v>5.8333333330000001E-2</v>
      </c>
      <c r="H61" s="35">
        <v>9.8013937280000007</v>
      </c>
      <c r="I61" s="56">
        <f t="shared" si="0"/>
        <v>4.1353585562636211E-4</v>
      </c>
      <c r="J61" s="1">
        <v>15474</v>
      </c>
    </row>
    <row r="62" spans="1:10" ht="15.75" thickBot="1" x14ac:dyDescent="0.3">
      <c r="A62" s="2">
        <v>57</v>
      </c>
      <c r="B62" s="35">
        <v>37.195495080000001</v>
      </c>
      <c r="C62" s="35">
        <v>10</v>
      </c>
      <c r="D62" s="35">
        <v>509.7661569</v>
      </c>
      <c r="E62" s="35">
        <v>241629</v>
      </c>
      <c r="F62" s="35">
        <v>1</v>
      </c>
      <c r="G62" s="35">
        <v>5.8333333330000001E-2</v>
      </c>
      <c r="H62" s="35">
        <v>9.7519163760000005</v>
      </c>
      <c r="I62" s="56">
        <f t="shared" si="0"/>
        <v>4.1385760815133946E-4</v>
      </c>
      <c r="J62" s="1">
        <v>15293</v>
      </c>
    </row>
    <row r="63" spans="1:10" ht="15.75" thickBot="1" x14ac:dyDescent="0.3">
      <c r="A63" s="2">
        <v>58</v>
      </c>
      <c r="B63" s="35">
        <v>36.854924560000001</v>
      </c>
      <c r="C63" s="35">
        <v>10</v>
      </c>
      <c r="D63" s="35">
        <v>511.1661555</v>
      </c>
      <c r="E63" s="35">
        <v>240979</v>
      </c>
      <c r="F63" s="35">
        <v>1</v>
      </c>
      <c r="G63" s="35">
        <v>5.8333333330000001E-2</v>
      </c>
      <c r="H63" s="35">
        <v>9.7163763070000009</v>
      </c>
      <c r="I63" s="56">
        <f t="shared" si="0"/>
        <v>4.1497391888919782E-4</v>
      </c>
      <c r="J63" s="1">
        <v>15335</v>
      </c>
    </row>
    <row r="64" spans="1:10" ht="15.75" thickBot="1" x14ac:dyDescent="0.3">
      <c r="A64" s="2">
        <v>59</v>
      </c>
      <c r="B64" s="35">
        <v>36.934157089999999</v>
      </c>
      <c r="C64" s="35">
        <v>10</v>
      </c>
      <c r="D64" s="35">
        <v>512.66615400000001</v>
      </c>
      <c r="E64" s="35">
        <v>240969</v>
      </c>
      <c r="F64" s="35">
        <v>1</v>
      </c>
      <c r="G64" s="35">
        <v>5.8333333330000001E-2</v>
      </c>
      <c r="H64" s="35">
        <v>9.7310104529999997</v>
      </c>
      <c r="I64" s="56">
        <f t="shared" si="0"/>
        <v>4.1499113993916228E-4</v>
      </c>
      <c r="J64" s="1">
        <v>15380</v>
      </c>
    </row>
    <row r="65" spans="1:10" ht="15.75" thickBot="1" x14ac:dyDescent="0.3">
      <c r="A65" s="2">
        <v>60</v>
      </c>
      <c r="B65" s="35">
        <v>36.702384780000003</v>
      </c>
      <c r="C65" s="35">
        <v>10</v>
      </c>
      <c r="D65" s="35">
        <v>512.63282070000002</v>
      </c>
      <c r="E65" s="35">
        <v>240488</v>
      </c>
      <c r="F65" s="35">
        <v>1</v>
      </c>
      <c r="G65" s="35">
        <v>5.8333333330000001E-2</v>
      </c>
      <c r="H65" s="35">
        <v>9.8299651570000002</v>
      </c>
      <c r="I65" s="56">
        <f t="shared" si="0"/>
        <v>4.1582116363394431E-4</v>
      </c>
      <c r="J65" s="1">
        <v>15379</v>
      </c>
    </row>
    <row r="66" spans="1:10" ht="15.75" thickBot="1" x14ac:dyDescent="0.3">
      <c r="A66" s="2">
        <v>61</v>
      </c>
      <c r="B66" s="35">
        <v>36.983162919999998</v>
      </c>
      <c r="C66" s="35">
        <v>10</v>
      </c>
      <c r="D66" s="35">
        <v>511.83282150000002</v>
      </c>
      <c r="E66" s="35">
        <v>241488</v>
      </c>
      <c r="F66" s="35">
        <v>1</v>
      </c>
      <c r="G66" s="35">
        <v>5.8333333330000001E-2</v>
      </c>
      <c r="H66" s="35">
        <v>9.8536585369999994</v>
      </c>
      <c r="I66" s="56">
        <f t="shared" si="0"/>
        <v>4.1409925130855363E-4</v>
      </c>
      <c r="J66" s="1">
        <v>15355</v>
      </c>
    </row>
    <row r="67" spans="1:10" ht="15.75" thickBot="1" x14ac:dyDescent="0.3">
      <c r="A67" s="2">
        <v>62</v>
      </c>
      <c r="B67" s="35">
        <v>37.483503669999997</v>
      </c>
      <c r="C67" s="35">
        <v>10</v>
      </c>
      <c r="D67" s="35">
        <v>504.09949590000002</v>
      </c>
      <c r="E67" s="35">
        <v>240601</v>
      </c>
      <c r="F67" s="35">
        <v>1</v>
      </c>
      <c r="G67" s="35">
        <v>5.8333333330000001E-2</v>
      </c>
      <c r="H67" s="35">
        <v>9.8801393730000004</v>
      </c>
      <c r="I67" s="56">
        <f t="shared" si="0"/>
        <v>4.1562587021666574E-4</v>
      </c>
      <c r="J67" s="1">
        <v>15123</v>
      </c>
    </row>
    <row r="68" spans="1:10" ht="15.75" thickBot="1" x14ac:dyDescent="0.3">
      <c r="A68" s="2">
        <v>63</v>
      </c>
      <c r="B68" s="35">
        <v>37.361764540000003</v>
      </c>
      <c r="C68" s="35">
        <v>10</v>
      </c>
      <c r="D68" s="35">
        <v>509.0661576</v>
      </c>
      <c r="E68" s="35">
        <v>241954</v>
      </c>
      <c r="F68" s="35">
        <v>1</v>
      </c>
      <c r="G68" s="35">
        <v>5.8333333330000001E-2</v>
      </c>
      <c r="H68" s="35">
        <v>9.7644599299999992</v>
      </c>
      <c r="I68" s="56">
        <f t="shared" si="0"/>
        <v>4.1330170197640873E-4</v>
      </c>
      <c r="J68" s="1">
        <v>15272</v>
      </c>
    </row>
    <row r="69" spans="1:10" ht="15.75" thickBot="1" x14ac:dyDescent="0.3">
      <c r="A69" s="2">
        <v>64</v>
      </c>
      <c r="B69" s="35">
        <v>37.192107890000003</v>
      </c>
      <c r="C69" s="35">
        <v>10</v>
      </c>
      <c r="D69" s="35">
        <v>507.63282570000001</v>
      </c>
      <c r="E69" s="35">
        <v>240764</v>
      </c>
      <c r="F69" s="35">
        <v>1</v>
      </c>
      <c r="G69" s="35">
        <v>5.8333333330000001E-2</v>
      </c>
      <c r="H69" s="35">
        <v>9.783972125</v>
      </c>
      <c r="I69" s="56">
        <f t="shared" si="0"/>
        <v>4.1534448671728334E-4</v>
      </c>
      <c r="J69" s="1">
        <v>15229</v>
      </c>
    </row>
    <row r="70" spans="1:10" ht="15.75" thickBot="1" x14ac:dyDescent="0.3">
      <c r="A70" s="2">
        <v>65</v>
      </c>
      <c r="B70" s="35">
        <v>37.111390780000001</v>
      </c>
      <c r="C70" s="35">
        <v>10</v>
      </c>
      <c r="D70" s="35">
        <v>510.33282300000002</v>
      </c>
      <c r="E70" s="35">
        <v>241445</v>
      </c>
      <c r="F70" s="35">
        <v>1</v>
      </c>
      <c r="G70" s="35">
        <v>5.8333333330000001E-2</v>
      </c>
      <c r="H70" s="35">
        <v>9.7623693379999992</v>
      </c>
      <c r="I70" s="56">
        <f t="shared" si="0"/>
        <v>4.1417300006212597E-4</v>
      </c>
      <c r="J70" s="1">
        <v>15310</v>
      </c>
    </row>
    <row r="71" spans="1:10" ht="15.75" thickBot="1" x14ac:dyDescent="0.3">
      <c r="A71" s="2">
        <v>66</v>
      </c>
      <c r="B71" s="35">
        <v>37.332828030000002</v>
      </c>
      <c r="C71" s="35">
        <v>10</v>
      </c>
      <c r="D71" s="35">
        <v>505.93282740000001</v>
      </c>
      <c r="E71" s="35">
        <v>240802</v>
      </c>
      <c r="F71" s="35">
        <v>1</v>
      </c>
      <c r="G71" s="35">
        <v>5.8333333330000001E-2</v>
      </c>
      <c r="H71" s="35">
        <v>9.6808362369999994</v>
      </c>
      <c r="I71" s="56">
        <f t="shared" ref="I71:I105" si="1">F71*100/E71</f>
        <v>4.1527894286592302E-4</v>
      </c>
      <c r="J71" s="1">
        <v>15178</v>
      </c>
    </row>
    <row r="72" spans="1:10" ht="15.75" thickBot="1" x14ac:dyDescent="0.3">
      <c r="A72" s="2">
        <v>67</v>
      </c>
      <c r="B72" s="35">
        <v>37.314301530000002</v>
      </c>
      <c r="C72" s="35">
        <v>10</v>
      </c>
      <c r="D72" s="35">
        <v>508.19949179999998</v>
      </c>
      <c r="E72" s="35">
        <v>241162</v>
      </c>
      <c r="F72" s="35">
        <v>1</v>
      </c>
      <c r="G72" s="35">
        <v>5.8333333330000001E-2</v>
      </c>
      <c r="H72" s="35">
        <v>9.7177700349999991</v>
      </c>
      <c r="I72" s="56">
        <f t="shared" si="1"/>
        <v>4.1465902588301638E-4</v>
      </c>
      <c r="J72" s="1">
        <v>15246</v>
      </c>
    </row>
    <row r="73" spans="1:10" ht="15.75" thickBot="1" x14ac:dyDescent="0.3">
      <c r="A73" s="2">
        <v>68</v>
      </c>
      <c r="B73" s="35">
        <v>36.992014380000001</v>
      </c>
      <c r="C73" s="35">
        <v>10</v>
      </c>
      <c r="D73" s="35">
        <v>514.29948569999999</v>
      </c>
      <c r="E73" s="35">
        <v>241550</v>
      </c>
      <c r="F73" s="35">
        <v>1</v>
      </c>
      <c r="G73" s="35">
        <v>5.8333333330000001E-2</v>
      </c>
      <c r="H73" s="35">
        <v>9.7289198609999996</v>
      </c>
      <c r="I73" s="56">
        <f t="shared" si="1"/>
        <v>4.1399296211964395E-4</v>
      </c>
      <c r="J73" s="1">
        <v>15429</v>
      </c>
    </row>
    <row r="74" spans="1:10" ht="15.75" thickBot="1" x14ac:dyDescent="0.3">
      <c r="A74" s="2">
        <v>69</v>
      </c>
      <c r="B74" s="35">
        <v>37.227855759999997</v>
      </c>
      <c r="C74" s="35">
        <v>10</v>
      </c>
      <c r="D74" s="35">
        <v>509.39949059999998</v>
      </c>
      <c r="E74" s="35">
        <v>240940</v>
      </c>
      <c r="F74" s="35">
        <v>1</v>
      </c>
      <c r="G74" s="35">
        <v>5.8333333330000001E-2</v>
      </c>
      <c r="H74" s="35">
        <v>9.6264808360000007</v>
      </c>
      <c r="I74" s="56">
        <f t="shared" si="1"/>
        <v>4.1504108906781774E-4</v>
      </c>
      <c r="J74" s="1">
        <v>15282</v>
      </c>
    </row>
    <row r="75" spans="1:10" ht="15.75" thickBot="1" x14ac:dyDescent="0.3">
      <c r="A75" s="2">
        <v>70</v>
      </c>
      <c r="B75" s="35">
        <v>37.172123579999997</v>
      </c>
      <c r="C75" s="35">
        <v>10</v>
      </c>
      <c r="D75" s="35">
        <v>506.83282650000001</v>
      </c>
      <c r="E75" s="35">
        <v>241229</v>
      </c>
      <c r="F75" s="35">
        <v>1</v>
      </c>
      <c r="G75" s="35">
        <v>5.8333333330000001E-2</v>
      </c>
      <c r="H75" s="35">
        <v>9.8578397209999995</v>
      </c>
      <c r="I75" s="56">
        <f t="shared" si="1"/>
        <v>4.145438566673161E-4</v>
      </c>
      <c r="J75" s="1">
        <v>15205</v>
      </c>
    </row>
    <row r="76" spans="1:10" ht="15.75" thickBot="1" x14ac:dyDescent="0.3">
      <c r="A76" s="2">
        <v>71</v>
      </c>
      <c r="B76" s="35">
        <v>37.230925579999997</v>
      </c>
      <c r="C76" s="35">
        <v>10</v>
      </c>
      <c r="D76" s="35">
        <v>512.13282119999997</v>
      </c>
      <c r="E76" s="35">
        <v>241800</v>
      </c>
      <c r="F76" s="35">
        <v>1</v>
      </c>
      <c r="G76" s="35">
        <v>5.8333333330000001E-2</v>
      </c>
      <c r="H76" s="35">
        <v>9.6675958190000006</v>
      </c>
      <c r="I76" s="56">
        <f t="shared" si="1"/>
        <v>4.1356492969396195E-4</v>
      </c>
      <c r="J76" s="1">
        <v>15364</v>
      </c>
    </row>
    <row r="77" spans="1:10" ht="15.75" thickBot="1" x14ac:dyDescent="0.3">
      <c r="A77" s="2">
        <v>72</v>
      </c>
      <c r="B77" s="35">
        <v>37.113476390000002</v>
      </c>
      <c r="C77" s="35">
        <v>10</v>
      </c>
      <c r="D77" s="35">
        <v>509.69949029999998</v>
      </c>
      <c r="E77" s="35">
        <v>241297</v>
      </c>
      <c r="F77" s="35">
        <v>0</v>
      </c>
      <c r="G77" s="35">
        <v>5.8333333330000001E-2</v>
      </c>
      <c r="H77" s="35">
        <v>9.8320557490000002</v>
      </c>
      <c r="I77" s="56">
        <f t="shared" si="1"/>
        <v>0</v>
      </c>
      <c r="J77" s="1">
        <v>15291</v>
      </c>
    </row>
    <row r="78" spans="1:10" ht="15.75" thickBot="1" x14ac:dyDescent="0.3">
      <c r="A78" s="2">
        <v>73</v>
      </c>
      <c r="B78" s="35">
        <v>36.775330289999999</v>
      </c>
      <c r="C78" s="35">
        <v>10</v>
      </c>
      <c r="D78" s="35">
        <v>512.53282079999997</v>
      </c>
      <c r="E78" s="35">
        <v>241776</v>
      </c>
      <c r="F78" s="35">
        <v>1</v>
      </c>
      <c r="G78" s="35">
        <v>5.8333333330000001E-2</v>
      </c>
      <c r="H78" s="35">
        <v>9.8369337980000005</v>
      </c>
      <c r="I78" s="56">
        <f t="shared" si="1"/>
        <v>4.1360598239692937E-4</v>
      </c>
      <c r="J78" s="1">
        <v>15376</v>
      </c>
    </row>
    <row r="79" spans="1:10" ht="15.75" thickBot="1" x14ac:dyDescent="0.3">
      <c r="A79" s="2">
        <v>74</v>
      </c>
      <c r="B79" s="35">
        <v>36.732789199999999</v>
      </c>
      <c r="C79" s="35">
        <v>10</v>
      </c>
      <c r="D79" s="35">
        <v>512.76615389999995</v>
      </c>
      <c r="E79" s="35">
        <v>241465</v>
      </c>
      <c r="F79" s="35">
        <v>1</v>
      </c>
      <c r="G79" s="35">
        <v>5.8333333330000001E-2</v>
      </c>
      <c r="H79" s="35">
        <v>9.6794425089999994</v>
      </c>
      <c r="I79" s="56">
        <f t="shared" si="1"/>
        <v>4.1413869504897192E-4</v>
      </c>
      <c r="J79" s="1">
        <v>15383</v>
      </c>
    </row>
    <row r="80" spans="1:10" ht="15.75" thickBot="1" x14ac:dyDescent="0.3">
      <c r="A80" s="2">
        <v>75</v>
      </c>
      <c r="B80" s="35">
        <v>36.688495709999998</v>
      </c>
      <c r="C80" s="35">
        <v>10</v>
      </c>
      <c r="D80" s="35">
        <v>515.53281779999998</v>
      </c>
      <c r="E80" s="35">
        <v>240824</v>
      </c>
      <c r="F80" s="35">
        <v>1</v>
      </c>
      <c r="G80" s="35">
        <v>5.8333333330000001E-2</v>
      </c>
      <c r="H80" s="35">
        <v>9.7777003479999998</v>
      </c>
      <c r="I80" s="56">
        <f t="shared" si="1"/>
        <v>4.1524100587981265E-4</v>
      </c>
      <c r="J80" s="1">
        <v>15466</v>
      </c>
    </row>
    <row r="81" spans="1:10" ht="15.75" thickBot="1" x14ac:dyDescent="0.3">
      <c r="A81" s="2">
        <v>76</v>
      </c>
      <c r="B81" s="35">
        <v>36.51231894</v>
      </c>
      <c r="C81" s="35">
        <v>10</v>
      </c>
      <c r="D81" s="35">
        <v>522.16614449999997</v>
      </c>
      <c r="E81" s="35">
        <v>241556</v>
      </c>
      <c r="F81" s="35">
        <v>1</v>
      </c>
      <c r="G81" s="35">
        <v>5.8333333330000001E-2</v>
      </c>
      <c r="H81" s="35">
        <v>9.8627177699999997</v>
      </c>
      <c r="I81" s="56">
        <f t="shared" si="1"/>
        <v>4.1398267896471211E-4</v>
      </c>
      <c r="J81" s="1">
        <v>15665</v>
      </c>
    </row>
    <row r="82" spans="1:10" ht="15.75" thickBot="1" x14ac:dyDescent="0.3">
      <c r="A82" s="2">
        <v>77</v>
      </c>
      <c r="B82" s="35">
        <v>37.23037506</v>
      </c>
      <c r="C82" s="35">
        <v>10</v>
      </c>
      <c r="D82" s="35">
        <v>508.8661578</v>
      </c>
      <c r="E82" s="35">
        <v>241124</v>
      </c>
      <c r="F82" s="35">
        <v>1</v>
      </c>
      <c r="G82" s="35">
        <v>5.8333333330000001E-2</v>
      </c>
      <c r="H82" s="35">
        <v>9.8662020909999999</v>
      </c>
      <c r="I82" s="56">
        <f t="shared" si="1"/>
        <v>4.1472437418091937E-4</v>
      </c>
      <c r="J82" s="1">
        <v>15266</v>
      </c>
    </row>
    <row r="83" spans="1:10" ht="15.75" thickBot="1" x14ac:dyDescent="0.3">
      <c r="A83" s="2">
        <v>78</v>
      </c>
      <c r="B83" s="35">
        <v>37.09589982</v>
      </c>
      <c r="C83" s="35">
        <v>10</v>
      </c>
      <c r="D83" s="35">
        <v>513.19948680000005</v>
      </c>
      <c r="E83" s="35">
        <v>241803</v>
      </c>
      <c r="F83" s="35">
        <v>1</v>
      </c>
      <c r="G83" s="35">
        <v>5.8333333330000001E-2</v>
      </c>
      <c r="H83" s="35">
        <v>9.7937282230000005</v>
      </c>
      <c r="I83" s="56">
        <f t="shared" si="1"/>
        <v>4.1355979867909002E-4</v>
      </c>
      <c r="J83" s="1">
        <v>15396</v>
      </c>
    </row>
    <row r="84" spans="1:10" ht="15.75" thickBot="1" x14ac:dyDescent="0.3">
      <c r="A84" s="2">
        <v>79</v>
      </c>
      <c r="B84" s="35">
        <v>36.896744609999999</v>
      </c>
      <c r="C84" s="35">
        <v>10</v>
      </c>
      <c r="D84" s="35">
        <v>508.16615849999999</v>
      </c>
      <c r="E84" s="35">
        <v>240808</v>
      </c>
      <c r="F84" s="35">
        <v>1</v>
      </c>
      <c r="G84" s="35">
        <v>5.8333333330000001E-2</v>
      </c>
      <c r="H84" s="35">
        <v>9.7881533100000002</v>
      </c>
      <c r="I84" s="56">
        <f t="shared" si="1"/>
        <v>4.1526859572771666E-4</v>
      </c>
      <c r="J84" s="1">
        <v>15245</v>
      </c>
    </row>
    <row r="85" spans="1:10" ht="15.75" thickBot="1" x14ac:dyDescent="0.3">
      <c r="A85" s="2">
        <v>80</v>
      </c>
      <c r="B85" s="35">
        <v>37.50497721</v>
      </c>
      <c r="C85" s="35">
        <v>10</v>
      </c>
      <c r="D85" s="35">
        <v>505.59949440000003</v>
      </c>
      <c r="E85" s="35">
        <v>241077</v>
      </c>
      <c r="F85" s="35">
        <v>1</v>
      </c>
      <c r="G85" s="35">
        <v>5.8333333330000001E-2</v>
      </c>
      <c r="H85" s="35">
        <v>9.7198606269999992</v>
      </c>
      <c r="I85" s="56">
        <f t="shared" si="1"/>
        <v>4.1480522820509628E-4</v>
      </c>
      <c r="J85" s="1">
        <v>15168</v>
      </c>
    </row>
    <row r="86" spans="1:10" ht="15.75" thickBot="1" x14ac:dyDescent="0.3">
      <c r="A86" s="2">
        <v>81</v>
      </c>
      <c r="B86" s="35">
        <v>37.411700709999998</v>
      </c>
      <c r="C86" s="35">
        <v>10</v>
      </c>
      <c r="D86" s="35">
        <v>506.29949370000003</v>
      </c>
      <c r="E86" s="35">
        <v>240495</v>
      </c>
      <c r="F86" s="35">
        <v>1</v>
      </c>
      <c r="G86" s="35">
        <v>5.8333333330000001E-2</v>
      </c>
      <c r="H86" s="35">
        <v>9.8299651570000002</v>
      </c>
      <c r="I86" s="56">
        <f t="shared" si="1"/>
        <v>4.1580906047942784E-4</v>
      </c>
      <c r="J86" s="1">
        <v>15189</v>
      </c>
    </row>
    <row r="87" spans="1:10" ht="15.75" thickBot="1" x14ac:dyDescent="0.3">
      <c r="A87" s="2">
        <v>82</v>
      </c>
      <c r="B87" s="35">
        <v>36.77670123</v>
      </c>
      <c r="C87" s="35">
        <v>10</v>
      </c>
      <c r="D87" s="35">
        <v>513.43281990000003</v>
      </c>
      <c r="E87" s="35">
        <v>240894</v>
      </c>
      <c r="F87" s="35">
        <v>1</v>
      </c>
      <c r="G87" s="35">
        <v>5.8333333330000001E-2</v>
      </c>
      <c r="H87" s="35">
        <v>9.8216027869999998</v>
      </c>
      <c r="I87" s="56">
        <f t="shared" si="1"/>
        <v>4.1512034338754805E-4</v>
      </c>
      <c r="J87" s="1">
        <v>15403</v>
      </c>
    </row>
    <row r="88" spans="1:10" ht="15.75" thickBot="1" x14ac:dyDescent="0.3">
      <c r="A88" s="2">
        <v>83</v>
      </c>
      <c r="B88" s="35">
        <v>37.178903599999998</v>
      </c>
      <c r="C88" s="35">
        <v>10</v>
      </c>
      <c r="D88" s="35">
        <v>506.63282670000001</v>
      </c>
      <c r="E88" s="35">
        <v>240766</v>
      </c>
      <c r="F88" s="35">
        <v>0</v>
      </c>
      <c r="G88" s="35">
        <v>5.8333333330000001E-2</v>
      </c>
      <c r="H88" s="35">
        <v>9.5456445989999992</v>
      </c>
      <c r="I88" s="56">
        <f t="shared" si="1"/>
        <v>0</v>
      </c>
      <c r="J88" s="1">
        <v>15199</v>
      </c>
    </row>
    <row r="89" spans="1:10" ht="15.75" thickBot="1" x14ac:dyDescent="0.3">
      <c r="A89" s="2">
        <v>84</v>
      </c>
      <c r="B89" s="35">
        <v>36.812594089999997</v>
      </c>
      <c r="C89" s="35">
        <v>10</v>
      </c>
      <c r="D89" s="35">
        <v>518.59948139999995</v>
      </c>
      <c r="E89" s="35">
        <v>241061</v>
      </c>
      <c r="F89" s="35">
        <v>1</v>
      </c>
      <c r="G89" s="35">
        <v>5.8333333330000001E-2</v>
      </c>
      <c r="H89" s="35">
        <v>9.7491289200000004</v>
      </c>
      <c r="I89" s="56">
        <f t="shared" si="1"/>
        <v>4.1483276017273635E-4</v>
      </c>
      <c r="J89" s="1">
        <v>15558</v>
      </c>
    </row>
    <row r="90" spans="1:10" ht="15.75" thickBot="1" x14ac:dyDescent="0.3">
      <c r="A90" s="2">
        <v>85</v>
      </c>
      <c r="B90" s="35">
        <v>36.912006099999999</v>
      </c>
      <c r="C90" s="35">
        <v>10</v>
      </c>
      <c r="D90" s="35">
        <v>512.39948760000004</v>
      </c>
      <c r="E90" s="35">
        <v>241825</v>
      </c>
      <c r="F90" s="35">
        <v>1</v>
      </c>
      <c r="G90" s="35">
        <v>5.8333333330000001E-2</v>
      </c>
      <c r="H90" s="35">
        <v>9.7254355399999994</v>
      </c>
      <c r="I90" s="56">
        <f t="shared" si="1"/>
        <v>4.1352217512664115E-4</v>
      </c>
      <c r="J90" s="1">
        <v>15372</v>
      </c>
    </row>
    <row r="91" spans="1:10" ht="15.75" thickBot="1" x14ac:dyDescent="0.3">
      <c r="A91" s="2">
        <v>86</v>
      </c>
      <c r="B91" s="35">
        <v>36.623705989999998</v>
      </c>
      <c r="C91" s="35">
        <v>10</v>
      </c>
      <c r="D91" s="35">
        <v>515.59948440000005</v>
      </c>
      <c r="E91" s="35">
        <v>241366</v>
      </c>
      <c r="F91" s="35">
        <v>1</v>
      </c>
      <c r="G91" s="35">
        <v>5.8333333330000001E-2</v>
      </c>
      <c r="H91" s="35">
        <v>9.7142857140000007</v>
      </c>
      <c r="I91" s="56">
        <f t="shared" si="1"/>
        <v>4.1430856044347587E-4</v>
      </c>
      <c r="J91" s="1">
        <v>15468</v>
      </c>
    </row>
    <row r="92" spans="1:10" ht="15.75" thickBot="1" x14ac:dyDescent="0.3">
      <c r="A92" s="2">
        <v>87</v>
      </c>
      <c r="B92" s="35">
        <v>37.384446459999999</v>
      </c>
      <c r="C92" s="35">
        <v>10</v>
      </c>
      <c r="D92" s="35">
        <v>504.99949500000002</v>
      </c>
      <c r="E92" s="35">
        <v>240864</v>
      </c>
      <c r="F92" s="35">
        <v>1</v>
      </c>
      <c r="G92" s="35">
        <v>5.8333333330000001E-2</v>
      </c>
      <c r="H92" s="35">
        <v>9.8891986060000008</v>
      </c>
      <c r="I92" s="56">
        <f t="shared" si="1"/>
        <v>4.1517204729639965E-4</v>
      </c>
      <c r="J92" s="1">
        <v>15150</v>
      </c>
    </row>
    <row r="93" spans="1:10" ht="15.75" thickBot="1" x14ac:dyDescent="0.3">
      <c r="A93" s="2">
        <v>88</v>
      </c>
      <c r="B93" s="35">
        <v>36.559248840000002</v>
      </c>
      <c r="C93" s="35">
        <v>10</v>
      </c>
      <c r="D93" s="35">
        <v>515.46615120000001</v>
      </c>
      <c r="E93" s="35">
        <v>240944</v>
      </c>
      <c r="F93" s="35">
        <v>1</v>
      </c>
      <c r="G93" s="35">
        <v>5.8333333330000001E-2</v>
      </c>
      <c r="H93" s="35">
        <v>9.7170731709999991</v>
      </c>
      <c r="I93" s="56">
        <f t="shared" si="1"/>
        <v>4.1503419881798258E-4</v>
      </c>
      <c r="J93" s="1">
        <v>15464</v>
      </c>
    </row>
    <row r="94" spans="1:10" ht="15.75" thickBot="1" x14ac:dyDescent="0.3">
      <c r="A94" s="2">
        <v>89</v>
      </c>
      <c r="B94" s="35">
        <v>36.877079100000003</v>
      </c>
      <c r="C94" s="35">
        <v>10</v>
      </c>
      <c r="D94" s="35">
        <v>515.53281779999998</v>
      </c>
      <c r="E94" s="35">
        <v>240744</v>
      </c>
      <c r="F94" s="35">
        <v>1</v>
      </c>
      <c r="G94" s="35">
        <v>5.8333333330000001E-2</v>
      </c>
      <c r="H94" s="35">
        <v>9.7331010449999997</v>
      </c>
      <c r="I94" s="56">
        <f t="shared" si="1"/>
        <v>4.153789917921111E-4</v>
      </c>
      <c r="J94" s="1">
        <v>15466</v>
      </c>
    </row>
    <row r="95" spans="1:10" ht="15.75" thickBot="1" x14ac:dyDescent="0.3">
      <c r="A95" s="2">
        <v>90</v>
      </c>
      <c r="B95" s="35">
        <v>37.035683710000001</v>
      </c>
      <c r="C95" s="35">
        <v>10</v>
      </c>
      <c r="D95" s="35">
        <v>512.19948780000004</v>
      </c>
      <c r="E95" s="35">
        <v>241697</v>
      </c>
      <c r="F95" s="35">
        <v>1</v>
      </c>
      <c r="G95" s="35">
        <v>5.8333333330000001E-2</v>
      </c>
      <c r="H95" s="35">
        <v>9.7212543549999992</v>
      </c>
      <c r="I95" s="56">
        <f t="shared" si="1"/>
        <v>4.1374117179774679E-4</v>
      </c>
      <c r="J95" s="1">
        <v>15366</v>
      </c>
    </row>
    <row r="96" spans="1:10" ht="15.75" thickBot="1" x14ac:dyDescent="0.3">
      <c r="A96" s="2">
        <v>91</v>
      </c>
      <c r="B96" s="35">
        <v>37.127336640000003</v>
      </c>
      <c r="C96" s="35">
        <v>10</v>
      </c>
      <c r="D96" s="35">
        <v>509.73282360000002</v>
      </c>
      <c r="E96" s="35">
        <v>241481</v>
      </c>
      <c r="F96" s="35">
        <v>1</v>
      </c>
      <c r="G96" s="35">
        <v>5.8333333330000001E-2</v>
      </c>
      <c r="H96" s="35">
        <v>9.6926829269999999</v>
      </c>
      <c r="I96" s="56">
        <f t="shared" si="1"/>
        <v>4.1411125512980318E-4</v>
      </c>
      <c r="J96" s="1">
        <v>15292</v>
      </c>
    </row>
    <row r="97" spans="1:10" ht="15.75" thickBot="1" x14ac:dyDescent="0.3">
      <c r="A97" s="2">
        <v>92</v>
      </c>
      <c r="B97" s="35">
        <v>36.470215580000001</v>
      </c>
      <c r="C97" s="35">
        <v>10</v>
      </c>
      <c r="D97" s="35">
        <v>518.73281459999998</v>
      </c>
      <c r="E97" s="35">
        <v>240683</v>
      </c>
      <c r="F97" s="35">
        <v>0</v>
      </c>
      <c r="G97" s="35">
        <v>5.8333333330000001E-2</v>
      </c>
      <c r="H97" s="35">
        <v>9.7289198609999996</v>
      </c>
      <c r="I97" s="56">
        <f t="shared" si="1"/>
        <v>0</v>
      </c>
      <c r="J97" s="1">
        <v>15562</v>
      </c>
    </row>
    <row r="98" spans="1:10" ht="15.75" thickBot="1" x14ac:dyDescent="0.3">
      <c r="A98" s="2">
        <v>93</v>
      </c>
      <c r="B98" s="35">
        <v>36.353520330000002</v>
      </c>
      <c r="C98" s="35">
        <v>10</v>
      </c>
      <c r="D98" s="35">
        <v>517.4994825</v>
      </c>
      <c r="E98" s="35">
        <v>240907</v>
      </c>
      <c r="F98" s="35">
        <v>1</v>
      </c>
      <c r="G98" s="35">
        <v>5.8333333330000001E-2</v>
      </c>
      <c r="H98" s="35">
        <v>9.7414634150000001</v>
      </c>
      <c r="I98" s="56">
        <f t="shared" si="1"/>
        <v>4.1509794235949975E-4</v>
      </c>
      <c r="J98" s="1">
        <v>15525</v>
      </c>
    </row>
    <row r="99" spans="1:10" ht="15.75" thickBot="1" x14ac:dyDescent="0.3">
      <c r="A99" s="2">
        <v>94</v>
      </c>
      <c r="B99" s="35">
        <v>37.088925699999997</v>
      </c>
      <c r="C99" s="35">
        <v>10</v>
      </c>
      <c r="D99" s="35">
        <v>510.99948899999998</v>
      </c>
      <c r="E99" s="35">
        <v>241475</v>
      </c>
      <c r="F99" s="35">
        <v>1</v>
      </c>
      <c r="G99" s="35">
        <v>5.8333333330000001E-2</v>
      </c>
      <c r="H99" s="35">
        <v>9.9080139369999998</v>
      </c>
      <c r="I99" s="56">
        <f t="shared" si="1"/>
        <v>4.1412154467336163E-4</v>
      </c>
      <c r="J99" s="1">
        <v>15330</v>
      </c>
    </row>
    <row r="100" spans="1:10" ht="15.75" thickBot="1" x14ac:dyDescent="0.3">
      <c r="A100" s="2">
        <v>95</v>
      </c>
      <c r="B100" s="35">
        <v>37.779621650000003</v>
      </c>
      <c r="C100" s="35">
        <v>10</v>
      </c>
      <c r="D100" s="35">
        <v>505.26616139999999</v>
      </c>
      <c r="E100" s="35">
        <v>241476</v>
      </c>
      <c r="F100" s="35">
        <v>1</v>
      </c>
      <c r="G100" s="35">
        <v>5.8333333330000001E-2</v>
      </c>
      <c r="H100" s="35">
        <v>9.826480836</v>
      </c>
      <c r="I100" s="56">
        <f t="shared" si="1"/>
        <v>4.1411982971392605E-4</v>
      </c>
      <c r="J100" s="1">
        <v>15158</v>
      </c>
    </row>
    <row r="101" spans="1:10" ht="15.75" thickBot="1" x14ac:dyDescent="0.3">
      <c r="A101" s="2">
        <v>96</v>
      </c>
      <c r="B101" s="35">
        <v>37.326612019999999</v>
      </c>
      <c r="C101" s="35">
        <v>10</v>
      </c>
      <c r="D101" s="35">
        <v>508.19949179999998</v>
      </c>
      <c r="E101" s="35">
        <v>241292</v>
      </c>
      <c r="F101" s="35">
        <v>1</v>
      </c>
      <c r="G101" s="35">
        <v>5.8333333330000001E-2</v>
      </c>
      <c r="H101" s="35">
        <v>9.7742160279999997</v>
      </c>
      <c r="I101" s="56">
        <f t="shared" si="1"/>
        <v>4.1443562157054525E-4</v>
      </c>
      <c r="J101" s="1">
        <v>15246</v>
      </c>
    </row>
    <row r="102" spans="1:10" ht="15.75" thickBot="1" x14ac:dyDescent="0.3">
      <c r="A102" s="2">
        <v>97</v>
      </c>
      <c r="B102" s="35">
        <v>36.388394980000001</v>
      </c>
      <c r="C102" s="35">
        <v>10</v>
      </c>
      <c r="D102" s="35">
        <v>520.56614609999997</v>
      </c>
      <c r="E102" s="35">
        <v>240766</v>
      </c>
      <c r="F102" s="35">
        <v>0</v>
      </c>
      <c r="G102" s="35">
        <v>5.8333333330000001E-2</v>
      </c>
      <c r="H102" s="35">
        <v>9.8571428569999995</v>
      </c>
      <c r="I102" s="56">
        <f t="shared" si="1"/>
        <v>0</v>
      </c>
      <c r="J102" s="1">
        <v>15617</v>
      </c>
    </row>
    <row r="103" spans="1:10" ht="15.75" thickBot="1" x14ac:dyDescent="0.3">
      <c r="A103" s="2">
        <v>98</v>
      </c>
      <c r="B103" s="35">
        <v>36.540719129999999</v>
      </c>
      <c r="C103" s="35">
        <v>10</v>
      </c>
      <c r="D103" s="35">
        <v>513.99948600000005</v>
      </c>
      <c r="E103" s="35">
        <v>239990</v>
      </c>
      <c r="F103" s="35">
        <v>0</v>
      </c>
      <c r="G103" s="35">
        <v>5.8333333330000001E-2</v>
      </c>
      <c r="H103" s="35">
        <v>9.6480836239999999</v>
      </c>
      <c r="I103" s="56">
        <f t="shared" si="1"/>
        <v>0</v>
      </c>
      <c r="J103" s="1">
        <v>15420</v>
      </c>
    </row>
    <row r="104" spans="1:10" ht="15.75" thickBot="1" x14ac:dyDescent="0.3">
      <c r="A104" s="2">
        <v>99</v>
      </c>
      <c r="B104" s="35">
        <v>37.329421969999999</v>
      </c>
      <c r="C104" s="35">
        <v>10</v>
      </c>
      <c r="D104" s="35">
        <v>505.63282770000001</v>
      </c>
      <c r="E104" s="35">
        <v>240583</v>
      </c>
      <c r="F104" s="35">
        <v>1</v>
      </c>
      <c r="G104" s="35">
        <v>5.8333333330000001E-2</v>
      </c>
      <c r="H104" s="35">
        <v>9.6027874559999997</v>
      </c>
      <c r="I104" s="56">
        <f t="shared" si="1"/>
        <v>4.1565696661858902E-4</v>
      </c>
      <c r="J104" s="1">
        <v>15169</v>
      </c>
    </row>
    <row r="105" spans="1:10" ht="15.75" thickBot="1" x14ac:dyDescent="0.3">
      <c r="A105" s="2">
        <v>100</v>
      </c>
      <c r="B105" s="35">
        <v>37.364635939999999</v>
      </c>
      <c r="C105" s="35">
        <v>10</v>
      </c>
      <c r="D105" s="35">
        <v>509.79949019999998</v>
      </c>
      <c r="E105" s="35">
        <v>241232</v>
      </c>
      <c r="F105" s="35">
        <v>1</v>
      </c>
      <c r="G105" s="35">
        <v>5.8333333330000001E-2</v>
      </c>
      <c r="H105" s="35">
        <v>9.8062717769999992</v>
      </c>
      <c r="I105" s="56">
        <f t="shared" si="1"/>
        <v>4.1453870133315647E-4</v>
      </c>
      <c r="J105" s="1">
        <v>15294</v>
      </c>
    </row>
    <row r="106" spans="1:10" ht="15.75" thickBot="1" x14ac:dyDescent="0.3">
      <c r="A106" s="5"/>
    </row>
    <row r="107" spans="1:10" ht="21.95" customHeight="1" thickBot="1" x14ac:dyDescent="0.3">
      <c r="A107" s="28" t="s">
        <v>12</v>
      </c>
      <c r="B107" s="29"/>
    </row>
    <row r="108" spans="1:10" ht="15.75" customHeight="1" thickBot="1" x14ac:dyDescent="0.3">
      <c r="A108" s="23" t="s">
        <v>25</v>
      </c>
      <c r="B108" s="7">
        <f>COUNT(B6:B105)</f>
        <v>100</v>
      </c>
      <c r="C108" s="7">
        <f>COUNT(C6:C105)</f>
        <v>100</v>
      </c>
      <c r="D108" s="7">
        <f>COUNT(D6:D105)</f>
        <v>100</v>
      </c>
      <c r="E108" s="7">
        <f>COUNT(E6:E105)</f>
        <v>100</v>
      </c>
      <c r="F108" s="7">
        <f>COUNT(F6:F105)</f>
        <v>100</v>
      </c>
      <c r="G108" s="7">
        <f>COUNT(G6:G105)</f>
        <v>100</v>
      </c>
      <c r="H108" s="7">
        <f>COUNT(H6:H105)</f>
        <v>100</v>
      </c>
      <c r="I108" s="7">
        <f>COUNT(I6:I105)</f>
        <v>100</v>
      </c>
      <c r="J108" s="48">
        <f>COUNT(J6:J105)</f>
        <v>100</v>
      </c>
    </row>
    <row r="109" spans="1:10" ht="15.75" thickBot="1" x14ac:dyDescent="0.3">
      <c r="A109" s="24" t="s">
        <v>14</v>
      </c>
      <c r="B109" s="9">
        <f>AVERAGE(B6:B105)</f>
        <v>37.017480737900009</v>
      </c>
      <c r="C109" s="9">
        <f>AVERAGE(C6:C105)</f>
        <v>10.01</v>
      </c>
      <c r="D109" s="9">
        <f>AVERAGE(D6:D105)</f>
        <v>511.64415502199995</v>
      </c>
      <c r="E109" s="9">
        <f>AVERAGE(E6:E105)</f>
        <v>241120.39</v>
      </c>
      <c r="F109" s="9">
        <f>AVERAGE(F6:F105)</f>
        <v>1.35</v>
      </c>
      <c r="G109" s="9">
        <f>AVERAGE(G6:G105)</f>
        <v>5.8333333330000008E-2</v>
      </c>
      <c r="H109" s="9">
        <f>AVERAGE(H6:H105)</f>
        <v>9.7623693379699983</v>
      </c>
      <c r="I109" s="38">
        <f>AVERAGE(I6:I105)</f>
        <v>5.6017897045049475E-4</v>
      </c>
      <c r="J109" s="49">
        <f>AVERAGE(J6:J105)</f>
        <v>15349.34</v>
      </c>
    </row>
    <row r="110" spans="1:10" ht="15.75" thickBot="1" x14ac:dyDescent="0.3">
      <c r="A110" s="24" t="s">
        <v>26</v>
      </c>
      <c r="B110" s="9">
        <f>_xlfn.STDEV.P(B6:B105)</f>
        <v>0.35816720183333517</v>
      </c>
      <c r="C110" s="9">
        <f>_xlfn.STDEV.P(C6:C105)</f>
        <v>9.949874371066196E-2</v>
      </c>
      <c r="D110" s="9">
        <f>_xlfn.STDEV.P(D6:D105)</f>
        <v>5.1159942324499177</v>
      </c>
      <c r="E110" s="9">
        <f>_xlfn.STDEV.P(E6:E105)</f>
        <v>477.78036575397272</v>
      </c>
      <c r="F110" s="9">
        <f>_xlfn.STDEV.P(F6:F105)</f>
        <v>3.106042498099471</v>
      </c>
      <c r="G110" s="9">
        <f>_xlfn.STDEV.P(G6:G105)</f>
        <v>6.9388939039072284E-18</v>
      </c>
      <c r="H110" s="9">
        <f>_xlfn.STDEV.P(H6:H105)</f>
        <v>8.2621227077195589E-2</v>
      </c>
      <c r="I110" s="39">
        <f>_xlfn.STDEV.P(I6:I105)</f>
        <v>1.2904803192179089E-3</v>
      </c>
      <c r="J110" s="50">
        <f>_xlfn.STDEV.P(J6:J105)</f>
        <v>153.47998045347802</v>
      </c>
    </row>
    <row r="111" spans="1:10" ht="15.75" thickBot="1" x14ac:dyDescent="0.3">
      <c r="A111" s="24" t="s">
        <v>3</v>
      </c>
      <c r="B111" s="1">
        <v>0.95</v>
      </c>
      <c r="C111" s="1">
        <v>0.95</v>
      </c>
      <c r="D111" s="1">
        <v>0.95</v>
      </c>
      <c r="E111" s="1">
        <v>0.95</v>
      </c>
      <c r="F111" s="1">
        <v>0.95</v>
      </c>
      <c r="G111" s="1">
        <v>0.95</v>
      </c>
      <c r="H111" s="1">
        <v>0.95</v>
      </c>
      <c r="I111" s="1">
        <v>0.95</v>
      </c>
      <c r="J111" s="51">
        <v>0.95</v>
      </c>
    </row>
    <row r="112" spans="1:10" ht="15.75" thickBot="1" x14ac:dyDescent="0.3">
      <c r="A112" s="24" t="s">
        <v>4</v>
      </c>
      <c r="B112" s="1">
        <f>1-B111</f>
        <v>5.0000000000000044E-2</v>
      </c>
      <c r="C112" s="1">
        <f t="shared" ref="C112:J112" si="2">1-C111</f>
        <v>5.0000000000000044E-2</v>
      </c>
      <c r="D112" s="1">
        <f t="shared" si="2"/>
        <v>5.0000000000000044E-2</v>
      </c>
      <c r="E112" s="1">
        <f t="shared" si="2"/>
        <v>5.0000000000000044E-2</v>
      </c>
      <c r="F112" s="1">
        <f t="shared" si="2"/>
        <v>5.0000000000000044E-2</v>
      </c>
      <c r="G112" s="1">
        <f t="shared" si="2"/>
        <v>5.0000000000000044E-2</v>
      </c>
      <c r="H112" s="1">
        <f t="shared" si="2"/>
        <v>5.0000000000000044E-2</v>
      </c>
      <c r="I112" s="1">
        <f t="shared" si="2"/>
        <v>5.0000000000000044E-2</v>
      </c>
      <c r="J112" s="51">
        <f t="shared" si="2"/>
        <v>5.0000000000000044E-2</v>
      </c>
    </row>
    <row r="113" spans="1:10" ht="15.75" thickBot="1" x14ac:dyDescent="0.3">
      <c r="A113" s="25" t="s">
        <v>5</v>
      </c>
      <c r="B113" s="10">
        <f>_xlfn.NORM.S.INV(1-B112/2)</f>
        <v>1.9599639845400536</v>
      </c>
      <c r="C113" s="10">
        <f t="shared" ref="C113:J113" si="3">_xlfn.NORM.S.INV(1-C112/2)</f>
        <v>1.9599639845400536</v>
      </c>
      <c r="D113" s="10">
        <f t="shared" si="3"/>
        <v>1.9599639845400536</v>
      </c>
      <c r="E113" s="10">
        <f t="shared" si="3"/>
        <v>1.9599639845400536</v>
      </c>
      <c r="F113" s="10">
        <f t="shared" si="3"/>
        <v>1.9599639845400536</v>
      </c>
      <c r="G113" s="10">
        <f t="shared" si="3"/>
        <v>1.9599639845400536</v>
      </c>
      <c r="H113" s="10">
        <f t="shared" si="3"/>
        <v>1.9599639845400536</v>
      </c>
      <c r="I113" s="10">
        <f t="shared" si="3"/>
        <v>1.9599639845400536</v>
      </c>
      <c r="J113" s="52">
        <f t="shared" si="3"/>
        <v>1.9599639845400536</v>
      </c>
    </row>
    <row r="114" spans="1:10" ht="15.75" thickBot="1" x14ac:dyDescent="0.3"/>
    <row r="115" spans="1:10" ht="21.95" customHeight="1" thickBot="1" x14ac:dyDescent="0.3">
      <c r="A115" s="30" t="s">
        <v>13</v>
      </c>
      <c r="B115" s="31"/>
      <c r="C115" s="32"/>
      <c r="D115" s="33"/>
    </row>
    <row r="116" spans="1:10" ht="15.75" thickBot="1" x14ac:dyDescent="0.3">
      <c r="A116" s="26" t="s">
        <v>15</v>
      </c>
      <c r="B116" s="14">
        <f>B109-B113*B110/SQRT(B108)</f>
        <v>36.947281256296328</v>
      </c>
      <c r="C116" s="12">
        <f t="shared" ref="C116:J116" si="4">C109-C113*C110/SQRT(C108)</f>
        <v>9.9904986045820117</v>
      </c>
      <c r="D116" s="12">
        <f t="shared" si="4"/>
        <v>510.64143857792828</v>
      </c>
      <c r="E116" s="12">
        <f t="shared" si="4"/>
        <v>241026.74676906021</v>
      </c>
      <c r="F116" s="36">
        <f t="shared" si="4"/>
        <v>0.74122685692742196</v>
      </c>
      <c r="G116" s="40">
        <f t="shared" si="4"/>
        <v>5.8333333330000008E-2</v>
      </c>
      <c r="H116" s="40">
        <f t="shared" si="4"/>
        <v>9.7461758750270171</v>
      </c>
      <c r="I116" s="40">
        <f t="shared" si="4"/>
        <v>3.0724947560800946E-4</v>
      </c>
      <c r="J116" s="53">
        <f t="shared" si="4"/>
        <v>15319.258476596327</v>
      </c>
    </row>
    <row r="117" spans="1:10" ht="15.75" thickBot="1" x14ac:dyDescent="0.3">
      <c r="A117" s="27" t="s">
        <v>16</v>
      </c>
      <c r="B117" s="15">
        <f>B109+B113*B110/SQRT(B108)</f>
        <v>37.087680219503689</v>
      </c>
      <c r="C117" s="13">
        <f t="shared" ref="C117:J117" si="5">C109+C113*C110/SQRT(C108)</f>
        <v>10.029501395417988</v>
      </c>
      <c r="D117" s="13">
        <f t="shared" si="5"/>
        <v>512.64687146607162</v>
      </c>
      <c r="E117" s="13">
        <f t="shared" si="5"/>
        <v>241214.03323093982</v>
      </c>
      <c r="F117" s="10">
        <f t="shared" si="5"/>
        <v>1.9587731430725781</v>
      </c>
      <c r="G117" s="41">
        <f t="shared" si="5"/>
        <v>5.8333333330000008E-2</v>
      </c>
      <c r="H117" s="10">
        <f t="shared" si="5"/>
        <v>9.7785628009129795</v>
      </c>
      <c r="I117" s="10">
        <f t="shared" si="5"/>
        <v>8.1310846529298003E-4</v>
      </c>
      <c r="J117" s="54">
        <f t="shared" si="5"/>
        <v>15379.421523403673</v>
      </c>
    </row>
  </sheetData>
  <mergeCells count="4">
    <mergeCell ref="A1:B1"/>
    <mergeCell ref="A107:B107"/>
    <mergeCell ref="A115:B115"/>
    <mergeCell ref="C115:D115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A34A-3725-4B0C-B9FC-5F4AB27BFCAC}">
  <dimension ref="A1:E30"/>
  <sheetViews>
    <sheetView topLeftCell="A25" workbookViewId="0">
      <selection activeCell="G9" sqref="G9"/>
    </sheetView>
  </sheetViews>
  <sheetFormatPr defaultRowHeight="15" x14ac:dyDescent="0.25"/>
  <cols>
    <col min="1" max="1" width="29.5703125" customWidth="1"/>
    <col min="2" max="4" width="20.7109375" customWidth="1"/>
    <col min="5" max="5" width="4.5703125" customWidth="1"/>
  </cols>
  <sheetData>
    <row r="1" spans="1:5" ht="24.95" customHeight="1" thickBot="1" x14ac:dyDescent="0.3">
      <c r="A1" s="57" t="s">
        <v>28</v>
      </c>
      <c r="B1" s="57" t="s">
        <v>29</v>
      </c>
      <c r="C1" s="57" t="s">
        <v>30</v>
      </c>
      <c r="D1" s="57" t="s">
        <v>31</v>
      </c>
    </row>
    <row r="2" spans="1:5" ht="24.95" customHeight="1" thickBot="1" x14ac:dyDescent="0.3">
      <c r="A2" s="58" t="s">
        <v>32</v>
      </c>
      <c r="B2" s="59">
        <v>48.29</v>
      </c>
      <c r="C2" s="59">
        <v>0.72</v>
      </c>
      <c r="D2" s="59" t="s">
        <v>33</v>
      </c>
      <c r="E2" s="60" t="s">
        <v>64</v>
      </c>
    </row>
    <row r="3" spans="1:5" ht="24.95" customHeight="1" thickBot="1" x14ac:dyDescent="0.3">
      <c r="A3" s="58" t="s">
        <v>34</v>
      </c>
      <c r="B3" s="59">
        <v>7.96</v>
      </c>
      <c r="C3" s="59">
        <v>0.2</v>
      </c>
      <c r="D3" s="59" t="s">
        <v>35</v>
      </c>
      <c r="E3" s="60"/>
    </row>
    <row r="4" spans="1:5" ht="24.95" customHeight="1" thickBot="1" x14ac:dyDescent="0.3">
      <c r="A4" s="58" t="s">
        <v>36</v>
      </c>
      <c r="B4" s="59">
        <v>392.29</v>
      </c>
      <c r="C4" s="59">
        <v>5.53</v>
      </c>
      <c r="D4" s="59" t="s">
        <v>37</v>
      </c>
      <c r="E4" s="60"/>
    </row>
    <row r="5" spans="1:5" ht="24.95" customHeight="1" thickBot="1" x14ac:dyDescent="0.3">
      <c r="A5" s="58" t="s">
        <v>38</v>
      </c>
      <c r="B5" s="59">
        <v>239413.97</v>
      </c>
      <c r="C5" s="59">
        <v>482.24</v>
      </c>
      <c r="D5" s="59" t="s">
        <v>39</v>
      </c>
      <c r="E5" s="60"/>
    </row>
    <row r="6" spans="1:5" ht="24.95" customHeight="1" thickBot="1" x14ac:dyDescent="0.3">
      <c r="A6" s="58" t="s">
        <v>40</v>
      </c>
      <c r="B6" s="59">
        <v>16.93</v>
      </c>
      <c r="C6" s="59">
        <v>7.36</v>
      </c>
      <c r="D6" s="59" t="s">
        <v>41</v>
      </c>
      <c r="E6" s="60"/>
    </row>
    <row r="7" spans="1:5" ht="24.95" customHeight="1" thickBot="1" x14ac:dyDescent="0.3">
      <c r="A7" s="58" t="s">
        <v>42</v>
      </c>
      <c r="B7" s="59">
        <v>0.01</v>
      </c>
      <c r="C7" s="59">
        <v>3.0799999999999998E-3</v>
      </c>
      <c r="D7" s="59" t="s">
        <v>43</v>
      </c>
      <c r="E7" s="60"/>
    </row>
    <row r="8" spans="1:5" ht="24.95" customHeight="1" thickBot="1" x14ac:dyDescent="0.3">
      <c r="A8" s="58" t="s">
        <v>44</v>
      </c>
      <c r="B8" s="59">
        <v>0.06</v>
      </c>
      <c r="C8" s="59">
        <v>3.6699999999999998E-4</v>
      </c>
      <c r="D8" s="59" t="s">
        <v>45</v>
      </c>
      <c r="E8" s="60"/>
    </row>
    <row r="9" spans="1:5" ht="30.75" customHeight="1" thickBot="1" x14ac:dyDescent="0.3">
      <c r="A9" s="58" t="s">
        <v>46</v>
      </c>
      <c r="B9" s="59">
        <v>9.7200000000000006</v>
      </c>
      <c r="C9" s="59">
        <v>0.08</v>
      </c>
      <c r="D9" s="59" t="s">
        <v>47</v>
      </c>
      <c r="E9" s="60"/>
    </row>
    <row r="10" spans="1:5" ht="15.75" thickBot="1" x14ac:dyDescent="0.3"/>
    <row r="11" spans="1:5" ht="24.95" customHeight="1" thickBot="1" x14ac:dyDescent="0.3">
      <c r="A11" s="57" t="s">
        <v>28</v>
      </c>
      <c r="B11" s="57" t="s">
        <v>29</v>
      </c>
      <c r="C11" s="57" t="s">
        <v>30</v>
      </c>
      <c r="D11" s="57" t="s">
        <v>31</v>
      </c>
    </row>
    <row r="12" spans="1:5" ht="24.95" customHeight="1" thickBot="1" x14ac:dyDescent="0.3">
      <c r="A12" s="58" t="s">
        <v>32</v>
      </c>
      <c r="B12" s="59">
        <v>57.68</v>
      </c>
      <c r="C12" s="59">
        <v>1.37</v>
      </c>
      <c r="D12" s="59" t="s">
        <v>48</v>
      </c>
      <c r="E12" s="60" t="s">
        <v>66</v>
      </c>
    </row>
    <row r="13" spans="1:5" ht="24.95" customHeight="1" thickBot="1" x14ac:dyDescent="0.3">
      <c r="A13" s="58" t="s">
        <v>34</v>
      </c>
      <c r="B13" s="59">
        <v>6.17</v>
      </c>
      <c r="C13" s="59">
        <v>0.38</v>
      </c>
      <c r="D13" s="59" t="s">
        <v>49</v>
      </c>
      <c r="E13" s="60"/>
    </row>
    <row r="14" spans="1:5" ht="24.95" customHeight="1" thickBot="1" x14ac:dyDescent="0.3">
      <c r="A14" s="58" t="s">
        <v>36</v>
      </c>
      <c r="B14" s="59">
        <v>328.92</v>
      </c>
      <c r="C14" s="59">
        <v>7.98</v>
      </c>
      <c r="D14" s="59" t="s">
        <v>50</v>
      </c>
      <c r="E14" s="60"/>
    </row>
    <row r="15" spans="1:5" ht="24.95" customHeight="1" thickBot="1" x14ac:dyDescent="0.3">
      <c r="A15" s="58" t="s">
        <v>38</v>
      </c>
      <c r="B15" s="59">
        <v>241095.22</v>
      </c>
      <c r="C15" s="59">
        <v>532.28</v>
      </c>
      <c r="D15" s="59" t="s">
        <v>51</v>
      </c>
      <c r="E15" s="60"/>
    </row>
    <row r="16" spans="1:5" ht="24.95" customHeight="1" thickBot="1" x14ac:dyDescent="0.3">
      <c r="A16" s="58" t="s">
        <v>40</v>
      </c>
      <c r="B16" s="59">
        <v>122.72</v>
      </c>
      <c r="C16" s="59">
        <v>44.21</v>
      </c>
      <c r="D16" s="59" t="s">
        <v>52</v>
      </c>
      <c r="E16" s="60"/>
    </row>
    <row r="17" spans="1:5" ht="24.95" customHeight="1" thickBot="1" x14ac:dyDescent="0.3">
      <c r="A17" s="58" t="s">
        <v>42</v>
      </c>
      <c r="B17" s="59">
        <v>5.0999999999999997E-2</v>
      </c>
      <c r="C17" s="59">
        <v>1.8339999999999999E-2</v>
      </c>
      <c r="D17" s="59" t="s">
        <v>53</v>
      </c>
      <c r="E17" s="60"/>
    </row>
    <row r="18" spans="1:5" ht="24.95" customHeight="1" thickBot="1" x14ac:dyDescent="0.3">
      <c r="A18" s="58" t="s">
        <v>44</v>
      </c>
      <c r="B18" s="59">
        <v>0.06</v>
      </c>
      <c r="C18" s="59">
        <v>6.4510000000000001E-3</v>
      </c>
      <c r="D18" s="59" t="s">
        <v>54</v>
      </c>
      <c r="E18" s="60"/>
    </row>
    <row r="19" spans="1:5" ht="29.25" customHeight="1" thickBot="1" x14ac:dyDescent="0.3">
      <c r="A19" s="58" t="s">
        <v>46</v>
      </c>
      <c r="B19" s="59">
        <v>9.75</v>
      </c>
      <c r="C19" s="59">
        <v>0.08</v>
      </c>
      <c r="D19" s="59" t="s">
        <v>55</v>
      </c>
      <c r="E19" s="60"/>
    </row>
    <row r="21" spans="1:5" ht="15.75" thickBot="1" x14ac:dyDescent="0.3"/>
    <row r="22" spans="1:5" ht="24.95" customHeight="1" thickBot="1" x14ac:dyDescent="0.3">
      <c r="A22" s="57" t="s">
        <v>28</v>
      </c>
      <c r="B22" s="57" t="s">
        <v>29</v>
      </c>
      <c r="C22" s="57" t="s">
        <v>30</v>
      </c>
      <c r="D22" s="57" t="s">
        <v>31</v>
      </c>
    </row>
    <row r="23" spans="1:5" ht="24.95" customHeight="1" thickBot="1" x14ac:dyDescent="0.3">
      <c r="A23" s="58" t="s">
        <v>32</v>
      </c>
      <c r="B23" s="59">
        <v>37.020000000000003</v>
      </c>
      <c r="C23" s="59">
        <v>0.36</v>
      </c>
      <c r="D23" s="59" t="s">
        <v>56</v>
      </c>
      <c r="E23" s="60" t="s">
        <v>65</v>
      </c>
    </row>
    <row r="24" spans="1:5" ht="24.95" customHeight="1" thickBot="1" x14ac:dyDescent="0.3">
      <c r="A24" s="58" t="s">
        <v>34</v>
      </c>
      <c r="B24" s="59">
        <v>10</v>
      </c>
      <c r="C24" s="59">
        <v>0.1</v>
      </c>
      <c r="D24" s="59" t="s">
        <v>57</v>
      </c>
      <c r="E24" s="60"/>
    </row>
    <row r="25" spans="1:5" ht="24.95" customHeight="1" thickBot="1" x14ac:dyDescent="0.3">
      <c r="A25" s="58" t="s">
        <v>36</v>
      </c>
      <c r="B25" s="59">
        <v>511.64</v>
      </c>
      <c r="C25" s="59">
        <v>5.12</v>
      </c>
      <c r="D25" s="59" t="s">
        <v>58</v>
      </c>
      <c r="E25" s="60"/>
    </row>
    <row r="26" spans="1:5" ht="24.95" customHeight="1" thickBot="1" x14ac:dyDescent="0.3">
      <c r="A26" s="58" t="s">
        <v>38</v>
      </c>
      <c r="B26" s="59">
        <v>241120.93</v>
      </c>
      <c r="C26" s="59">
        <v>477.78</v>
      </c>
      <c r="D26" s="59" t="s">
        <v>59</v>
      </c>
      <c r="E26" s="60"/>
    </row>
    <row r="27" spans="1:5" ht="24.95" customHeight="1" thickBot="1" x14ac:dyDescent="0.3">
      <c r="A27" s="58" t="s">
        <v>40</v>
      </c>
      <c r="B27" s="59">
        <v>1.35</v>
      </c>
      <c r="C27" s="59">
        <v>3.11</v>
      </c>
      <c r="D27" s="59" t="s">
        <v>60</v>
      </c>
      <c r="E27" s="60"/>
    </row>
    <row r="28" spans="1:5" ht="24.95" customHeight="1" thickBot="1" x14ac:dyDescent="0.3">
      <c r="A28" s="58" t="s">
        <v>42</v>
      </c>
      <c r="B28" s="59">
        <v>5.5999999999999995E-4</v>
      </c>
      <c r="C28" s="59">
        <v>1.2899999999999999E-3</v>
      </c>
      <c r="D28" s="59" t="s">
        <v>61</v>
      </c>
      <c r="E28" s="60"/>
    </row>
    <row r="29" spans="1:5" ht="24.95" customHeight="1" thickBot="1" x14ac:dyDescent="0.3">
      <c r="A29" s="58" t="s">
        <v>44</v>
      </c>
      <c r="B29" s="59">
        <v>0.06</v>
      </c>
      <c r="C29" s="59">
        <v>0</v>
      </c>
      <c r="D29" s="59" t="s">
        <v>62</v>
      </c>
      <c r="E29" s="60"/>
    </row>
    <row r="30" spans="1:5" ht="32.25" customHeight="1" thickBot="1" x14ac:dyDescent="0.3">
      <c r="A30" s="58" t="s">
        <v>46</v>
      </c>
      <c r="B30" s="59">
        <v>9.76</v>
      </c>
      <c r="C30" s="59">
        <v>0.08</v>
      </c>
      <c r="D30" s="59" t="s">
        <v>63</v>
      </c>
      <c r="E30" s="60"/>
    </row>
  </sheetData>
  <mergeCells count="3">
    <mergeCell ref="E2:E9"/>
    <mergeCell ref="E12:E19"/>
    <mergeCell ref="E23:E3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Escenario1</vt:lpstr>
      <vt:lpstr>Escenario2</vt:lpstr>
      <vt:lpstr>Escenario3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Cappellini</dc:creator>
  <cp:lastModifiedBy>Lucía Cappellini</cp:lastModifiedBy>
  <cp:lastPrinted>2023-10-11T03:56:49Z</cp:lastPrinted>
  <dcterms:created xsi:type="dcterms:W3CDTF">2023-10-09T02:02:54Z</dcterms:created>
  <dcterms:modified xsi:type="dcterms:W3CDTF">2023-10-11T04:02:44Z</dcterms:modified>
</cp:coreProperties>
</file>