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r= \frac{\sum {x\times y}  - \frac{ (\sum x_i\times \sum Y_i)}{n}}{ \sqrt{ \begin{bmatrix}\sum {x^2_i} -  \frac{(\sum x_i)^2}{n} \end{bmatrix} \times \begin{bmatrix}\sum {y^2_i} -  \frac{(\sum y_i)^2}{n} \end{bmatrix}}}
	-BRUNO GONÇALVES OLIVEIRA (A)</t>
      </text>
    </comment>
  </commentList>
</comments>
</file>

<file path=xl/sharedStrings.xml><?xml version="1.0" encoding="utf-8"?>
<sst xmlns="http://schemas.openxmlformats.org/spreadsheetml/2006/main" count="22" uniqueCount="22">
  <si>
    <t>Cidade</t>
  </si>
  <si>
    <t>Nascidos Vivos (X)</t>
  </si>
  <si>
    <t>Taxa de Moralidade (Y)</t>
  </si>
  <si>
    <t>X . Y</t>
  </si>
  <si>
    <t>X²</t>
  </si>
  <si>
    <t>Y²</t>
  </si>
  <si>
    <t>Astorga</t>
  </si>
  <si>
    <t>Colorado</t>
  </si>
  <si>
    <t>Floresta</t>
  </si>
  <si>
    <t>Itambé</t>
  </si>
  <si>
    <t>Mandaguaçu</t>
  </si>
  <si>
    <t>Mandaguari</t>
  </si>
  <si>
    <t>Marialva</t>
  </si>
  <si>
    <t>Nova Esperança</t>
  </si>
  <si>
    <t>Paiçandu</t>
  </si>
  <si>
    <t>São Jorge do Ivaí</t>
  </si>
  <si>
    <t>Soma</t>
  </si>
  <si>
    <t>Quantidade</t>
  </si>
  <si>
    <t>Quoeficiente de Correlação</t>
  </si>
  <si>
    <t xml:space="preserve">r = </t>
  </si>
  <si>
    <t>Quoeficiente de Determinação</t>
  </si>
  <si>
    <t xml:space="preserve">R²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</si>
</sst>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4E2A0"/>
        <bgColor rgb="FFC4E2A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1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horizontal="right" readingOrder="0"/>
    </xf>
    <xf borderId="10" fillId="0" fontId="3" numFmtId="0" xfId="0" applyBorder="1" applyFont="1"/>
    <xf borderId="10" fillId="2" fontId="1" numFmtId="0" xfId="0" applyAlignment="1" applyBorder="1" applyFont="1">
      <alignment horizontal="right" readingOrder="0"/>
    </xf>
    <xf borderId="11" fillId="2" fontId="1" numFmtId="0" xfId="0" applyBorder="1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C4E2A0"/>
          <bgColor rgb="FFC4E2A0"/>
        </patternFill>
      </fill>
      <border/>
    </dxf>
  </dxfs>
  <tableStyles count="1">
    <tableStyle count="4" pivot="0" name="Página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Taxa de Moralidade (Y) versus Nascidos Vivos (X)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'Página1'!$B$2:$B$11</c:f>
            </c:numRef>
          </c:xVal>
          <c:yVal>
            <c:numRef>
              <c:f>'Página1'!$C$2:$C$11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671130"/>
        <c:axId val="131656873"/>
      </c:scatterChart>
      <c:valAx>
        <c:axId val="1026671130"/>
        <c:scaling>
          <c:orientation val="minMax"/>
          <c:max val="50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Nascidos Vivos (X)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656873"/>
      </c:valAx>
      <c:valAx>
        <c:axId val="131656873"/>
        <c:scaling>
          <c:orientation val="minMax"/>
          <c:max val="1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Taxa de Moralidade (Y)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66711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390525</xdr:colOff>
      <xdr:row>0</xdr:row>
      <xdr:rowOff>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333375</xdr:colOff>
      <xdr:row>13</xdr:row>
      <xdr:rowOff>209550</xdr:rowOff>
    </xdr:from>
    <xdr:ext cx="2190750" cy="75247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14</xdr:row>
      <xdr:rowOff>66675</xdr:rowOff>
    </xdr:from>
    <xdr:ext cx="2847975" cy="647700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F12" displayName="Table_1" id="1">
  <tableColumns count="6">
    <tableColumn name="Cidade" id="1"/>
    <tableColumn name="Nascidos Vivos (X)" id="2"/>
    <tableColumn name="Taxa de Moralidade (Y)" id="3"/>
    <tableColumn name="X . Y" id="4"/>
    <tableColumn name="X²" id="5"/>
    <tableColumn name="Y²" id="6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289.0</v>
      </c>
      <c r="C2" s="3">
        <v>6.0</v>
      </c>
      <c r="D2" s="4">
        <f t="shared" ref="D2:D11" si="2">B2*C2</f>
        <v>1734</v>
      </c>
      <c r="E2" s="4">
        <f t="shared" ref="E2:F2" si="1">B2^2</f>
        <v>83521</v>
      </c>
      <c r="F2" s="4">
        <f t="shared" si="1"/>
        <v>36</v>
      </c>
    </row>
    <row r="3">
      <c r="A3" s="2" t="s">
        <v>7</v>
      </c>
      <c r="B3" s="3">
        <v>246.0</v>
      </c>
      <c r="C3" s="3">
        <v>2.0</v>
      </c>
      <c r="D3" s="4">
        <f t="shared" si="2"/>
        <v>492</v>
      </c>
      <c r="E3" s="4">
        <f t="shared" ref="E3:F3" si="3">B3^2</f>
        <v>60516</v>
      </c>
      <c r="F3" s="4">
        <f t="shared" si="3"/>
        <v>4</v>
      </c>
    </row>
    <row r="4">
      <c r="A4" s="2" t="s">
        <v>8</v>
      </c>
      <c r="B4" s="3">
        <v>68.0</v>
      </c>
      <c r="C4" s="3">
        <v>1.0</v>
      </c>
      <c r="D4" s="4">
        <f t="shared" si="2"/>
        <v>68</v>
      </c>
      <c r="E4" s="4">
        <f t="shared" ref="E4:F4" si="4">B4^2</f>
        <v>4624</v>
      </c>
      <c r="F4" s="4">
        <f t="shared" si="4"/>
        <v>1</v>
      </c>
    </row>
    <row r="5">
      <c r="A5" s="2" t="s">
        <v>9</v>
      </c>
      <c r="B5" s="3">
        <v>67.0</v>
      </c>
      <c r="C5" s="3">
        <v>1.0</v>
      </c>
      <c r="D5" s="4">
        <f t="shared" si="2"/>
        <v>67</v>
      </c>
      <c r="E5" s="4">
        <f t="shared" ref="E5:F5" si="5">B5^2</f>
        <v>4489</v>
      </c>
      <c r="F5" s="4">
        <f t="shared" si="5"/>
        <v>1</v>
      </c>
    </row>
    <row r="6">
      <c r="A6" s="2" t="s">
        <v>10</v>
      </c>
      <c r="B6" s="3">
        <v>251.0</v>
      </c>
      <c r="C6" s="3">
        <v>4.0</v>
      </c>
      <c r="D6" s="4">
        <f t="shared" si="2"/>
        <v>1004</v>
      </c>
      <c r="E6" s="4">
        <f t="shared" ref="E6:F6" si="6">B6^2</f>
        <v>63001</v>
      </c>
      <c r="F6" s="4">
        <f t="shared" si="6"/>
        <v>16</v>
      </c>
    </row>
    <row r="7">
      <c r="A7" s="2" t="s">
        <v>11</v>
      </c>
      <c r="B7" s="3">
        <v>423.0</v>
      </c>
      <c r="C7" s="3">
        <v>6.0</v>
      </c>
      <c r="D7" s="4">
        <f t="shared" si="2"/>
        <v>2538</v>
      </c>
      <c r="E7" s="4">
        <f t="shared" ref="E7:F7" si="7">B7^2</f>
        <v>178929</v>
      </c>
      <c r="F7" s="4">
        <f t="shared" si="7"/>
        <v>36</v>
      </c>
    </row>
    <row r="8">
      <c r="A8" s="2" t="s">
        <v>12</v>
      </c>
      <c r="B8" s="3">
        <v>378.0</v>
      </c>
      <c r="C8" s="3">
        <v>5.0</v>
      </c>
      <c r="D8" s="4">
        <f t="shared" si="2"/>
        <v>1890</v>
      </c>
      <c r="E8" s="4">
        <f t="shared" ref="E8:F8" si="8">B8^2</f>
        <v>142884</v>
      </c>
      <c r="F8" s="4">
        <f t="shared" si="8"/>
        <v>25</v>
      </c>
    </row>
    <row r="9">
      <c r="A9" s="2" t="s">
        <v>13</v>
      </c>
      <c r="B9" s="3">
        <v>423.0</v>
      </c>
      <c r="C9" s="3">
        <v>9.0</v>
      </c>
      <c r="D9" s="4">
        <f t="shared" si="2"/>
        <v>3807</v>
      </c>
      <c r="E9" s="4">
        <f t="shared" ref="E9:F9" si="9">B9^2</f>
        <v>178929</v>
      </c>
      <c r="F9" s="4">
        <f t="shared" si="9"/>
        <v>81</v>
      </c>
    </row>
    <row r="10">
      <c r="A10" s="2" t="s">
        <v>14</v>
      </c>
      <c r="B10" s="3">
        <v>443.0</v>
      </c>
      <c r="C10" s="3">
        <v>4.0</v>
      </c>
      <c r="D10" s="4">
        <f t="shared" si="2"/>
        <v>1772</v>
      </c>
      <c r="E10" s="4">
        <f t="shared" ref="E10:F10" si="10">B10^2</f>
        <v>196249</v>
      </c>
      <c r="F10" s="4">
        <f t="shared" si="10"/>
        <v>16</v>
      </c>
    </row>
    <row r="11">
      <c r="A11" s="2" t="s">
        <v>15</v>
      </c>
      <c r="B11" s="3">
        <v>59.0</v>
      </c>
      <c r="C11" s="3">
        <v>0.0</v>
      </c>
      <c r="D11" s="4">
        <f t="shared" si="2"/>
        <v>0</v>
      </c>
      <c r="E11" s="4">
        <f t="shared" ref="E11:F11" si="11">B11^2</f>
        <v>3481</v>
      </c>
      <c r="F11" s="4">
        <f t="shared" si="11"/>
        <v>0</v>
      </c>
    </row>
    <row r="12">
      <c r="A12" s="5" t="s">
        <v>16</v>
      </c>
      <c r="B12" s="6">
        <f t="shared" ref="B12:F12" si="12">SUM(B2:B11)</f>
        <v>2647</v>
      </c>
      <c r="C12" s="6">
        <f t="shared" si="12"/>
        <v>38</v>
      </c>
      <c r="D12" s="7">
        <f t="shared" si="12"/>
        <v>13372</v>
      </c>
      <c r="E12" s="7">
        <f t="shared" si="12"/>
        <v>916623</v>
      </c>
      <c r="F12" s="7">
        <f t="shared" si="12"/>
        <v>216</v>
      </c>
    </row>
    <row r="13">
      <c r="A13" s="8" t="s">
        <v>17</v>
      </c>
      <c r="B13" s="9">
        <f>COUNT(B2:B11)</f>
        <v>10</v>
      </c>
      <c r="C13" s="9"/>
      <c r="D13" s="10"/>
      <c r="E13" s="10"/>
      <c r="F13" s="10"/>
    </row>
    <row r="15">
      <c r="A15" s="11"/>
      <c r="B15" s="12"/>
      <c r="C15" s="13"/>
      <c r="D15" s="14"/>
      <c r="E15" s="12"/>
      <c r="F15" s="13"/>
    </row>
    <row r="16">
      <c r="A16" s="15"/>
      <c r="C16" s="16"/>
      <c r="D16" s="15"/>
      <c r="F16" s="16"/>
    </row>
    <row r="17">
      <c r="A17" s="15"/>
      <c r="C17" s="16"/>
      <c r="D17" s="15"/>
      <c r="F17" s="16"/>
    </row>
    <row r="18">
      <c r="A18" s="17"/>
      <c r="B18" s="18"/>
      <c r="C18" s="19"/>
      <c r="D18" s="17"/>
      <c r="E18" s="18"/>
      <c r="F18" s="19"/>
    </row>
    <row r="20">
      <c r="A20" s="20" t="s">
        <v>18</v>
      </c>
      <c r="B20" s="21"/>
      <c r="C20" s="22" t="s">
        <v>19</v>
      </c>
      <c r="D20" s="23">
        <f>(D12-((B12*C12)/10))/SQRT((E12-((B12^2)/B13))*(F12-((C12^2)/B13)))</f>
        <v>0.8426138354</v>
      </c>
    </row>
    <row r="21">
      <c r="A21" s="20" t="s">
        <v>20</v>
      </c>
      <c r="B21" s="21"/>
      <c r="C21" s="22" t="s">
        <v>21</v>
      </c>
      <c r="D21" s="23">
        <f>D20^2</f>
        <v>0.7099980757</v>
      </c>
    </row>
  </sheetData>
  <mergeCells count="4">
    <mergeCell ref="A15:C18"/>
    <mergeCell ref="D15:F18"/>
    <mergeCell ref="A20:B20"/>
    <mergeCell ref="A21:B21"/>
  </mergeCells>
  <drawing r:id="rId2"/>
  <legacyDrawing r:id="rId3"/>
  <tableParts count="1">
    <tablePart r:id="rId5"/>
  </tableParts>
</worksheet>
</file>