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<sst xmlns="http://schemas.openxmlformats.org/spreadsheetml/2006/main" count="12" uniqueCount="12">
  <si>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Idades</t>
  </si>
  <si>
    <t>Limite Inferior</t>
  </si>
  <si>
    <t>Limite Superior</t>
  </si>
  <si>
    <t>Fi</t>
  </si>
  <si>
    <t>Xi</t>
  </si>
  <si>
    <t>Média (Xi * Fi)</t>
  </si>
  <si>
    <t>Variância ((Xi - Média)² * Fi)</t>
  </si>
  <si>
    <t>Total</t>
  </si>
  <si>
    <t>Média</t>
  </si>
  <si>
    <t>Variância</t>
  </si>
  <si>
    <t>Desvio Padrão</t>
  </si>
  <si>
    <t>Coeficiente de Variação (CV)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</si>
</sst>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2" xfId="0" applyAlignment="1" applyFont="1" applyNumberFormat="1">
      <alignment horizontal="center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/>
    </xf>
    <xf borderId="0" fillId="2" fontId="1" numFmtId="2" xfId="0" applyAlignment="1" applyFont="1" applyNumberFormat="1">
      <alignment horizontal="center"/>
    </xf>
    <xf borderId="0" fillId="2" fontId="1" numFmtId="10" xfId="0" applyAlignment="1" applyFont="1" applyNumberFormat="1">
      <alignment horizontal="center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</dxfs>
  <tableStyles count="1">
    <tableStyle count="4" pivot="0" name="Página1-style">
      <tableStyleElement dxfId="1" type="headerRow"/>
      <tableStyleElement dxfId="2" type="firstRowStripe"/>
      <tableStyleElement dxfId="3" type="secondRowStripe"/>
      <tableStyleElement dxfId="4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2" displayName="Table_1" id="1">
  <tableColumns count="7">
    <tableColumn name="Idades" id="1"/>
    <tableColumn name="Limite Inferior" id="2"/>
    <tableColumn name="Limite Superior" id="3"/>
    <tableColumn name="Fi" id="4"/>
    <tableColumn name="Xi" id="5"/>
    <tableColumn name="Média (Xi * Fi)" id="6"/>
    <tableColumn name="Variância ((Xi - Média)² * Fi)" id="7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7" max="7" width="25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tr">
        <f t="shared" ref="A2:A11" si="1">CONCATENATE(B2," |--- ",C2)</f>
        <v>17 |--- 21</v>
      </c>
      <c r="B2" s="4">
        <v>17.0</v>
      </c>
      <c r="C2" s="4">
        <v>21.0</v>
      </c>
      <c r="D2" s="4">
        <v>11.0</v>
      </c>
      <c r="E2" s="4">
        <f t="shared" ref="E2:E11" si="2">(C2+B2)/2</f>
        <v>19</v>
      </c>
      <c r="F2" s="3">
        <f t="shared" ref="F2:F11" si="3">E2*D2</f>
        <v>209</v>
      </c>
      <c r="G2" s="5">
        <f t="shared" ref="G2:G11" si="4">((E2-$F$13)^2)*D2</f>
        <v>3284.5824</v>
      </c>
    </row>
    <row r="3">
      <c r="A3" s="3" t="str">
        <f t="shared" si="1"/>
        <v>21 |--- 25</v>
      </c>
      <c r="B3" s="4">
        <v>21.0</v>
      </c>
      <c r="C3" s="4">
        <v>25.0</v>
      </c>
      <c r="D3" s="4">
        <v>7.0</v>
      </c>
      <c r="E3" s="4">
        <f t="shared" si="2"/>
        <v>23</v>
      </c>
      <c r="F3" s="3">
        <f t="shared" si="3"/>
        <v>161</v>
      </c>
      <c r="G3" s="5">
        <f t="shared" si="4"/>
        <v>1234.5088</v>
      </c>
    </row>
    <row r="4">
      <c r="A4" s="3" t="str">
        <f t="shared" si="1"/>
        <v>25 |--- 29</v>
      </c>
      <c r="B4" s="4">
        <v>25.0</v>
      </c>
      <c r="C4" s="4">
        <v>29.0</v>
      </c>
      <c r="D4" s="4">
        <v>12.0</v>
      </c>
      <c r="E4" s="4">
        <f t="shared" si="2"/>
        <v>27</v>
      </c>
      <c r="F4" s="3">
        <f t="shared" si="3"/>
        <v>324</v>
      </c>
      <c r="G4" s="5">
        <f t="shared" si="4"/>
        <v>1033.4208</v>
      </c>
    </row>
    <row r="5">
      <c r="A5" s="3" t="str">
        <f t="shared" si="1"/>
        <v>29 |--- 33</v>
      </c>
      <c r="B5" s="4">
        <v>29.0</v>
      </c>
      <c r="C5" s="4">
        <v>33.0</v>
      </c>
      <c r="D5" s="4">
        <v>10.0</v>
      </c>
      <c r="E5" s="4">
        <f t="shared" si="2"/>
        <v>31</v>
      </c>
      <c r="F5" s="3">
        <f t="shared" si="3"/>
        <v>310</v>
      </c>
      <c r="G5" s="5">
        <f t="shared" si="4"/>
        <v>278.784</v>
      </c>
    </row>
    <row r="6">
      <c r="A6" s="3" t="str">
        <f t="shared" si="1"/>
        <v>33 |--- 37</v>
      </c>
      <c r="B6" s="4">
        <v>33.0</v>
      </c>
      <c r="C6" s="4">
        <v>37.0</v>
      </c>
      <c r="D6" s="4">
        <v>9.0</v>
      </c>
      <c r="E6" s="4">
        <f t="shared" si="2"/>
        <v>35</v>
      </c>
      <c r="F6" s="3">
        <f t="shared" si="3"/>
        <v>315</v>
      </c>
      <c r="G6" s="5">
        <f t="shared" si="4"/>
        <v>14.7456</v>
      </c>
    </row>
    <row r="7">
      <c r="A7" s="3" t="str">
        <f t="shared" si="1"/>
        <v>37 |--- 41</v>
      </c>
      <c r="B7" s="4">
        <v>37.0</v>
      </c>
      <c r="C7" s="4">
        <v>41.0</v>
      </c>
      <c r="D7" s="4">
        <v>9.0</v>
      </c>
      <c r="E7" s="4">
        <f t="shared" si="2"/>
        <v>39</v>
      </c>
      <c r="F7" s="3">
        <f t="shared" si="3"/>
        <v>351</v>
      </c>
      <c r="G7" s="5">
        <f t="shared" si="4"/>
        <v>66.5856</v>
      </c>
    </row>
    <row r="8">
      <c r="A8" s="3" t="str">
        <f t="shared" si="1"/>
        <v>41 |--- 45</v>
      </c>
      <c r="B8" s="4">
        <v>41.0</v>
      </c>
      <c r="C8" s="4">
        <v>45.0</v>
      </c>
      <c r="D8" s="4">
        <v>14.0</v>
      </c>
      <c r="E8" s="4">
        <f t="shared" si="2"/>
        <v>43</v>
      </c>
      <c r="F8" s="3">
        <f t="shared" si="3"/>
        <v>602</v>
      </c>
      <c r="G8" s="5">
        <f t="shared" si="4"/>
        <v>632.2176</v>
      </c>
    </row>
    <row r="9">
      <c r="A9" s="3" t="str">
        <f t="shared" si="1"/>
        <v>45 |--- 49</v>
      </c>
      <c r="B9" s="4">
        <v>45.0</v>
      </c>
      <c r="C9" s="4">
        <v>49.0</v>
      </c>
      <c r="D9" s="4">
        <v>21.0</v>
      </c>
      <c r="E9" s="4">
        <f t="shared" si="2"/>
        <v>47</v>
      </c>
      <c r="F9" s="3">
        <f t="shared" si="3"/>
        <v>987</v>
      </c>
      <c r="G9" s="5">
        <f t="shared" si="4"/>
        <v>2413.2864</v>
      </c>
    </row>
    <row r="10">
      <c r="A10" s="3" t="str">
        <f t="shared" si="1"/>
        <v>49 |--- 53</v>
      </c>
      <c r="B10" s="4">
        <v>49.0</v>
      </c>
      <c r="C10" s="4">
        <v>53.0</v>
      </c>
      <c r="D10" s="4">
        <v>4.0</v>
      </c>
      <c r="E10" s="4">
        <f t="shared" si="2"/>
        <v>51</v>
      </c>
      <c r="F10" s="3">
        <f t="shared" si="3"/>
        <v>204</v>
      </c>
      <c r="G10" s="5">
        <f t="shared" si="4"/>
        <v>866.7136</v>
      </c>
    </row>
    <row r="11">
      <c r="A11" s="3" t="str">
        <f t="shared" si="1"/>
        <v>53 |--- 57</v>
      </c>
      <c r="B11" s="4">
        <v>53.0</v>
      </c>
      <c r="C11" s="4">
        <v>57.0</v>
      </c>
      <c r="D11" s="4">
        <v>3.0</v>
      </c>
      <c r="E11" s="4">
        <f t="shared" si="2"/>
        <v>55</v>
      </c>
      <c r="F11" s="3">
        <f t="shared" si="3"/>
        <v>165</v>
      </c>
      <c r="G11" s="5">
        <f t="shared" si="4"/>
        <v>1051.3152</v>
      </c>
    </row>
    <row r="12">
      <c r="A12" s="6" t="s">
        <v>7</v>
      </c>
      <c r="B12" s="7"/>
      <c r="C12" s="7"/>
      <c r="D12" s="8">
        <f t="shared" ref="D12:G12" si="5">SUM(D2:D11)</f>
        <v>100</v>
      </c>
      <c r="E12" s="8">
        <f t="shared" si="5"/>
        <v>370</v>
      </c>
      <c r="F12" s="8">
        <f t="shared" si="5"/>
        <v>3628</v>
      </c>
      <c r="G12" s="9">
        <f t="shared" si="5"/>
        <v>10876.16</v>
      </c>
    </row>
    <row r="13">
      <c r="A13" s="10" t="s">
        <v>8</v>
      </c>
      <c r="B13" s="11"/>
      <c r="C13" s="11"/>
      <c r="D13" s="11"/>
      <c r="E13" s="11"/>
      <c r="F13" s="12">
        <f>F12/D12</f>
        <v>36.28</v>
      </c>
      <c r="G13" s="12"/>
    </row>
    <row r="14">
      <c r="A14" s="10" t="s">
        <v>9</v>
      </c>
      <c r="B14" s="11"/>
      <c r="C14" s="11"/>
      <c r="D14" s="11"/>
      <c r="E14" s="11"/>
      <c r="F14" s="12"/>
      <c r="G14" s="13">
        <f>G12/(D12-1)</f>
        <v>109.860202</v>
      </c>
    </row>
    <row r="15">
      <c r="A15" s="10" t="s">
        <v>10</v>
      </c>
      <c r="B15" s="11"/>
      <c r="C15" s="11"/>
      <c r="D15" s="11"/>
      <c r="E15" s="11"/>
      <c r="F15" s="12"/>
      <c r="G15" s="13">
        <f>SQRT(G14)</f>
        <v>10.48142176</v>
      </c>
    </row>
    <row r="16">
      <c r="A16" s="10" t="s">
        <v>11</v>
      </c>
      <c r="B16" s="11"/>
      <c r="C16" s="11"/>
      <c r="D16" s="11"/>
      <c r="E16" s="11"/>
      <c r="F16" s="12"/>
      <c r="G16" s="14">
        <f>(G15/F13)</f>
        <v>0.2889035765</v>
      </c>
    </row>
  </sheetData>
  <drawing r:id="rId1"/>
  <tableParts count="1">
    <tablePart r:id="rId3"/>
  </tableParts>
</worksheet>
</file>