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C4CBB640-C590-47D3-B15B-ECCC1B0DE944}" xr6:coauthVersionLast="45" xr6:coauthVersionMax="45" xr10:uidLastSave="{00000000-0000-0000-0000-000000000000}"/>
  <bookViews>
    <workbookView xWindow="-120" yWindow="-120" windowWidth="29040" windowHeight="16440" xr2:uid="{8CB7EEAC-DA16-46D8-86E9-82EFC0B7C6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10" i="1"/>
  <c r="L9" i="1"/>
  <c r="L8" i="1"/>
  <c r="L7" i="1"/>
</calcChain>
</file>

<file path=xl/sharedStrings.xml><?xml version="1.0" encoding="utf-8"?>
<sst xmlns="http://schemas.openxmlformats.org/spreadsheetml/2006/main" count="19" uniqueCount="15">
  <si>
    <t>Temperatura</t>
  </si>
  <si>
    <t>Rins</t>
  </si>
  <si>
    <t>ALERTA</t>
  </si>
  <si>
    <t>IDEAL</t>
  </si>
  <si>
    <t>CRÍTICO</t>
  </si>
  <si>
    <t>TEMPERATURA</t>
  </si>
  <si>
    <t>Tempo/ hora</t>
  </si>
  <si>
    <t>minimo</t>
  </si>
  <si>
    <t>1° quartil</t>
  </si>
  <si>
    <t>média</t>
  </si>
  <si>
    <t>mediana</t>
  </si>
  <si>
    <t>3° quaril</t>
  </si>
  <si>
    <t>máximo</t>
  </si>
  <si>
    <t>alarme</t>
  </si>
  <si>
    <t>medido a cada 2,5horas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</si>
</sst>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6" borderId="0" xfId="0" applyFill="1"/>
    <xf numFmtId="164" fontId="0" fillId="7" borderId="0" xfId="0" applyNumberFormat="1" applyFill="1"/>
    <xf numFmtId="21" fontId="0" fillId="7" borderId="0" xfId="0" applyNumberFormat="1" applyFill="1"/>
    <xf numFmtId="165" fontId="0" fillId="0" borderId="0" xfId="0" applyNumberFormat="1"/>
    <xf numFmtId="0" fontId="1" fillId="8" borderId="0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Planilha1!$H$4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Planilha1!$H$5:$H$23</c:f>
              <c:numCache>
                <c:formatCode>General</c:formatCode>
                <c:ptCount val="19"/>
                <c:pt idx="0">
                  <c:v>1.6</c:v>
                </c:pt>
                <c:pt idx="1">
                  <c:v>7.3</c:v>
                </c:pt>
                <c:pt idx="2">
                  <c:v>5.4</c:v>
                </c:pt>
                <c:pt idx="3">
                  <c:v>1.5</c:v>
                </c:pt>
                <c:pt idx="4">
                  <c:v>2.2000000000000002</c:v>
                </c:pt>
                <c:pt idx="5">
                  <c:v>3.3</c:v>
                </c:pt>
                <c:pt idx="6">
                  <c:v>5.6</c:v>
                </c:pt>
                <c:pt idx="7">
                  <c:v>1.7</c:v>
                </c:pt>
                <c:pt idx="8">
                  <c:v>7.4</c:v>
                </c:pt>
                <c:pt idx="9">
                  <c:v>3.8</c:v>
                </c:pt>
                <c:pt idx="10">
                  <c:v>1.7</c:v>
                </c:pt>
                <c:pt idx="11">
                  <c:v>2.9</c:v>
                </c:pt>
                <c:pt idx="12">
                  <c:v>5.8</c:v>
                </c:pt>
                <c:pt idx="13">
                  <c:v>7.4</c:v>
                </c:pt>
                <c:pt idx="14">
                  <c:v>3.5</c:v>
                </c:pt>
                <c:pt idx="15">
                  <c:v>3.5</c:v>
                </c:pt>
                <c:pt idx="16">
                  <c:v>4.0999999999999996</c:v>
                </c:pt>
                <c:pt idx="17">
                  <c:v>2.5</c:v>
                </c:pt>
                <c:pt idx="18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A-4925-86E8-A2CDB00A5746}"/>
            </c:ext>
          </c:extLst>
        </c:ser>
        <c:ser>
          <c:idx val="1"/>
          <c:order val="1"/>
          <c:tx>
            <c:strRef>
              <c:f>Planilha1!$H$29</c:f>
              <c:strCache>
                <c:ptCount val="1"/>
                <c:pt idx="0">
                  <c:v>CRÍTICO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Planilha1!$H$30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A-4925-86E8-A2CDB00A5746}"/>
            </c:ext>
          </c:extLst>
        </c:ser>
        <c:ser>
          <c:idx val="2"/>
          <c:order val="2"/>
          <c:tx>
            <c:strRef>
              <c:f>Planilha1!$I$29</c:f>
              <c:strCache>
                <c:ptCount val="1"/>
                <c:pt idx="0">
                  <c:v>ALERTA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Planilha1!$I$30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A-4925-86E8-A2CDB00A5746}"/>
            </c:ext>
          </c:extLst>
        </c:ser>
        <c:ser>
          <c:idx val="3"/>
          <c:order val="3"/>
          <c:tx>
            <c:strRef>
              <c:f>Planilha1!$J$29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Planilha1!$J$30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A-4925-86E8-A2CDB00A5746}"/>
            </c:ext>
          </c:extLst>
        </c:ser>
        <c:ser>
          <c:idx val="4"/>
          <c:order val="4"/>
          <c:tx>
            <c:strRef>
              <c:f>Planilha1!$K$29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Planilha1!$K$30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A-4925-86E8-A2CDB00A5746}"/>
            </c:ext>
          </c:extLst>
        </c:ser>
        <c:ser>
          <c:idx val="5"/>
          <c:order val="5"/>
          <c:tx>
            <c:strRef>
              <c:f>Planilha1!$L$29</c:f>
              <c:strCache>
                <c:ptCount val="1"/>
                <c:pt idx="0">
                  <c:v>ALERTA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Planilha1!$L$30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AA-4925-86E8-A2CDB00A5746}"/>
            </c:ext>
          </c:extLst>
        </c:ser>
        <c:ser>
          <c:idx val="6"/>
          <c:order val="6"/>
          <c:tx>
            <c:strRef>
              <c:f>Planilha1!$M$29</c:f>
              <c:strCache>
                <c:ptCount val="1"/>
                <c:pt idx="0">
                  <c:v>CRÍTICO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Planilha1!$G$5:$G$23</c:f>
              <c:numCache>
                <c:formatCode>[$-F400]h:mm:ss\ AM/PM</c:formatCode>
                <c:ptCount val="19"/>
                <c:pt idx="0">
                  <c:v>0.10416666666666667</c:v>
                </c:pt>
                <c:pt idx="1">
                  <c:v>0.20833333333333334</c:v>
                </c:pt>
                <c:pt idx="2">
                  <c:v>0.3125</c:v>
                </c:pt>
                <c:pt idx="3">
                  <c:v>0.41666666666666669</c:v>
                </c:pt>
                <c:pt idx="4">
                  <c:v>0.52083333333333337</c:v>
                </c:pt>
                <c:pt idx="5">
                  <c:v>0.625</c:v>
                </c:pt>
                <c:pt idx="6">
                  <c:v>0.72916666666666663</c:v>
                </c:pt>
                <c:pt idx="7">
                  <c:v>0.83333333333333337</c:v>
                </c:pt>
                <c:pt idx="8">
                  <c:v>0.9375</c:v>
                </c:pt>
                <c:pt idx="9">
                  <c:v>1.0416666666666667</c:v>
                </c:pt>
                <c:pt idx="10">
                  <c:v>1.1458333333333333</c:v>
                </c:pt>
                <c:pt idx="11">
                  <c:v>1.25</c:v>
                </c:pt>
                <c:pt idx="12">
                  <c:v>1.3541666666666667</c:v>
                </c:pt>
                <c:pt idx="13" formatCode="h:mm:ss">
                  <c:v>0.45833333333333331</c:v>
                </c:pt>
                <c:pt idx="14" formatCode="h:mm:ss">
                  <c:v>0.5625</c:v>
                </c:pt>
                <c:pt idx="15" formatCode="h:mm:ss">
                  <c:v>0.66666666666666663</c:v>
                </c:pt>
                <c:pt idx="16" formatCode="h:mm:ss">
                  <c:v>0.77083333333333337</c:v>
                </c:pt>
                <c:pt idx="17" formatCode="h:mm:ss">
                  <c:v>0.875</c:v>
                </c:pt>
                <c:pt idx="18" formatCode="h:mm:ss">
                  <c:v>0.97916666666666663</c:v>
                </c:pt>
              </c:numCache>
            </c:numRef>
          </c:cat>
          <c:val>
            <c:numRef>
              <c:f>Planilha1!$M$30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A-4925-86E8-A2CDB00A5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575663"/>
        <c:axId val="779645423"/>
      </c:lineChart>
      <c:catAx>
        <c:axId val="13245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645423"/>
        <c:crosses val="autoZero"/>
        <c:auto val="1"/>
        <c:lblAlgn val="ctr"/>
        <c:lblOffset val="100"/>
        <c:noMultiLvlLbl val="0"/>
      </c:catAx>
      <c:valAx>
        <c:axId val="77964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3245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742949</xdr:colOff>
      <xdr:row>1</xdr:row>
      <xdr:rowOff>174314</xdr:rowOff>
    </xdr:from>
    <xdr:to>
      <xdr:col>27</xdr:col>
      <xdr:colOff>243520</xdr:colOff>
      <xdr:row>26</xdr:row>
      <xdr:rowOff>136411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1C087B9-B8D3-43D5-80FD-DC74344B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F6BC-B4CC-496E-AC9F-BFAB8715A59D}">
  <dimension ref="C2:N30"/>
  <sheetViews>
    <sheetView tabSelected="1" zoomScaleNormal="100" workbookViewId="0">
      <selection activeCell="K16" sqref="K16"/>
    </sheetView>
  </sheetViews>
  <sheetFormatPr defaultRowHeight="15" x14ac:dyDescent="0.25"/>
  <cols>
    <col min="3" max="3" width="13" customWidth="1"/>
    <col min="4" max="4" width="13.28515625" customWidth="1"/>
    <col min="7" max="7" width="15.85546875" bestFit="1" customWidth="1"/>
    <col min="8" max="8" width="13" customWidth="1"/>
    <col min="12" max="12" width="7.5703125" bestFit="1" customWidth="1"/>
    <col min="13" max="13" width="12.5703125" bestFit="1" customWidth="1"/>
  </cols>
  <sheetData>
    <row r="2" spans="3:13" x14ac:dyDescent="0.25">
      <c r="C2" s="14"/>
      <c r="D2" s="14"/>
      <c r="G2" s="14" t="s">
        <v>1</v>
      </c>
      <c r="H2" s="14"/>
    </row>
    <row r="4" spans="3:13" ht="27.75" customHeight="1" x14ac:dyDescent="0.25">
      <c r="E4" s="18" t="s">
        <v>14</v>
      </c>
      <c r="F4" s="18"/>
      <c r="G4" s="1" t="s">
        <v>6</v>
      </c>
      <c r="H4" s="1" t="s">
        <v>0</v>
      </c>
    </row>
    <row r="5" spans="3:13" x14ac:dyDescent="0.25">
      <c r="E5" s="13"/>
      <c r="F5" s="13">
        <v>2.5</v>
      </c>
      <c r="G5" s="5">
        <v>0.10416666666666667</v>
      </c>
      <c r="H5" s="4">
        <v>1.6</v>
      </c>
      <c r="K5" t="s">
        <v>7</v>
      </c>
      <c r="L5" s="2">
        <f>(MIN(H5:H23))</f>
        <v>1.5</v>
      </c>
    </row>
    <row r="6" spans="3:13" x14ac:dyDescent="0.25">
      <c r="E6" s="13"/>
      <c r="F6" s="13">
        <v>2.5</v>
      </c>
      <c r="G6" s="5">
        <v>0.20833333333333334</v>
      </c>
      <c r="H6" s="4">
        <v>7.3</v>
      </c>
      <c r="K6" t="s">
        <v>8</v>
      </c>
      <c r="L6" s="3">
        <f>(_xlfn.QUARTILE.EXC(H5:H23,1))</f>
        <v>2.2000000000000002</v>
      </c>
      <c r="M6" t="s">
        <v>13</v>
      </c>
    </row>
    <row r="7" spans="3:13" x14ac:dyDescent="0.25">
      <c r="E7" s="13"/>
      <c r="F7" s="13">
        <v>2.5</v>
      </c>
      <c r="G7" s="5">
        <v>0.3125</v>
      </c>
      <c r="H7" s="4">
        <v>5.4</v>
      </c>
      <c r="K7" t="s">
        <v>9</v>
      </c>
      <c r="L7" s="7">
        <f>(AVERAGE(H5:H23))</f>
        <v>3.9999999999999991</v>
      </c>
    </row>
    <row r="8" spans="3:13" x14ac:dyDescent="0.25">
      <c r="E8" s="13"/>
      <c r="F8" s="13">
        <v>2.5</v>
      </c>
      <c r="G8" s="5">
        <v>0.41666666666666669</v>
      </c>
      <c r="H8" s="4">
        <v>1.5</v>
      </c>
      <c r="K8" t="s">
        <v>10</v>
      </c>
      <c r="L8">
        <f>(MEDIAN(H5:H23))</f>
        <v>3.5</v>
      </c>
    </row>
    <row r="9" spans="3:13" x14ac:dyDescent="0.25">
      <c r="E9" s="13"/>
      <c r="F9" s="13">
        <v>2.5</v>
      </c>
      <c r="G9" s="5">
        <v>0.52083333333333337</v>
      </c>
      <c r="H9" s="4">
        <v>2.2000000000000002</v>
      </c>
      <c r="K9" t="s">
        <v>11</v>
      </c>
      <c r="L9" s="3">
        <f>(_xlfn.QUARTILE.EXC(H5:H23,3))</f>
        <v>5.6</v>
      </c>
      <c r="M9" t="s">
        <v>13</v>
      </c>
    </row>
    <row r="10" spans="3:13" x14ac:dyDescent="0.25">
      <c r="E10" s="13"/>
      <c r="F10" s="13">
        <v>2.5</v>
      </c>
      <c r="G10" s="5">
        <v>0.625</v>
      </c>
      <c r="H10" s="4">
        <v>3.3</v>
      </c>
      <c r="K10" t="s">
        <v>12</v>
      </c>
      <c r="L10" s="2">
        <f>(MAX(H5:H23))</f>
        <v>7.4</v>
      </c>
    </row>
    <row r="11" spans="3:13" x14ac:dyDescent="0.25">
      <c r="E11" s="13"/>
      <c r="F11" s="13">
        <v>2.5</v>
      </c>
      <c r="G11" s="5">
        <v>0.72916666666666663</v>
      </c>
      <c r="H11" s="4">
        <v>5.6</v>
      </c>
    </row>
    <row r="12" spans="3:13" x14ac:dyDescent="0.25">
      <c r="E12" s="13"/>
      <c r="F12" s="13">
        <v>2.5</v>
      </c>
      <c r="G12" s="5">
        <v>0.83333333333333337</v>
      </c>
      <c r="H12" s="4">
        <v>1.7</v>
      </c>
    </row>
    <row r="13" spans="3:13" x14ac:dyDescent="0.25">
      <c r="E13" s="13"/>
      <c r="F13" s="13">
        <v>2.5</v>
      </c>
      <c r="G13" s="5">
        <v>0.9375</v>
      </c>
      <c r="H13" s="4">
        <v>7.4</v>
      </c>
    </row>
    <row r="14" spans="3:13" x14ac:dyDescent="0.25">
      <c r="E14" s="13"/>
      <c r="F14" s="13">
        <v>2.5</v>
      </c>
      <c r="G14" s="5">
        <v>1.0416666666666667</v>
      </c>
      <c r="H14" s="4">
        <v>3.8</v>
      </c>
    </row>
    <row r="15" spans="3:13" x14ac:dyDescent="0.25">
      <c r="E15" s="13"/>
      <c r="F15" s="13">
        <v>2.5</v>
      </c>
      <c r="G15" s="5">
        <v>1.1458333333333333</v>
      </c>
      <c r="H15" s="4">
        <v>1.7</v>
      </c>
    </row>
    <row r="16" spans="3:13" x14ac:dyDescent="0.25">
      <c r="E16" s="13"/>
      <c r="F16" s="13">
        <v>2.5</v>
      </c>
      <c r="G16" s="5">
        <v>1.25</v>
      </c>
      <c r="H16" s="4">
        <v>2.9</v>
      </c>
    </row>
    <row r="17" spans="5:14" x14ac:dyDescent="0.25">
      <c r="E17" s="13"/>
      <c r="F17" s="13">
        <v>2.5</v>
      </c>
      <c r="G17" s="5">
        <v>1.3541666666666667</v>
      </c>
      <c r="H17" s="4">
        <v>5.8</v>
      </c>
    </row>
    <row r="18" spans="5:14" x14ac:dyDescent="0.25">
      <c r="E18" s="13"/>
      <c r="F18" s="13">
        <v>2.5</v>
      </c>
      <c r="G18" s="6">
        <v>0.45833333333333331</v>
      </c>
      <c r="H18" s="4">
        <v>7.4</v>
      </c>
    </row>
    <row r="19" spans="5:14" x14ac:dyDescent="0.25">
      <c r="E19" s="13"/>
      <c r="F19" s="13">
        <v>2.5</v>
      </c>
      <c r="G19" s="6">
        <v>0.5625</v>
      </c>
      <c r="H19" s="4">
        <v>3.5</v>
      </c>
    </row>
    <row r="20" spans="5:14" x14ac:dyDescent="0.25">
      <c r="E20" s="13"/>
      <c r="F20" s="13">
        <v>2.5</v>
      </c>
      <c r="G20" s="6">
        <v>0.66666666666666663</v>
      </c>
      <c r="H20" s="4">
        <v>3.5</v>
      </c>
    </row>
    <row r="21" spans="5:14" x14ac:dyDescent="0.25">
      <c r="E21" s="13"/>
      <c r="F21" s="13">
        <v>2.5</v>
      </c>
      <c r="G21" s="6">
        <v>0.77083333333333337</v>
      </c>
      <c r="H21" s="4">
        <v>4.0999999999999996</v>
      </c>
    </row>
    <row r="22" spans="5:14" x14ac:dyDescent="0.25">
      <c r="E22" s="13"/>
      <c r="F22" s="13">
        <v>2.5</v>
      </c>
      <c r="G22" s="6">
        <v>0.875</v>
      </c>
      <c r="H22" s="4">
        <v>2.5</v>
      </c>
    </row>
    <row r="23" spans="5:14" x14ac:dyDescent="0.25">
      <c r="E23" s="13"/>
      <c r="F23" s="13">
        <v>2.5</v>
      </c>
      <c r="G23" s="6">
        <v>0.97916666666666663</v>
      </c>
      <c r="H23" s="4">
        <v>4.8</v>
      </c>
    </row>
    <row r="27" spans="5:14" ht="15.75" thickBot="1" x14ac:dyDescent="0.3"/>
    <row r="28" spans="5:14" x14ac:dyDescent="0.25">
      <c r="H28" s="15" t="s">
        <v>5</v>
      </c>
      <c r="I28" s="16"/>
      <c r="J28" s="16"/>
      <c r="K28" s="16"/>
      <c r="L28" s="16"/>
      <c r="M28" s="17"/>
      <c r="N28" s="8"/>
    </row>
    <row r="29" spans="5:14" x14ac:dyDescent="0.25">
      <c r="H29" s="9" t="s">
        <v>4</v>
      </c>
      <c r="I29" s="9" t="s">
        <v>2</v>
      </c>
      <c r="J29" s="9" t="s">
        <v>3</v>
      </c>
      <c r="K29" s="9" t="s">
        <v>3</v>
      </c>
      <c r="L29" s="9" t="s">
        <v>2</v>
      </c>
      <c r="M29" s="9" t="s">
        <v>4</v>
      </c>
    </row>
    <row r="30" spans="5:14" x14ac:dyDescent="0.25">
      <c r="H30" s="10">
        <v>1.5</v>
      </c>
      <c r="I30" s="11">
        <v>2.2000000000000002</v>
      </c>
      <c r="J30" s="12">
        <v>3.5</v>
      </c>
      <c r="K30" s="12">
        <v>4</v>
      </c>
      <c r="L30" s="11">
        <v>5.6</v>
      </c>
      <c r="M30" s="10">
        <v>7.4</v>
      </c>
    </row>
  </sheetData>
  <mergeCells count="4">
    <mergeCell ref="G2:H2"/>
    <mergeCell ref="C2:D2"/>
    <mergeCell ref="H28:M28"/>
    <mergeCell ref="E4:F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2" ma:contentTypeDescription="Create a new document." ma:contentTypeScope="" ma:versionID="c63213ef1a65fe4d98c2fdbc4610871a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d1b131ee3336c927c0a5660e1f0b1a15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34AAAA-2359-4E54-A43C-E041922D1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C7CC3F-362E-4567-9479-E6CE36E7EC9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8061e086-846d-4709-83ef-f95cce98977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B4C662-0C84-4DCC-AEE6-5644620C20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2020-10-17T22:23:09Z</dcterms:created>
  <dcterms:modified xsi:type="dcterms:W3CDTF">2020-10-18T01:04:56Z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  <property fmtid="{D5CDD505-2E9C-101B-9397-08002B2CF9AE}" pid="3" name="WorkbookGuid">
    <vt:lpwstr>8604a21b-1d94-4797-aed1-98e578cb3ea9</vt:lpwstr>
  </property>
</Properties>
</file>