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ferreira\Desktop\curso\excel\"/>
    </mc:Choice>
  </mc:AlternateContent>
  <xr:revisionPtr revIDLastSave="0" documentId="13_ncr:1_{CEB056A9-847C-48F3-89D4-3D5BE706D8B3}" xr6:coauthVersionLast="47" xr6:coauthVersionMax="47" xr10:uidLastSave="{00000000-0000-0000-0000-000000000000}"/>
  <bookViews>
    <workbookView xWindow="-120" yWindow="-120" windowWidth="29040" windowHeight="15720" activeTab="1" xr2:uid="{1382E0D2-B687-451D-9A1E-A72C44B1DA3E}"/>
  </bookViews>
  <sheets>
    <sheet name="Grafico" sheetId="2" r:id="rId1"/>
    <sheet name="Planilha1" sheetId="1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B20" i="1"/>
  <c r="B17" i="1"/>
  <c r="O6" i="1"/>
  <c r="O7" i="1"/>
  <c r="O8" i="1"/>
  <c r="O9" i="1"/>
  <c r="O10" i="1"/>
  <c r="M6" i="1"/>
  <c r="M7" i="1"/>
  <c r="M8" i="1"/>
  <c r="M9" i="1"/>
  <c r="M10" i="1"/>
  <c r="M11" i="1"/>
  <c r="M12" i="1"/>
  <c r="M13" i="1"/>
  <c r="M14" i="1"/>
  <c r="M5" i="1"/>
  <c r="G8" i="1"/>
  <c r="K8" i="1" s="1"/>
  <c r="G9" i="1"/>
  <c r="K9" i="1" s="1"/>
  <c r="G10" i="1"/>
  <c r="K10" i="1" s="1"/>
  <c r="E6" i="1"/>
  <c r="G6" i="1" s="1"/>
  <c r="K6" i="1" s="1"/>
  <c r="E7" i="1"/>
  <c r="G7" i="1" s="1"/>
  <c r="K7" i="1" s="1"/>
  <c r="E8" i="1"/>
  <c r="E9" i="1"/>
  <c r="E10" i="1"/>
  <c r="E11" i="1"/>
  <c r="G11" i="1" s="1"/>
  <c r="K11" i="1" s="1"/>
  <c r="E12" i="1"/>
  <c r="G12" i="1" s="1"/>
  <c r="K12" i="1" s="1"/>
  <c r="E13" i="1"/>
  <c r="G13" i="1" s="1"/>
  <c r="K13" i="1" s="1"/>
  <c r="E14" i="1"/>
  <c r="G14" i="1" s="1"/>
  <c r="K14" i="1" s="1"/>
  <c r="E5" i="1"/>
  <c r="G5" i="1" s="1"/>
  <c r="K5" i="1" s="1"/>
  <c r="D17" i="1" l="1"/>
  <c r="O5" i="1"/>
  <c r="O14" i="1"/>
  <c r="O13" i="1"/>
  <c r="O12" i="1"/>
  <c r="O11" i="1"/>
  <c r="K15" i="1"/>
</calcChain>
</file>

<file path=xl/sharedStrings.xml><?xml version="1.0" encoding="utf-8"?>
<sst xmlns="http://schemas.openxmlformats.org/spreadsheetml/2006/main" count="28" uniqueCount="26">
  <si>
    <t>Controle de Custos</t>
  </si>
  <si>
    <t>Produto</t>
  </si>
  <si>
    <t>iPhone 6</t>
  </si>
  <si>
    <t>iPhone 6s</t>
  </si>
  <si>
    <t>iPhone 7</t>
  </si>
  <si>
    <t>S8</t>
  </si>
  <si>
    <t>S7</t>
  </si>
  <si>
    <t>LG L70</t>
  </si>
  <si>
    <t>LG L80</t>
  </si>
  <si>
    <t>Moto G5</t>
  </si>
  <si>
    <t>MotoG4</t>
  </si>
  <si>
    <t>Moto Z</t>
  </si>
  <si>
    <t>Custo</t>
  </si>
  <si>
    <t>Acréscimo</t>
  </si>
  <si>
    <t>Preço Final</t>
  </si>
  <si>
    <t>Código</t>
  </si>
  <si>
    <t>Digite o Código</t>
  </si>
  <si>
    <t>total</t>
  </si>
  <si>
    <t>Total geral</t>
  </si>
  <si>
    <t>investimento</t>
  </si>
  <si>
    <t>lucro</t>
  </si>
  <si>
    <t>Quant.</t>
  </si>
  <si>
    <t>Digite o nome</t>
  </si>
  <si>
    <t>Lucro</t>
  </si>
  <si>
    <t>s8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</si>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</sst>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44" fontId="0" fillId="0" borderId="1" xfId="0" applyNumberFormat="1" applyBorder="1"/>
    <xf numFmtId="44" fontId="0" fillId="0" borderId="2" xfId="0" applyNumberFormat="1" applyBorder="1"/>
    <xf numFmtId="0" fontId="1" fillId="0" borderId="1" xfId="0" applyFont="1" applyBorder="1"/>
    <xf numFmtId="44" fontId="1" fillId="0" borderId="1" xfId="0" applyNumberFormat="1" applyFont="1" applyBorder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6" fontId="4" fillId="2" borderId="0" xfId="1" applyNumberFormat="1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Planilha1!$O$3</c:f>
              <c:strCache>
                <c:ptCount val="1"/>
                <c:pt idx="0">
                  <c:v>lucro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Planilha1!$B$4:$B$14</c:f>
              <c:strCache>
                <c:ptCount val="11"/>
                <c:pt idx="1">
                  <c:v>iPhone 6</c:v>
                </c:pt>
                <c:pt idx="2">
                  <c:v>iPhone 6s</c:v>
                </c:pt>
                <c:pt idx="3">
                  <c:v>iPhone 7</c:v>
                </c:pt>
                <c:pt idx="4">
                  <c:v>S8</c:v>
                </c:pt>
                <c:pt idx="5">
                  <c:v>S7</c:v>
                </c:pt>
                <c:pt idx="6">
                  <c:v>LG L80</c:v>
                </c:pt>
                <c:pt idx="7">
                  <c:v>LG L70</c:v>
                </c:pt>
                <c:pt idx="8">
                  <c:v>Moto G5</c:v>
                </c:pt>
                <c:pt idx="9">
                  <c:v>MotoG4</c:v>
                </c:pt>
                <c:pt idx="10">
                  <c:v>Moto Z</c:v>
                </c:pt>
              </c:strCache>
            </c:strRef>
          </c:cat>
          <c:val>
            <c:numRef>
              <c:f>Planilha1!$O$4:$O$14</c:f>
              <c:numCache>
                <c:formatCode>_("R$"* #,##0.00_);_("R$"* \(#,##0.00\);_("R$"* "-"??_);_(@_)</c:formatCode>
                <c:ptCount val="11"/>
                <c:pt idx="1">
                  <c:v>2268</c:v>
                </c:pt>
                <c:pt idx="2">
                  <c:v>2070</c:v>
                </c:pt>
                <c:pt idx="3">
                  <c:v>2520</c:v>
                </c:pt>
                <c:pt idx="4">
                  <c:v>4500</c:v>
                </c:pt>
                <c:pt idx="5">
                  <c:v>2520</c:v>
                </c:pt>
                <c:pt idx="6">
                  <c:v>1080</c:v>
                </c:pt>
                <c:pt idx="7">
                  <c:v>1238.3999999999999</c:v>
                </c:pt>
                <c:pt idx="8">
                  <c:v>1432.296</c:v>
                </c:pt>
                <c:pt idx="9">
                  <c:v>1567.0799999999997</c:v>
                </c:pt>
                <c:pt idx="10">
                  <c:v>3241.89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6-415A-9878-F9C73C17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48928"/>
        <c:axId val="11946432"/>
      </c:barChart>
      <c:catAx>
        <c:axId val="119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6432"/>
        <c:crosses val="autoZero"/>
        <c:auto val="1"/>
        <c:lblAlgn val="ctr"/>
        <c:lblOffset val="100"/>
        <c:noMultiLvlLbl val="0"/>
      </c:catAx>
      <c:valAx>
        <c:axId val="11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11A8F5-A259-4945-8E40-86F4B97096F2}">
  <sheetPr/>
  <sheetViews>
    <sheetView zoomScale="11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011478" cy="622023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D8C5E9-A671-5718-0B95-FE744317C0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85A8-5A9F-4FD9-A862-31086DC13351}">
  <dimension ref="A1:O20"/>
  <sheetViews>
    <sheetView tabSelected="1" topLeftCell="A2" zoomScale="170" zoomScaleNormal="170" workbookViewId="0">
      <selection activeCell="K18" sqref="K18"/>
    </sheetView>
  </sheetViews>
  <sheetFormatPr defaultRowHeight="15" x14ac:dyDescent="0.25"/>
  <cols>
    <col min="1" max="1" width="15.28515625" bestFit="1" customWidth="1"/>
    <col min="2" max="2" width="13.42578125" bestFit="1" customWidth="1"/>
    <col min="3" max="3" width="2.85546875" customWidth="1"/>
    <col min="4" max="4" width="13.42578125" bestFit="1" customWidth="1"/>
    <col min="5" max="5" width="11" bestFit="1" customWidth="1"/>
    <col min="6" max="6" width="2.85546875" customWidth="1"/>
    <col min="7" max="7" width="12.7109375" bestFit="1" customWidth="1"/>
    <col min="8" max="8" width="2.7109375" customWidth="1"/>
    <col min="9" max="9" width="7" bestFit="1" customWidth="1"/>
    <col min="10" max="10" width="2.7109375" customWidth="1"/>
    <col min="11" max="11" width="13.85546875" customWidth="1"/>
    <col min="12" max="12" width="2.28515625" customWidth="1"/>
    <col min="13" max="13" width="13.7109375" bestFit="1" customWidth="1"/>
    <col min="14" max="14" width="2.140625" customWidth="1"/>
    <col min="15" max="15" width="12.7109375" bestFit="1" customWidth="1"/>
  </cols>
  <sheetData>
    <row r="1" spans="1:15" ht="23.25" x14ac:dyDescent="0.3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 x14ac:dyDescent="0.25">
      <c r="A3" s="2" t="s">
        <v>15</v>
      </c>
      <c r="B3" s="2" t="s">
        <v>1</v>
      </c>
      <c r="C3" s="2"/>
      <c r="D3" s="2" t="s">
        <v>12</v>
      </c>
      <c r="E3" s="2" t="s">
        <v>13</v>
      </c>
      <c r="F3" s="2"/>
      <c r="G3" s="2" t="s">
        <v>14</v>
      </c>
      <c r="H3" s="2"/>
      <c r="I3" s="2" t="s">
        <v>21</v>
      </c>
      <c r="J3" s="2"/>
      <c r="K3" s="2" t="s">
        <v>18</v>
      </c>
      <c r="M3" s="2" t="s">
        <v>19</v>
      </c>
      <c r="O3" s="2" t="s">
        <v>20</v>
      </c>
    </row>
    <row r="5" spans="1:15" x14ac:dyDescent="0.25">
      <c r="A5" s="10">
        <v>8492</v>
      </c>
      <c r="B5" s="10" t="s">
        <v>2</v>
      </c>
      <c r="D5" s="6">
        <v>1080</v>
      </c>
      <c r="E5" s="3">
        <f>SUM(D5*30%)</f>
        <v>324</v>
      </c>
      <c r="G5" s="3">
        <f>SUM(D5+E5)</f>
        <v>1404</v>
      </c>
      <c r="I5" s="1">
        <v>7</v>
      </c>
      <c r="K5" s="3">
        <f>I5*G5</f>
        <v>9828</v>
      </c>
      <c r="M5" s="3">
        <f>I5*D5</f>
        <v>7560</v>
      </c>
      <c r="O5" s="6">
        <f>I5*E5</f>
        <v>2268</v>
      </c>
    </row>
    <row r="6" spans="1:15" x14ac:dyDescent="0.25">
      <c r="A6" s="10">
        <v>8493</v>
      </c>
      <c r="B6" s="10" t="s">
        <v>3</v>
      </c>
      <c r="D6" s="6">
        <v>1150</v>
      </c>
      <c r="E6" s="3">
        <f t="shared" ref="E6:E14" si="0">SUM(D6*30%)</f>
        <v>345</v>
      </c>
      <c r="G6" s="3">
        <f t="shared" ref="G6:G14" si="1">SUM(D6+E6)</f>
        <v>1495</v>
      </c>
      <c r="I6" s="1">
        <v>6</v>
      </c>
      <c r="K6" s="3">
        <f t="shared" ref="K6:K14" si="2">I6*G6</f>
        <v>8970</v>
      </c>
      <c r="M6" s="3">
        <f t="shared" ref="M6:M14" si="3">I6*D6</f>
        <v>6900</v>
      </c>
      <c r="O6" s="6">
        <f t="shared" ref="O6:O14" si="4">I6*E6</f>
        <v>2070</v>
      </c>
    </row>
    <row r="7" spans="1:15" x14ac:dyDescent="0.25">
      <c r="A7" s="10">
        <v>8494</v>
      </c>
      <c r="B7" s="10" t="s">
        <v>4</v>
      </c>
      <c r="D7" s="6">
        <v>2100</v>
      </c>
      <c r="E7" s="3">
        <f t="shared" si="0"/>
        <v>630</v>
      </c>
      <c r="G7" s="3">
        <f t="shared" si="1"/>
        <v>2730</v>
      </c>
      <c r="I7" s="1">
        <v>4</v>
      </c>
      <c r="K7" s="3">
        <f t="shared" si="2"/>
        <v>10920</v>
      </c>
      <c r="M7" s="3">
        <f t="shared" si="3"/>
        <v>8400</v>
      </c>
      <c r="O7" s="6">
        <f t="shared" si="4"/>
        <v>2520</v>
      </c>
    </row>
    <row r="8" spans="1:15" x14ac:dyDescent="0.25">
      <c r="A8" s="10">
        <v>8495</v>
      </c>
      <c r="B8" s="10" t="s">
        <v>5</v>
      </c>
      <c r="D8" s="6">
        <v>3000</v>
      </c>
      <c r="E8" s="3">
        <f t="shared" si="0"/>
        <v>900</v>
      </c>
      <c r="G8" s="3">
        <f t="shared" si="1"/>
        <v>3900</v>
      </c>
      <c r="I8" s="1">
        <v>5</v>
      </c>
      <c r="K8" s="3">
        <f t="shared" si="2"/>
        <v>19500</v>
      </c>
      <c r="M8" s="3">
        <f t="shared" si="3"/>
        <v>15000</v>
      </c>
      <c r="O8" s="6">
        <f t="shared" si="4"/>
        <v>4500</v>
      </c>
    </row>
    <row r="9" spans="1:15" x14ac:dyDescent="0.25">
      <c r="A9" s="10">
        <v>8496</v>
      </c>
      <c r="B9" s="10" t="s">
        <v>6</v>
      </c>
      <c r="D9" s="6">
        <v>1200</v>
      </c>
      <c r="E9" s="3">
        <f t="shared" si="0"/>
        <v>360</v>
      </c>
      <c r="G9" s="3">
        <f t="shared" si="1"/>
        <v>1560</v>
      </c>
      <c r="I9" s="1">
        <v>7</v>
      </c>
      <c r="K9" s="3">
        <f t="shared" si="2"/>
        <v>10920</v>
      </c>
      <c r="M9" s="3">
        <f t="shared" si="3"/>
        <v>8400</v>
      </c>
      <c r="O9" s="6">
        <f t="shared" si="4"/>
        <v>2520</v>
      </c>
    </row>
    <row r="10" spans="1:15" x14ac:dyDescent="0.25">
      <c r="A10" s="10">
        <v>8497</v>
      </c>
      <c r="B10" s="10" t="s">
        <v>8</v>
      </c>
      <c r="D10" s="6">
        <v>400</v>
      </c>
      <c r="E10" s="3">
        <f t="shared" si="0"/>
        <v>120</v>
      </c>
      <c r="G10" s="3">
        <f t="shared" si="1"/>
        <v>520</v>
      </c>
      <c r="I10" s="1">
        <v>9</v>
      </c>
      <c r="K10" s="3">
        <f t="shared" si="2"/>
        <v>4680</v>
      </c>
      <c r="M10" s="3">
        <f t="shared" si="3"/>
        <v>3600</v>
      </c>
      <c r="O10" s="6">
        <f t="shared" si="4"/>
        <v>1080</v>
      </c>
    </row>
    <row r="11" spans="1:15" x14ac:dyDescent="0.25">
      <c r="A11" s="10">
        <v>8498</v>
      </c>
      <c r="B11" s="10" t="s">
        <v>7</v>
      </c>
      <c r="D11" s="6">
        <v>275.2</v>
      </c>
      <c r="E11" s="3">
        <f t="shared" si="0"/>
        <v>82.559999999999988</v>
      </c>
      <c r="G11" s="3">
        <f t="shared" si="1"/>
        <v>357.76</v>
      </c>
      <c r="I11" s="1">
        <v>15</v>
      </c>
      <c r="K11" s="3">
        <f t="shared" si="2"/>
        <v>5366.4</v>
      </c>
      <c r="M11" s="3">
        <f t="shared" si="3"/>
        <v>4128</v>
      </c>
      <c r="O11" s="6">
        <f t="shared" si="4"/>
        <v>1238.3999999999999</v>
      </c>
    </row>
    <row r="12" spans="1:15" x14ac:dyDescent="0.25">
      <c r="A12" s="10">
        <v>8499</v>
      </c>
      <c r="B12" s="10" t="s">
        <v>9</v>
      </c>
      <c r="D12" s="6">
        <v>795.72</v>
      </c>
      <c r="E12" s="3">
        <f t="shared" si="0"/>
        <v>238.71600000000001</v>
      </c>
      <c r="G12" s="3">
        <f t="shared" si="1"/>
        <v>1034.4360000000001</v>
      </c>
      <c r="I12" s="1">
        <v>6</v>
      </c>
      <c r="K12" s="3">
        <f t="shared" si="2"/>
        <v>6206.6160000000009</v>
      </c>
      <c r="M12" s="3">
        <f t="shared" si="3"/>
        <v>4774.32</v>
      </c>
      <c r="O12" s="6">
        <f t="shared" si="4"/>
        <v>1432.296</v>
      </c>
    </row>
    <row r="13" spans="1:15" x14ac:dyDescent="0.25">
      <c r="A13" s="10">
        <v>8500</v>
      </c>
      <c r="B13" s="10" t="s">
        <v>10</v>
      </c>
      <c r="D13" s="6">
        <v>580.4</v>
      </c>
      <c r="E13" s="3">
        <f t="shared" si="0"/>
        <v>174.11999999999998</v>
      </c>
      <c r="G13" s="3">
        <f t="shared" si="1"/>
        <v>754.52</v>
      </c>
      <c r="I13" s="1">
        <v>9</v>
      </c>
      <c r="K13" s="3">
        <f t="shared" si="2"/>
        <v>6790.68</v>
      </c>
      <c r="M13" s="3">
        <f t="shared" si="3"/>
        <v>5223.5999999999995</v>
      </c>
      <c r="O13" s="6">
        <f t="shared" si="4"/>
        <v>1567.0799999999997</v>
      </c>
    </row>
    <row r="14" spans="1:15" x14ac:dyDescent="0.25">
      <c r="A14" s="10">
        <v>8501</v>
      </c>
      <c r="B14" s="10" t="s">
        <v>11</v>
      </c>
      <c r="D14" s="6">
        <v>1200.7</v>
      </c>
      <c r="E14" s="3">
        <f t="shared" si="0"/>
        <v>360.21</v>
      </c>
      <c r="G14" s="3">
        <f t="shared" si="1"/>
        <v>1560.91</v>
      </c>
      <c r="I14" s="1">
        <v>9</v>
      </c>
      <c r="K14" s="4">
        <f t="shared" si="2"/>
        <v>14048.19</v>
      </c>
      <c r="M14" s="3">
        <f t="shared" si="3"/>
        <v>10806.300000000001</v>
      </c>
      <c r="O14" s="6">
        <f t="shared" si="4"/>
        <v>3241.89</v>
      </c>
    </row>
    <row r="15" spans="1:15" x14ac:dyDescent="0.25">
      <c r="I15" s="5" t="s">
        <v>17</v>
      </c>
      <c r="J15" s="2"/>
      <c r="K15" s="6">
        <f>SUM(K5:K14)</f>
        <v>97229.885999999999</v>
      </c>
    </row>
    <row r="16" spans="1:15" x14ac:dyDescent="0.25">
      <c r="A16" s="15" t="s">
        <v>16</v>
      </c>
      <c r="B16" s="16" t="s">
        <v>25</v>
      </c>
      <c r="C16" s="9"/>
      <c r="D16" s="9" t="s">
        <v>14</v>
      </c>
    </row>
    <row r="17" spans="1:4" x14ac:dyDescent="0.25">
      <c r="A17" s="11">
        <v>8495</v>
      </c>
      <c r="B17" s="12" t="str">
        <f>VLOOKUP(A17,A3:O14,2,0)</f>
        <v>S8</v>
      </c>
      <c r="C17" s="13"/>
      <c r="D17" s="14">
        <f>VLOOKUP(A17,A3:O14,7,0)</f>
        <v>3900</v>
      </c>
    </row>
    <row r="18" spans="1:4" x14ac:dyDescent="0.25">
      <c r="A18" s="8"/>
      <c r="B18" s="8"/>
      <c r="C18" s="8"/>
      <c r="D18" s="8"/>
    </row>
    <row r="19" spans="1:4" x14ac:dyDescent="0.25">
      <c r="A19" s="17" t="s">
        <v>22</v>
      </c>
      <c r="B19" s="17" t="s">
        <v>12</v>
      </c>
      <c r="C19" s="18"/>
      <c r="D19" s="17" t="s">
        <v>23</v>
      </c>
    </row>
    <row r="20" spans="1:4" x14ac:dyDescent="0.25">
      <c r="A20" s="17" t="s">
        <v>24</v>
      </c>
      <c r="B20" s="19">
        <f>VLOOKUP(A20,B3:O14,3,0)</f>
        <v>3000</v>
      </c>
      <c r="C20" s="18"/>
      <c r="D20" s="19">
        <f>VLOOKUP(A20,B3:O14,14,0)</f>
        <v>4500</v>
      </c>
    </row>
  </sheetData>
  <mergeCells count="1">
    <mergeCell ref="A1:O1"/>
  </mergeCells>
  <conditionalFormatting sqref="D5:D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{A6E1E63B-454A-4E0D-A592-FC7E0977A7B7}</x14:id>
        </ext>
      </extLst>
    </cfRule>
  </conditionalFormatting>
  <conditionalFormatting sqref="O5:O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{A8FCB99C-3B04-4856-9700-E40355FD4ABC}</x14:id>
        </ext>
      </extLst>
    </cfRule>
  </conditionalFormatting>
  <pageMargins left="0.511811024" right="0.511811024" top="0.78740157499999996" bottom="0.78740157499999996" header="0.31496062000000002" footer="0.31496062000000002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E1E63B-454A-4E0D-A592-FC7E0977A7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D5:D14</xm:sqref>
        </x14:conditionalFormatting>
        <x14:conditionalFormatting xmlns:xm="http://schemas.microsoft.com/office/excel/2006/main">
          <x14:cfRule type="dataBar" id="{A8FCB99C-3B04-4856-9700-E40355FD4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O5:O14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</dc:creator>
  <cp:lastModifiedBy>Bruno Ferreira (AINF)</cp:lastModifiedBy>
  <cp:lastPrinted>2023-04-17T19:25:25Z</cp:lastPrinted>
  <dcterms:created xsi:type="dcterms:W3CDTF">2017-11-22T21:28:53Z</dcterms:created>
  <dcterms:modified xsi:type="dcterms:W3CDTF">2023-04-17T19:28:16Z</dcterms:modified>
</cp:coreProperties>
</file>