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UB4" sheetId="1" r:id="rId4"/>
    <sheet state="visible" name="BBDC4" sheetId="2" r:id="rId5"/>
  </sheets>
  <definedNames/>
  <calcPr/>
  <extLst>
    <ext uri="GoogleSheetsCustomDataVersion2">
      <go:sheetsCustomData xmlns:go="http://customooxmlschemas.google.com/" r:id="rId6" roundtripDataChecksum="fyu2HRW5IQJZSaMTzrXV7Hsuy2t+Dl+Lf/AV2HHldO8="/>
    </ext>
  </extLst>
</workbook>
</file>

<file path=xl/sharedStrings.xml><?xml version="1.0" encoding="utf-8"?>
<sst xmlns="http://schemas.openxmlformats.org/spreadsheetml/2006/main" count="526" uniqueCount="492">
  <si>
    <t>Data</t>
  </si>
  <si>
    <t>Último</t>
  </si>
  <si>
    <t>Abertura</t>
  </si>
  <si>
    <t>Máxima</t>
  </si>
  <si>
    <t>Mínima</t>
  </si>
  <si>
    <t>Vol.</t>
  </si>
  <si>
    <t>Var%</t>
  </si>
  <si>
    <t>APORTE</t>
  </si>
  <si>
    <t>COMPRA</t>
  </si>
  <si>
    <t>TOTAL</t>
  </si>
  <si>
    <t>PATRIMÔNIO</t>
  </si>
  <si>
    <t>MÊS</t>
  </si>
  <si>
    <t>DATA</t>
  </si>
  <si>
    <t>DIVIDENDO</t>
  </si>
  <si>
    <t>a.m</t>
  </si>
  <si>
    <t>a.a</t>
  </si>
  <si>
    <t>805,48M</t>
  </si>
  <si>
    <t>21.01%</t>
  </si>
  <si>
    <t>TIR</t>
  </si>
  <si>
    <t>587,02M</t>
  </si>
  <si>
    <t>-6.32%</t>
  </si>
  <si>
    <t>854,46M</t>
  </si>
  <si>
    <t>-2.76%</t>
  </si>
  <si>
    <t>VPL</t>
  </si>
  <si>
    <t>890,27M</t>
  </si>
  <si>
    <t>-3.36%</t>
  </si>
  <si>
    <t>TMA</t>
  </si>
  <si>
    <t>868,19M</t>
  </si>
  <si>
    <t>-6.45%</t>
  </si>
  <si>
    <t>766,44M</t>
  </si>
  <si>
    <t>2.51%</t>
  </si>
  <si>
    <t>615,14M</t>
  </si>
  <si>
    <t>1.73%</t>
  </si>
  <si>
    <t>tir = 357334,41 g cf0 // 1500 chs g cfj // 121 g nj // 0,93083 i // f irr</t>
  </si>
  <si>
    <t>876,49M</t>
  </si>
  <si>
    <t>0.93%</t>
  </si>
  <si>
    <t>714,96M</t>
  </si>
  <si>
    <t>7.54%</t>
  </si>
  <si>
    <t>tir cf0 leva em conta valor do patrimônio no mês 121</t>
  </si>
  <si>
    <t>549,32M</t>
  </si>
  <si>
    <t>-1.31%</t>
  </si>
  <si>
    <t>953,44M</t>
  </si>
  <si>
    <t>9.74%</t>
  </si>
  <si>
    <t>824,26M</t>
  </si>
  <si>
    <t>-9.29%</t>
  </si>
  <si>
    <t>713,57M</t>
  </si>
  <si>
    <t>-10.21%</t>
  </si>
  <si>
    <t>588,75M</t>
  </si>
  <si>
    <t>11.03%</t>
  </si>
  <si>
    <t>973,09M</t>
  </si>
  <si>
    <t>21.71%</t>
  </si>
  <si>
    <t>765,85M</t>
  </si>
  <si>
    <t>4.43%</t>
  </si>
  <si>
    <t>738,81M</t>
  </si>
  <si>
    <t>-4.40%</t>
  </si>
  <si>
    <t>827,94M</t>
  </si>
  <si>
    <t>-12.18%</t>
  </si>
  <si>
    <t>751,01M</t>
  </si>
  <si>
    <t>5.72%</t>
  </si>
  <si>
    <t>982,84M</t>
  </si>
  <si>
    <t>10.53%</t>
  </si>
  <si>
    <t>850,72M</t>
  </si>
  <si>
    <t>1.25%</t>
  </si>
  <si>
    <t>780,13M</t>
  </si>
  <si>
    <t>-1.32%</t>
  </si>
  <si>
    <t>1,15B</t>
  </si>
  <si>
    <t>-27.81%</t>
  </si>
  <si>
    <t>687,09M</t>
  </si>
  <si>
    <t>0.52%</t>
  </si>
  <si>
    <t>540,12M</t>
  </si>
  <si>
    <t>-11.50%</t>
  </si>
  <si>
    <t>439,25M</t>
  </si>
  <si>
    <t>6.72%</t>
  </si>
  <si>
    <t>361,46M</t>
  </si>
  <si>
    <t>-3.91%</t>
  </si>
  <si>
    <t>452,02M</t>
  </si>
  <si>
    <t>3.47%</t>
  </si>
  <si>
    <t>402,47M</t>
  </si>
  <si>
    <t>3.26%</t>
  </si>
  <si>
    <t>462,44M</t>
  </si>
  <si>
    <t>-0.24%</t>
  </si>
  <si>
    <t>446,53M</t>
  </si>
  <si>
    <t>-3.93%</t>
  </si>
  <si>
    <t>398,78M</t>
  </si>
  <si>
    <t>3.64%</t>
  </si>
  <si>
    <t>431,12M</t>
  </si>
  <si>
    <t>3.50%</t>
  </si>
  <si>
    <t>355,91M</t>
  </si>
  <si>
    <t>-1.70%</t>
  </si>
  <si>
    <t>398,65M</t>
  </si>
  <si>
    <t>-2.23%</t>
  </si>
  <si>
    <t>495,25M</t>
  </si>
  <si>
    <t>-4.59%</t>
  </si>
  <si>
    <t>443,65M</t>
  </si>
  <si>
    <t>9.29%</t>
  </si>
  <si>
    <t>338,31M</t>
  </si>
  <si>
    <t>-1.37%</t>
  </si>
  <si>
    <t>377,75M</t>
  </si>
  <si>
    <t>591,64M</t>
  </si>
  <si>
    <t>11.64%</t>
  </si>
  <si>
    <t>325,41M</t>
  </si>
  <si>
    <t>4.44%</t>
  </si>
  <si>
    <t>416,43M</t>
  </si>
  <si>
    <t>-4.37%</t>
  </si>
  <si>
    <t>374,07M</t>
  </si>
  <si>
    <t>11.59%</t>
  </si>
  <si>
    <t>513,52M</t>
  </si>
  <si>
    <t>-6.11%</t>
  </si>
  <si>
    <t>510,35M</t>
  </si>
  <si>
    <t>-15.72%</t>
  </si>
  <si>
    <t>285,15M</t>
  </si>
  <si>
    <t>-0.56%</t>
  </si>
  <si>
    <t>345,65M</t>
  </si>
  <si>
    <t>1.88%</t>
  </si>
  <si>
    <t>522,25M</t>
  </si>
  <si>
    <t>0.72%</t>
  </si>
  <si>
    <t>410,14M</t>
  </si>
  <si>
    <t>22.78%</t>
  </si>
  <si>
    <t>364,50M</t>
  </si>
  <si>
    <t>3.58%</t>
  </si>
  <si>
    <t>286,22M</t>
  </si>
  <si>
    <t>-1.82%</t>
  </si>
  <si>
    <t>268,66M</t>
  </si>
  <si>
    <t>-2.97%</t>
  </si>
  <si>
    <t>289,63M</t>
  </si>
  <si>
    <t>7.47%</t>
  </si>
  <si>
    <t>317,80M</t>
  </si>
  <si>
    <t>9.25%</t>
  </si>
  <si>
    <t>279,27M</t>
  </si>
  <si>
    <t>1.59%</t>
  </si>
  <si>
    <t>316,26M</t>
  </si>
  <si>
    <t>3.42%</t>
  </si>
  <si>
    <t>556,84M</t>
  </si>
  <si>
    <t>-9.42%</t>
  </si>
  <si>
    <t>300,06M</t>
  </si>
  <si>
    <t>3.63%</t>
  </si>
  <si>
    <t>336,37M</t>
  </si>
  <si>
    <t>-5.29%</t>
  </si>
  <si>
    <t>378,93M</t>
  </si>
  <si>
    <t>9.61%</t>
  </si>
  <si>
    <t>310,07M</t>
  </si>
  <si>
    <t>10.06%</t>
  </si>
  <si>
    <t>416,16M</t>
  </si>
  <si>
    <t>-2.96%</t>
  </si>
  <si>
    <t>415,37M</t>
  </si>
  <si>
    <t>-7.72%</t>
  </si>
  <si>
    <t>403,79M</t>
  </si>
  <si>
    <t>18.97%</t>
  </si>
  <si>
    <t>375,63M</t>
  </si>
  <si>
    <t>-0.88%</t>
  </si>
  <si>
    <t>430,72M</t>
  </si>
  <si>
    <t>7.34%</t>
  </si>
  <si>
    <t>378,71M</t>
  </si>
  <si>
    <t>11.57%</t>
  </si>
  <si>
    <t>471,98M</t>
  </si>
  <si>
    <t>4.36%</t>
  </si>
  <si>
    <t>433,24M</t>
  </si>
  <si>
    <t>-11.58%</t>
  </si>
  <si>
    <t>467,92M</t>
  </si>
  <si>
    <t>5.37%</t>
  </si>
  <si>
    <t>769,48M</t>
  </si>
  <si>
    <t>22.95%</t>
  </si>
  <si>
    <t>523,46M</t>
  </si>
  <si>
    <t>4.64%</t>
  </si>
  <si>
    <t>448,79M</t>
  </si>
  <si>
    <t>-5.19%</t>
  </si>
  <si>
    <t>588,08M</t>
  </si>
  <si>
    <t>-4.52%</t>
  </si>
  <si>
    <t>479,48M</t>
  </si>
  <si>
    <t>5.05%</t>
  </si>
  <si>
    <t>650,67M</t>
  </si>
  <si>
    <t>-0.09%</t>
  </si>
  <si>
    <t>675,87M</t>
  </si>
  <si>
    <t>710,86M</t>
  </si>
  <si>
    <t>-10.57%</t>
  </si>
  <si>
    <t>433,69M</t>
  </si>
  <si>
    <t>-3.27%</t>
  </si>
  <si>
    <t>495,68M</t>
  </si>
  <si>
    <t>-0.28%</t>
  </si>
  <si>
    <t>503,68M</t>
  </si>
  <si>
    <t>-10.87%</t>
  </si>
  <si>
    <t>456,19M</t>
  </si>
  <si>
    <t>9.17%</t>
  </si>
  <si>
    <t>599,46M</t>
  </si>
  <si>
    <t>-3.22%</t>
  </si>
  <si>
    <t>409,86M</t>
  </si>
  <si>
    <t>13.74%</t>
  </si>
  <si>
    <t>459,65M</t>
  </si>
  <si>
    <t>-4.87%</t>
  </si>
  <si>
    <t>413,80M</t>
  </si>
  <si>
    <t>-10.33%</t>
  </si>
  <si>
    <t>401,59M</t>
  </si>
  <si>
    <t>5.08%</t>
  </si>
  <si>
    <t>907,71M</t>
  </si>
  <si>
    <t>8.55%</t>
  </si>
  <si>
    <t>514,42M</t>
  </si>
  <si>
    <t>-16.05%</t>
  </si>
  <si>
    <t>409,47M</t>
  </si>
  <si>
    <t>16.12%</t>
  </si>
  <si>
    <t>358,87M</t>
  </si>
  <si>
    <t>9.84%</t>
  </si>
  <si>
    <t>344,94M</t>
  </si>
  <si>
    <t>0.81%</t>
  </si>
  <si>
    <t>376,94M</t>
  </si>
  <si>
    <t>-5.12%</t>
  </si>
  <si>
    <t>459,63M</t>
  </si>
  <si>
    <t>8.60%</t>
  </si>
  <si>
    <t>395,94M</t>
  </si>
  <si>
    <t>442,86M</t>
  </si>
  <si>
    <t>4.95%</t>
  </si>
  <si>
    <t>527,58M</t>
  </si>
  <si>
    <t>-3.37%</t>
  </si>
  <si>
    <t>330,53M</t>
  </si>
  <si>
    <t>-4.22%</t>
  </si>
  <si>
    <t>368,07M</t>
  </si>
  <si>
    <t>-4.70%</t>
  </si>
  <si>
    <t>424,08M</t>
  </si>
  <si>
    <t>10.03%</t>
  </si>
  <si>
    <t>441,14M</t>
  </si>
  <si>
    <t>8.54%</t>
  </si>
  <si>
    <t>532,79M</t>
  </si>
  <si>
    <t>0.54%</t>
  </si>
  <si>
    <t>506,06M</t>
  </si>
  <si>
    <t>1.34%</t>
  </si>
  <si>
    <t>564,98M</t>
  </si>
  <si>
    <t>-11.16%</t>
  </si>
  <si>
    <t>418,21M</t>
  </si>
  <si>
    <t>4.80%</t>
  </si>
  <si>
    <t>432,02M</t>
  </si>
  <si>
    <t>-6.49%</t>
  </si>
  <si>
    <t>366,50M</t>
  </si>
  <si>
    <t>0.30%</t>
  </si>
  <si>
    <t>372,95M</t>
  </si>
  <si>
    <t>2.14%</t>
  </si>
  <si>
    <t>376,16M</t>
  </si>
  <si>
    <t>2.92%</t>
  </si>
  <si>
    <t>341,85M</t>
  </si>
  <si>
    <t>4.89%</t>
  </si>
  <si>
    <t>339,84M</t>
  </si>
  <si>
    <t>8.27%</t>
  </si>
  <si>
    <t>391,35M</t>
  </si>
  <si>
    <t>-2.86%</t>
  </si>
  <si>
    <t>453,14M</t>
  </si>
  <si>
    <t>-6.42%</t>
  </si>
  <si>
    <t>403,84M</t>
  </si>
  <si>
    <t>-1.51%</t>
  </si>
  <si>
    <t>423,66M</t>
  </si>
  <si>
    <t>14.84%</t>
  </si>
  <si>
    <t>368,65M</t>
  </si>
  <si>
    <t>-3.48%</t>
  </si>
  <si>
    <t>597,84M</t>
  </si>
  <si>
    <t>-2.18%</t>
  </si>
  <si>
    <t>485,98M</t>
  </si>
  <si>
    <t>-14.14%</t>
  </si>
  <si>
    <t>364,76M</t>
  </si>
  <si>
    <t>311,21M</t>
  </si>
  <si>
    <t>4.82%</t>
  </si>
  <si>
    <t>340,74M</t>
  </si>
  <si>
    <t>3.28%</t>
  </si>
  <si>
    <t>1,21B</t>
  </si>
  <si>
    <t>18.80%</t>
  </si>
  <si>
    <t>790,10M</t>
  </si>
  <si>
    <t>1,05B</t>
  </si>
  <si>
    <t>0.14%</t>
  </si>
  <si>
    <t>955,79M</t>
  </si>
  <si>
    <t>-4.38%</t>
  </si>
  <si>
    <t>1,20B</t>
  </si>
  <si>
    <t>-9.95%</t>
  </si>
  <si>
    <t>940,40M</t>
  </si>
  <si>
    <t>-4.46%</t>
  </si>
  <si>
    <t>842,92M</t>
  </si>
  <si>
    <t>-3.68%</t>
  </si>
  <si>
    <t>820,58M</t>
  </si>
  <si>
    <t>tir = 348069,54 g cf0 // 1500 chs g cfj // 121 g nj // 0,93083 i // f irr</t>
  </si>
  <si>
    <t>918,19M</t>
  </si>
  <si>
    <t>11.11%</t>
  </si>
  <si>
    <t>795,58M</t>
  </si>
  <si>
    <t>-1.93%</t>
  </si>
  <si>
    <t>1,48B</t>
  </si>
  <si>
    <t>16.49%</t>
  </si>
  <si>
    <t>956,55M</t>
  </si>
  <si>
    <t>-6.88%</t>
  </si>
  <si>
    <t>1,06B</t>
  </si>
  <si>
    <t>-8.78%</t>
  </si>
  <si>
    <t>959,02M</t>
  </si>
  <si>
    <t>13.45%</t>
  </si>
  <si>
    <t>1,43B</t>
  </si>
  <si>
    <t>20.65%</t>
  </si>
  <si>
    <t>1,29B</t>
  </si>
  <si>
    <t>3.97%</t>
  </si>
  <si>
    <t>-6.33%</t>
  </si>
  <si>
    <t>1,02B</t>
  </si>
  <si>
    <t>-7.50%</t>
  </si>
  <si>
    <t>1,31B</t>
  </si>
  <si>
    <t>8.50%</t>
  </si>
  <si>
    <t>1,40B</t>
  </si>
  <si>
    <t>9.34%</t>
  </si>
  <si>
    <t>1,11B</t>
  </si>
  <si>
    <t>-0.94%</t>
  </si>
  <si>
    <t>1,03B</t>
  </si>
  <si>
    <t>1.52%</t>
  </si>
  <si>
    <t>1,18B</t>
  </si>
  <si>
    <t>-31.93%</t>
  </si>
  <si>
    <t>628,00M</t>
  </si>
  <si>
    <t>-6.94%</t>
  </si>
  <si>
    <t>567,52M</t>
  </si>
  <si>
    <t>-9.02%</t>
  </si>
  <si>
    <t>499,37M</t>
  </si>
  <si>
    <t>10.12%</t>
  </si>
  <si>
    <t>449,47M</t>
  </si>
  <si>
    <t>-5.07%</t>
  </si>
  <si>
    <t>602,57M</t>
  </si>
  <si>
    <t>6.93%</t>
  </si>
  <si>
    <t>462,20M</t>
  </si>
  <si>
    <t>3.00%</t>
  </si>
  <si>
    <t>607,30M</t>
  </si>
  <si>
    <t>-4.44%</t>
  </si>
  <si>
    <t>526,40M</t>
  </si>
  <si>
    <t>-8.08%</t>
  </si>
  <si>
    <t>402,08M</t>
  </si>
  <si>
    <t>2.05%</t>
  </si>
  <si>
    <t>466,37M</t>
  </si>
  <si>
    <t>4.05%</t>
  </si>
  <si>
    <t>410,81M</t>
  </si>
  <si>
    <t>-0.52%</t>
  </si>
  <si>
    <t>488,51M</t>
  </si>
  <si>
    <t>-0.72%</t>
  </si>
  <si>
    <t>554,57M</t>
  </si>
  <si>
    <t>-4.36%</t>
  </si>
  <si>
    <t>522,22M</t>
  </si>
  <si>
    <t>17.16%</t>
  </si>
  <si>
    <t>407,46M</t>
  </si>
  <si>
    <t>2.53%</t>
  </si>
  <si>
    <t>504,89M</t>
  </si>
  <si>
    <t>12.19%</t>
  </si>
  <si>
    <t>674,74M</t>
  </si>
  <si>
    <t>19.72%</t>
  </si>
  <si>
    <t>379,27M</t>
  </si>
  <si>
    <t>1.09%</t>
  </si>
  <si>
    <t>439,83M</t>
  </si>
  <si>
    <t>-6.99%</t>
  </si>
  <si>
    <t>483,33M</t>
  </si>
  <si>
    <t>14.38%</t>
  </si>
  <si>
    <t>552,31M</t>
  </si>
  <si>
    <t>448,17M</t>
  </si>
  <si>
    <t>-15.57%</t>
  </si>
  <si>
    <t>405,69M</t>
  </si>
  <si>
    <t>352,75M</t>
  </si>
  <si>
    <t>1.93%</t>
  </si>
  <si>
    <t>430,77M</t>
  </si>
  <si>
    <t>-4.81%</t>
  </si>
  <si>
    <t>380,55M</t>
  </si>
  <si>
    <t>20.45%</t>
  </si>
  <si>
    <t>324,05M</t>
  </si>
  <si>
    <t>6.33%</t>
  </si>
  <si>
    <t>332,14M</t>
  </si>
  <si>
    <t>-5.80%</t>
  </si>
  <si>
    <t>321,08M</t>
  </si>
  <si>
    <t>-1.00%</t>
  </si>
  <si>
    <t>337,59M</t>
  </si>
  <si>
    <t>363,89M</t>
  </si>
  <si>
    <t>11.30%</t>
  </si>
  <si>
    <t>353,64M</t>
  </si>
  <si>
    <t>7.97%</t>
  </si>
  <si>
    <t>368,24M</t>
  </si>
  <si>
    <t>2.36%</t>
  </si>
  <si>
    <t>478,56M</t>
  </si>
  <si>
    <t>-9.34%</t>
  </si>
  <si>
    <t>389,08M</t>
  </si>
  <si>
    <t>3.24%</t>
  </si>
  <si>
    <t>376,21M</t>
  </si>
  <si>
    <t>-3.06%</t>
  </si>
  <si>
    <t>370,51M</t>
  </si>
  <si>
    <t>2.26%</t>
  </si>
  <si>
    <t>324,75M</t>
  </si>
  <si>
    <t>12.83%</t>
  </si>
  <si>
    <t>405,14M</t>
  </si>
  <si>
    <t>-1.43%</t>
  </si>
  <si>
    <t>468,73M</t>
  </si>
  <si>
    <t>-10.98%</t>
  </si>
  <si>
    <t>409,68M</t>
  </si>
  <si>
    <t>15.22%</t>
  </si>
  <si>
    <t>424,83M</t>
  </si>
  <si>
    <t>2.17%</t>
  </si>
  <si>
    <t>376,20M</t>
  </si>
  <si>
    <t>2.54%</t>
  </si>
  <si>
    <t>413,44M</t>
  </si>
  <si>
    <t>12.71%</t>
  </si>
  <si>
    <t>494,36M</t>
  </si>
  <si>
    <t>11.38%</t>
  </si>
  <si>
    <t>437,59M</t>
  </si>
  <si>
    <t>-11.90%</t>
  </si>
  <si>
    <t>457,55M</t>
  </si>
  <si>
    <t>5.32%</t>
  </si>
  <si>
    <t>885,04M</t>
  </si>
  <si>
    <t>26.96%</t>
  </si>
  <si>
    <t>650,10M</t>
  </si>
  <si>
    <t>17.70%</t>
  </si>
  <si>
    <t>551,66M</t>
  </si>
  <si>
    <t>-5.77%</t>
  </si>
  <si>
    <t>596,95M</t>
  </si>
  <si>
    <t>-4.79%</t>
  </si>
  <si>
    <t>591,55M</t>
  </si>
  <si>
    <t>0.66%</t>
  </si>
  <si>
    <t>603,35M</t>
  </si>
  <si>
    <t>-1.88%</t>
  </si>
  <si>
    <t>593,19M</t>
  </si>
  <si>
    <t>588,97M</t>
  </si>
  <si>
    <t>-15.45%</t>
  </si>
  <si>
    <t>342,64M</t>
  </si>
  <si>
    <t>365,15M</t>
  </si>
  <si>
    <t>1.77%</t>
  </si>
  <si>
    <t>372,30M</t>
  </si>
  <si>
    <t>-12.23%</t>
  </si>
  <si>
    <t>353,25M</t>
  </si>
  <si>
    <t>8.46%</t>
  </si>
  <si>
    <t>458,94M</t>
  </si>
  <si>
    <t>-5.26%</t>
  </si>
  <si>
    <t>335,70M</t>
  </si>
  <si>
    <t>12.03%</t>
  </si>
  <si>
    <t>436,73M</t>
  </si>
  <si>
    <t>-3.79%</t>
  </si>
  <si>
    <t>393,04M</t>
  </si>
  <si>
    <t>-9.69%</t>
  </si>
  <si>
    <t>380,17M</t>
  </si>
  <si>
    <t>6.06%</t>
  </si>
  <si>
    <t>771,92M</t>
  </si>
  <si>
    <t>7.18%</t>
  </si>
  <si>
    <t>519,98M</t>
  </si>
  <si>
    <t>-14.65%</t>
  </si>
  <si>
    <t>383,89M</t>
  </si>
  <si>
    <t>18.07%</t>
  </si>
  <si>
    <t>370,66M</t>
  </si>
  <si>
    <t>8.06%</t>
  </si>
  <si>
    <t>383,66M</t>
  </si>
  <si>
    <t>3.38%</t>
  </si>
  <si>
    <t>422,92M</t>
  </si>
  <si>
    <t>-5.91%</t>
  </si>
  <si>
    <t>452,06M</t>
  </si>
  <si>
    <t>6.48%</t>
  </si>
  <si>
    <t>474,41M</t>
  </si>
  <si>
    <t>14.28%</t>
  </si>
  <si>
    <t>402,97M</t>
  </si>
  <si>
    <t>5.33%</t>
  </si>
  <si>
    <t>400,07M</t>
  </si>
  <si>
    <t>-10.01%</t>
  </si>
  <si>
    <t>337,91M</t>
  </si>
  <si>
    <t>-4.94%</t>
  </si>
  <si>
    <t>386,93M</t>
  </si>
  <si>
    <t>-3.90%</t>
  </si>
  <si>
    <t>386,77M</t>
  </si>
  <si>
    <t>383,57M</t>
  </si>
  <si>
    <t>9.72%</t>
  </si>
  <si>
    <t>474,79M</t>
  </si>
  <si>
    <t>0.11%</t>
  </si>
  <si>
    <t>520,17M</t>
  </si>
  <si>
    <t>-3.75%</t>
  </si>
  <si>
    <t>472,49M</t>
  </si>
  <si>
    <t>-15.44%</t>
  </si>
  <si>
    <t>388,14M</t>
  </si>
  <si>
    <t>2.75%</t>
  </si>
  <si>
    <t>381,41M</t>
  </si>
  <si>
    <t>-3.57%</t>
  </si>
  <si>
    <t>363,40M</t>
  </si>
  <si>
    <t>6.39%</t>
  </si>
  <si>
    <t>381,75M</t>
  </si>
  <si>
    <t>-7.58%</t>
  </si>
  <si>
    <t>402,91M</t>
  </si>
  <si>
    <t>4.13%</t>
  </si>
  <si>
    <t>318,63M</t>
  </si>
  <si>
    <t>0.69%</t>
  </si>
  <si>
    <t>343,72M</t>
  </si>
  <si>
    <t>10.98%</t>
  </si>
  <si>
    <t>335,46M</t>
  </si>
  <si>
    <t>-1.69%</t>
  </si>
  <si>
    <t>343,65M</t>
  </si>
  <si>
    <t>-2.80%</t>
  </si>
  <si>
    <t>349,64M</t>
  </si>
  <si>
    <t>4.50%</t>
  </si>
  <si>
    <t>380,61M</t>
  </si>
  <si>
    <t>5.59%</t>
  </si>
  <si>
    <t>352,64M</t>
  </si>
  <si>
    <t>1.85%</t>
  </si>
  <si>
    <t>496,28M</t>
  </si>
  <si>
    <t>-3.31%</t>
  </si>
  <si>
    <t>349,91M</t>
  </si>
  <si>
    <t>-3.84%</t>
  </si>
  <si>
    <t>363,15M</t>
  </si>
  <si>
    <t>393,27M</t>
  </si>
  <si>
    <t>-0.40%</t>
  </si>
  <si>
    <t>331,69M</t>
  </si>
  <si>
    <t>2.20%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</si>
</sst>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dd.mm.yyyy"/>
    <numFmt numFmtId="165" formatCode="&quot;R$&quot;\ #,##0.00"/>
    <numFmt numFmtId="166" formatCode="dd/mm/yyyy"/>
    <numFmt numFmtId="167" formatCode="0.00000000%"/>
    <numFmt numFmtId="168" formatCode="0.0000000%"/>
    <numFmt numFmtId="169" formatCode="0.00000%"/>
    <numFmt numFmtId="170" formatCode="d.m"/>
  </numFmts>
  <fonts count="12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</font>
    <font>
      <color rgb="FF232526"/>
      <name val="Inter"/>
    </font>
    <font>
      <sz val="11.0"/>
      <color theme="1"/>
      <name val="Calibri"/>
    </font>
    <font>
      <color theme="1"/>
      <name val="Calibri"/>
    </font>
    <font>
      <color theme="1"/>
      <name val="Calibri"/>
      <scheme val="minor"/>
    </font>
    <font>
      <sz val="9.0"/>
      <color rgb="FF333333"/>
      <name val="Arial"/>
    </font>
    <font>
      <b/>
      <color rgb="FF232526"/>
      <name val="Inter"/>
    </font>
    <font>
      <color rgb="FF000000"/>
      <name val="Calibri"/>
    </font>
    <font>
      <sz val="11.0"/>
      <color rgb="FF444444"/>
      <name val="Consolas"/>
    </font>
    <font>
      <sz val="11.0"/>
      <color rgb="FF1F1F1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DF4FA"/>
        <bgColor rgb="FFEDF4FA"/>
      </patternFill>
    </fill>
  </fills>
  <borders count="3">
    <border/>
    <border>
      <top style="thin">
        <color rgb="FFDADADA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3" numFmtId="164" xfId="0" applyAlignment="1" applyFont="1" applyNumberFormat="1">
      <alignment horizontal="left" readingOrder="0" shrinkToFit="0" wrapText="0"/>
    </xf>
    <xf borderId="0" fillId="2" fontId="3" numFmtId="0" xfId="0" applyAlignment="1" applyFill="1" applyFont="1">
      <alignment horizontal="right" readingOrder="0"/>
    </xf>
    <xf borderId="0" fillId="2" fontId="3" numFmtId="0" xfId="0" applyAlignment="1" applyFont="1">
      <alignment horizontal="right" readingOrder="0" shrinkToFit="0" wrapText="0"/>
    </xf>
    <xf borderId="0" fillId="0" fontId="4" numFmtId="165" xfId="0" applyAlignment="1" applyFont="1" applyNumberFormat="1">
      <alignment readingOrder="0"/>
    </xf>
    <xf borderId="0" fillId="0" fontId="5" numFmtId="0" xfId="0" applyFont="1"/>
    <xf borderId="0" fillId="0" fontId="4" numFmtId="165" xfId="0" applyFont="1" applyNumberFormat="1"/>
    <xf borderId="0" fillId="0" fontId="4" numFmtId="166" xfId="0" applyAlignment="1" applyFont="1" applyNumberFormat="1">
      <alignment horizontal="right" vertical="bottom"/>
    </xf>
    <xf borderId="0" fillId="0" fontId="6" numFmtId="0" xfId="0" applyAlignment="1" applyFont="1">
      <alignment readingOrder="0"/>
    </xf>
    <xf borderId="0" fillId="0" fontId="4" numFmtId="10" xfId="0" applyAlignment="1" applyFont="1" applyNumberFormat="1">
      <alignment readingOrder="0"/>
    </xf>
    <xf borderId="0" fillId="0" fontId="4" numFmtId="167" xfId="0" applyFont="1" applyNumberFormat="1"/>
    <xf borderId="1" fillId="2" fontId="7" numFmtId="10" xfId="0" applyAlignment="1" applyBorder="1" applyFont="1" applyNumberFormat="1">
      <alignment horizontal="right"/>
    </xf>
    <xf borderId="0" fillId="0" fontId="4" numFmtId="168" xfId="0" applyFont="1" applyNumberFormat="1"/>
    <xf borderId="0" fillId="0" fontId="3" numFmtId="166" xfId="0" applyAlignment="1" applyFont="1" applyNumberFormat="1">
      <alignment horizontal="left" readingOrder="0" shrinkToFit="0" wrapText="0"/>
    </xf>
    <xf borderId="0" fillId="2" fontId="8" numFmtId="0" xfId="0" applyAlignment="1" applyFont="1">
      <alignment horizontal="right" readingOrder="0" shrinkToFit="0" wrapText="0"/>
    </xf>
    <xf borderId="0" fillId="0" fontId="4" numFmtId="0" xfId="0" applyAlignment="1" applyFont="1">
      <alignment shrinkToFit="0" vertical="bottom" wrapText="0"/>
    </xf>
    <xf borderId="0" fillId="0" fontId="4" numFmtId="169" xfId="0" applyFont="1" applyNumberFormat="1"/>
    <xf borderId="0" fillId="0" fontId="4" numFmtId="167" xfId="0" applyAlignment="1" applyFont="1" applyNumberFormat="1">
      <alignment readingOrder="0"/>
    </xf>
    <xf borderId="1" fillId="2" fontId="7" numFmtId="0" xfId="0" applyAlignment="1" applyBorder="1" applyFont="1">
      <alignment horizontal="left"/>
    </xf>
    <xf borderId="1" fillId="2" fontId="7" numFmtId="164" xfId="0" applyAlignment="1" applyBorder="1" applyFont="1" applyNumberFormat="1">
      <alignment horizontal="right"/>
    </xf>
    <xf borderId="0" fillId="0" fontId="4" numFmtId="10" xfId="0" applyFont="1" applyNumberFormat="1"/>
    <xf borderId="0" fillId="0" fontId="5" numFmtId="4" xfId="0" applyAlignment="1" applyFont="1" applyNumberFormat="1">
      <alignment readingOrder="0"/>
    </xf>
    <xf borderId="0" fillId="2" fontId="9" numFmtId="0" xfId="0" applyAlignment="1" applyFont="1">
      <alignment horizontal="left"/>
    </xf>
    <xf borderId="1" fillId="2" fontId="7" numFmtId="0" xfId="0" applyAlignment="1" applyBorder="1" applyFont="1">
      <alignment horizontal="right"/>
    </xf>
    <xf borderId="1" fillId="3" fontId="7" numFmtId="0" xfId="0" applyAlignment="1" applyBorder="1" applyFill="1" applyFont="1">
      <alignment horizontal="left"/>
    </xf>
    <xf borderId="2" fillId="0" fontId="4" numFmtId="166" xfId="0" applyAlignment="1" applyBorder="1" applyFont="1" applyNumberFormat="1">
      <alignment horizontal="right" vertical="bottom"/>
    </xf>
    <xf borderId="0" fillId="0" fontId="3" numFmtId="164" xfId="0" applyAlignment="1" applyFont="1" applyNumberFormat="1">
      <alignment horizontal="left" shrinkToFit="0" wrapText="0"/>
    </xf>
    <xf borderId="1" fillId="3" fontId="7" numFmtId="0" xfId="0" applyAlignment="1" applyBorder="1" applyFont="1">
      <alignment horizontal="right"/>
    </xf>
    <xf borderId="0" fillId="2" fontId="10" numFmtId="167" xfId="0" applyAlignment="1" applyFont="1" applyNumberFormat="1">
      <alignment horizontal="left"/>
    </xf>
    <xf borderId="0" fillId="2" fontId="11" numFmtId="0" xfId="0" applyAlignment="1" applyFont="1">
      <alignment readingOrder="0"/>
    </xf>
    <xf borderId="0" fillId="0" fontId="6" numFmtId="166" xfId="0" applyAlignment="1" applyFont="1" applyNumberFormat="1">
      <alignment readingOrder="0"/>
    </xf>
    <xf borderId="0" fillId="0" fontId="6" numFmtId="17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1"/>
  <cols>
    <col customWidth="1" min="1" max="1" width="14.57"/>
    <col customWidth="1" min="2" max="3" width="8.71"/>
    <col customWidth="1" min="4" max="4" width="10.43"/>
    <col customWidth="1" min="5" max="7" width="8.71"/>
    <col customWidth="1" min="8" max="8" width="11.29"/>
    <col customWidth="1" min="9" max="10" width="8.71"/>
    <col customWidth="1" min="11" max="11" width="16.0"/>
    <col customWidth="1" min="12" max="12" width="14.14"/>
    <col customWidth="1" min="13" max="13" width="15.0"/>
    <col customWidth="1" min="14" max="14" width="16.14"/>
    <col customWidth="1" min="15" max="15" width="14.86"/>
    <col customWidth="1" min="16" max="16" width="15.14"/>
    <col customWidth="1" min="17" max="17" width="18.0"/>
    <col customWidth="1" min="18" max="18" width="16.86"/>
    <col customWidth="1" min="19" max="19" width="21.0"/>
    <col customWidth="1" min="20" max="20" width="8.71"/>
    <col customWidth="1" min="21" max="21" width="12.43"/>
    <col customWidth="1" min="22" max="25" width="8.71"/>
    <col customWidth="1" min="26" max="26" width="11.71"/>
    <col customWidth="1" min="27" max="27" width="18.71"/>
    <col customWidth="1" min="28" max="29" width="8.71"/>
    <col customWidth="1" min="30" max="30" width="11.86"/>
    <col customWidth="1" min="31" max="31" width="17.43"/>
  </cols>
  <sheetData>
    <row r="1" ht="14.25" customHeight="1" outlineLevel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N1" s="3" t="s">
        <v>12</v>
      </c>
      <c r="O1" s="3" t="s">
        <v>13</v>
      </c>
      <c r="R1" s="2" t="s">
        <v>14</v>
      </c>
      <c r="S1" s="2" t="s">
        <v>15</v>
      </c>
    </row>
    <row r="2" ht="14.25" customHeight="1" outlineLevel="1">
      <c r="A2" s="4">
        <v>44562.0</v>
      </c>
      <c r="B2" s="5">
        <v>23.77</v>
      </c>
      <c r="C2" s="5">
        <v>19.86</v>
      </c>
      <c r="D2" s="5">
        <v>23.93</v>
      </c>
      <c r="E2" s="5">
        <v>19.79</v>
      </c>
      <c r="F2" s="5" t="s">
        <v>16</v>
      </c>
      <c r="G2" s="6" t="s">
        <v>17</v>
      </c>
      <c r="H2" s="7">
        <v>1500.0</v>
      </c>
      <c r="I2" s="8">
        <f t="shared" ref="I2:I121" si="1">ROUND((1500 + (J3 * O2))/B2, 0)</f>
        <v>74</v>
      </c>
      <c r="J2" s="8">
        <f t="shared" ref="J2:J122" si="2">I2+J3</f>
        <v>15033</v>
      </c>
      <c r="K2" s="9">
        <f t="shared" ref="K2:K122" si="3">J2*B2</f>
        <v>357334.41</v>
      </c>
      <c r="L2" s="8">
        <f t="shared" ref="L2:L122" si="4">L3+1</f>
        <v>121</v>
      </c>
      <c r="N2" s="10">
        <v>44531.0</v>
      </c>
      <c r="O2" s="11">
        <v>0.01765</v>
      </c>
      <c r="Q2" s="2" t="s">
        <v>18</v>
      </c>
      <c r="R2" s="12">
        <v>0.01005</v>
      </c>
      <c r="S2" s="13">
        <f>(R2 + 1) ^ (12) - 1</f>
        <v>0.1274946134</v>
      </c>
      <c r="T2" s="14"/>
      <c r="AA2" s="9"/>
      <c r="AD2" s="15"/>
      <c r="AE2" s="13"/>
    </row>
    <row r="3" ht="14.25" customHeight="1" outlineLevel="1">
      <c r="A3" s="16">
        <v>44531.0</v>
      </c>
      <c r="B3" s="5">
        <v>19.64</v>
      </c>
      <c r="C3" s="5">
        <v>21.15</v>
      </c>
      <c r="D3" s="5">
        <v>22.28</v>
      </c>
      <c r="E3" s="5">
        <v>19.6</v>
      </c>
      <c r="F3" s="5" t="s">
        <v>19</v>
      </c>
      <c r="G3" s="17" t="s">
        <v>20</v>
      </c>
      <c r="H3" s="7">
        <v>1500.0</v>
      </c>
      <c r="I3" s="8">
        <f t="shared" si="1"/>
        <v>90</v>
      </c>
      <c r="J3" s="8">
        <f t="shared" si="2"/>
        <v>14959</v>
      </c>
      <c r="K3" s="9">
        <f t="shared" si="3"/>
        <v>293794.76</v>
      </c>
      <c r="L3" s="8">
        <f t="shared" si="4"/>
        <v>120</v>
      </c>
      <c r="N3" s="10">
        <v>44501.0</v>
      </c>
      <c r="O3" s="11">
        <v>0.01765</v>
      </c>
      <c r="T3" s="14"/>
      <c r="AA3" s="9"/>
    </row>
    <row r="4" ht="14.25" customHeight="1" outlineLevel="1">
      <c r="A4" s="16">
        <v>44501.0</v>
      </c>
      <c r="B4" s="5">
        <v>20.96</v>
      </c>
      <c r="C4" s="5">
        <v>21.95</v>
      </c>
      <c r="D4" s="5">
        <v>23.02</v>
      </c>
      <c r="E4" s="5">
        <v>20.45</v>
      </c>
      <c r="F4" s="5" t="s">
        <v>21</v>
      </c>
      <c r="G4" s="17" t="s">
        <v>22</v>
      </c>
      <c r="H4" s="7">
        <v>1500.0</v>
      </c>
      <c r="I4" s="8">
        <f t="shared" si="1"/>
        <v>82</v>
      </c>
      <c r="J4" s="8">
        <f t="shared" si="2"/>
        <v>14869</v>
      </c>
      <c r="K4" s="9">
        <f t="shared" si="3"/>
        <v>311654.24</v>
      </c>
      <c r="L4" s="8">
        <f t="shared" si="4"/>
        <v>119</v>
      </c>
      <c r="N4" s="10">
        <v>44470.0</v>
      </c>
      <c r="O4" s="11">
        <v>0.015</v>
      </c>
      <c r="Q4" s="2" t="s">
        <v>23</v>
      </c>
      <c r="R4" s="9">
        <f t="array" ref="R4">NPV(R5,H2:H122,)</f>
        <v>108624.9101</v>
      </c>
      <c r="T4" s="14"/>
      <c r="U4" s="18"/>
      <c r="AA4" s="9"/>
    </row>
    <row r="5" ht="14.25" customHeight="1" outlineLevel="1">
      <c r="A5" s="16">
        <v>44470.0</v>
      </c>
      <c r="B5" s="5">
        <v>21.56</v>
      </c>
      <c r="C5" s="5">
        <v>22.47</v>
      </c>
      <c r="D5" s="5">
        <v>23.47</v>
      </c>
      <c r="E5" s="5">
        <v>21.19</v>
      </c>
      <c r="F5" s="5" t="s">
        <v>24</v>
      </c>
      <c r="G5" s="17" t="s">
        <v>25</v>
      </c>
      <c r="H5" s="7">
        <v>1500.0</v>
      </c>
      <c r="I5" s="8">
        <f t="shared" si="1"/>
        <v>80</v>
      </c>
      <c r="J5" s="8">
        <f t="shared" si="2"/>
        <v>14787</v>
      </c>
      <c r="K5" s="9">
        <f t="shared" si="3"/>
        <v>318807.72</v>
      </c>
      <c r="L5" s="8">
        <f t="shared" si="4"/>
        <v>118</v>
      </c>
      <c r="N5" s="10">
        <v>44440.0</v>
      </c>
      <c r="O5" s="11">
        <v>0.015</v>
      </c>
      <c r="Q5" s="2" t="s">
        <v>26</v>
      </c>
      <c r="R5" s="19">
        <f>(1+S5)^(1/12)-1</f>
        <v>0.009308349789</v>
      </c>
      <c r="S5" s="20">
        <v>0.1176</v>
      </c>
      <c r="T5" s="14"/>
      <c r="U5" s="18"/>
      <c r="AA5" s="9"/>
    </row>
    <row r="6" ht="14.25" customHeight="1" outlineLevel="1">
      <c r="A6" s="4">
        <v>44440.0</v>
      </c>
      <c r="B6" s="5">
        <v>22.31</v>
      </c>
      <c r="C6" s="5">
        <v>23.95</v>
      </c>
      <c r="D6" s="5">
        <v>24.39</v>
      </c>
      <c r="E6" s="5">
        <v>20.71</v>
      </c>
      <c r="F6" s="5" t="s">
        <v>27</v>
      </c>
      <c r="G6" s="17" t="s">
        <v>28</v>
      </c>
      <c r="H6" s="7">
        <v>1500.0</v>
      </c>
      <c r="I6" s="8">
        <f t="shared" si="1"/>
        <v>77</v>
      </c>
      <c r="J6" s="8">
        <f t="shared" si="2"/>
        <v>14707</v>
      </c>
      <c r="K6" s="9">
        <f t="shared" si="3"/>
        <v>328113.17</v>
      </c>
      <c r="L6" s="8">
        <f t="shared" si="4"/>
        <v>117</v>
      </c>
      <c r="N6" s="10">
        <v>44410.0</v>
      </c>
      <c r="O6" s="11">
        <v>0.015</v>
      </c>
      <c r="R6" s="21"/>
      <c r="S6" s="22"/>
      <c r="T6" s="14"/>
      <c r="U6" s="18"/>
      <c r="W6" s="23"/>
      <c r="AA6" s="9"/>
    </row>
    <row r="7" ht="14.25" customHeight="1" outlineLevel="1">
      <c r="A7" s="16">
        <v>44409.0</v>
      </c>
      <c r="B7" s="5">
        <v>23.85</v>
      </c>
      <c r="C7" s="5">
        <v>23.66</v>
      </c>
      <c r="D7" s="5">
        <v>24.2</v>
      </c>
      <c r="E7" s="5">
        <v>22.51</v>
      </c>
      <c r="F7" s="5" t="s">
        <v>29</v>
      </c>
      <c r="G7" s="6" t="s">
        <v>30</v>
      </c>
      <c r="H7" s="7">
        <v>1500.0</v>
      </c>
      <c r="I7" s="8">
        <f t="shared" si="1"/>
        <v>72</v>
      </c>
      <c r="J7" s="8">
        <f t="shared" si="2"/>
        <v>14630</v>
      </c>
      <c r="K7" s="9">
        <f t="shared" si="3"/>
        <v>348925.5</v>
      </c>
      <c r="L7" s="8">
        <f t="shared" si="4"/>
        <v>116</v>
      </c>
      <c r="N7" s="10">
        <v>44378.0</v>
      </c>
      <c r="O7" s="11">
        <v>0.015</v>
      </c>
      <c r="R7" s="21"/>
      <c r="S7" s="22"/>
      <c r="T7" s="14"/>
      <c r="W7" s="23"/>
      <c r="AA7" s="9"/>
    </row>
    <row r="8" ht="14.25" customHeight="1" outlineLevel="1">
      <c r="A8" s="16">
        <v>44378.0</v>
      </c>
      <c r="B8" s="5">
        <v>23.26</v>
      </c>
      <c r="C8" s="5">
        <v>22.87</v>
      </c>
      <c r="D8" s="5">
        <v>23.97</v>
      </c>
      <c r="E8" s="5">
        <v>21.97</v>
      </c>
      <c r="F8" s="5" t="s">
        <v>31</v>
      </c>
      <c r="G8" s="6" t="s">
        <v>32</v>
      </c>
      <c r="H8" s="7">
        <v>1500.0</v>
      </c>
      <c r="I8" s="8">
        <f t="shared" si="1"/>
        <v>74</v>
      </c>
      <c r="J8" s="8">
        <f t="shared" si="2"/>
        <v>14558</v>
      </c>
      <c r="K8" s="9">
        <f t="shared" si="3"/>
        <v>338619.08</v>
      </c>
      <c r="L8" s="8">
        <f t="shared" si="4"/>
        <v>115</v>
      </c>
      <c r="N8" s="10">
        <v>44348.0</v>
      </c>
      <c r="O8" s="11">
        <v>0.015</v>
      </c>
      <c r="Q8" s="24" t="s">
        <v>33</v>
      </c>
      <c r="R8" s="21"/>
      <c r="S8" s="22"/>
      <c r="T8" s="14"/>
      <c r="W8" s="23"/>
      <c r="AA8" s="9"/>
    </row>
    <row r="9" ht="14.25" customHeight="1" outlineLevel="1">
      <c r="A9" s="16">
        <v>44348.0</v>
      </c>
      <c r="B9" s="5">
        <v>22.87</v>
      </c>
      <c r="C9" s="5">
        <v>22.9</v>
      </c>
      <c r="D9" s="5">
        <v>26.35</v>
      </c>
      <c r="E9" s="5">
        <v>22.85</v>
      </c>
      <c r="F9" s="5" t="s">
        <v>34</v>
      </c>
      <c r="G9" s="6" t="s">
        <v>35</v>
      </c>
      <c r="H9" s="7">
        <v>1500.0</v>
      </c>
      <c r="I9" s="8">
        <f t="shared" si="1"/>
        <v>75</v>
      </c>
      <c r="J9" s="8">
        <f t="shared" si="2"/>
        <v>14484</v>
      </c>
      <c r="K9" s="9">
        <f t="shared" si="3"/>
        <v>331249.08</v>
      </c>
      <c r="L9" s="8">
        <f t="shared" si="4"/>
        <v>114</v>
      </c>
      <c r="N9" s="10">
        <v>44319.0</v>
      </c>
      <c r="O9" s="11">
        <v>0.015</v>
      </c>
      <c r="R9" s="21"/>
      <c r="S9" s="22"/>
      <c r="T9" s="14"/>
      <c r="W9" s="23"/>
      <c r="AA9" s="9"/>
    </row>
    <row r="10" ht="14.25" customHeight="1" outlineLevel="1">
      <c r="A10" s="4">
        <v>44317.0</v>
      </c>
      <c r="B10" s="5">
        <v>22.66</v>
      </c>
      <c r="C10" s="5">
        <v>21.21</v>
      </c>
      <c r="D10" s="5">
        <v>22.96</v>
      </c>
      <c r="E10" s="5">
        <v>20.31</v>
      </c>
      <c r="F10" s="5" t="s">
        <v>36</v>
      </c>
      <c r="G10" s="6" t="s">
        <v>37</v>
      </c>
      <c r="H10" s="7">
        <v>1500.0</v>
      </c>
      <c r="I10" s="8">
        <f t="shared" si="1"/>
        <v>76</v>
      </c>
      <c r="J10" s="8">
        <f t="shared" si="2"/>
        <v>14409</v>
      </c>
      <c r="K10" s="9">
        <f t="shared" si="3"/>
        <v>326507.94</v>
      </c>
      <c r="L10" s="8">
        <f t="shared" si="4"/>
        <v>113</v>
      </c>
      <c r="M10" s="3"/>
      <c r="N10" s="10">
        <v>44287.0</v>
      </c>
      <c r="O10" s="11">
        <v>0.015</v>
      </c>
      <c r="Q10" s="25" t="s">
        <v>38</v>
      </c>
      <c r="R10" s="21"/>
      <c r="S10" s="22"/>
      <c r="T10" s="14"/>
      <c r="W10" s="23"/>
      <c r="AA10" s="9"/>
    </row>
    <row r="11" ht="14.25" customHeight="1" outlineLevel="1">
      <c r="A11" s="16">
        <v>44287.0</v>
      </c>
      <c r="B11" s="5">
        <v>21.07</v>
      </c>
      <c r="C11" s="5">
        <v>21.48</v>
      </c>
      <c r="D11" s="5">
        <v>21.7</v>
      </c>
      <c r="E11" s="5">
        <v>20.24</v>
      </c>
      <c r="F11" s="5" t="s">
        <v>39</v>
      </c>
      <c r="G11" s="17" t="s">
        <v>40</v>
      </c>
      <c r="H11" s="7">
        <v>1500.0</v>
      </c>
      <c r="I11" s="8">
        <f t="shared" si="1"/>
        <v>81</v>
      </c>
      <c r="J11" s="8">
        <f t="shared" si="2"/>
        <v>14333</v>
      </c>
      <c r="K11" s="9">
        <f t="shared" si="3"/>
        <v>301996.31</v>
      </c>
      <c r="L11" s="8">
        <f t="shared" si="4"/>
        <v>112</v>
      </c>
      <c r="N11" s="10">
        <v>44256.0</v>
      </c>
      <c r="O11" s="11">
        <v>0.015</v>
      </c>
      <c r="R11" s="21"/>
      <c r="S11" s="22"/>
      <c r="T11" s="14"/>
      <c r="W11" s="23"/>
      <c r="AA11" s="9"/>
    </row>
    <row r="12" ht="14.25" customHeight="1" outlineLevel="1">
      <c r="A12" s="16">
        <v>44256.0</v>
      </c>
      <c r="B12" s="5">
        <v>21.35</v>
      </c>
      <c r="C12" s="5">
        <v>19.73</v>
      </c>
      <c r="D12" s="5">
        <v>21.88</v>
      </c>
      <c r="E12" s="5">
        <v>18.22</v>
      </c>
      <c r="F12" s="5" t="s">
        <v>41</v>
      </c>
      <c r="G12" s="6" t="s">
        <v>42</v>
      </c>
      <c r="H12" s="7">
        <v>1500.0</v>
      </c>
      <c r="I12" s="8">
        <f t="shared" si="1"/>
        <v>80</v>
      </c>
      <c r="J12" s="8">
        <f t="shared" si="2"/>
        <v>14252</v>
      </c>
      <c r="K12" s="9">
        <f t="shared" si="3"/>
        <v>304280.2</v>
      </c>
      <c r="L12" s="8">
        <f t="shared" si="4"/>
        <v>111</v>
      </c>
      <c r="N12" s="10">
        <v>44228.0</v>
      </c>
      <c r="O12" s="11">
        <v>0.015</v>
      </c>
      <c r="R12" s="21"/>
      <c r="S12" s="22"/>
      <c r="T12" s="14"/>
      <c r="W12" s="23"/>
      <c r="AA12" s="9"/>
    </row>
    <row r="13" ht="14.25" customHeight="1" outlineLevel="1">
      <c r="A13" s="16">
        <v>44228.0</v>
      </c>
      <c r="B13" s="5">
        <v>19.46</v>
      </c>
      <c r="C13" s="5">
        <v>21.96</v>
      </c>
      <c r="D13" s="5">
        <v>22.28</v>
      </c>
      <c r="E13" s="5">
        <v>19.33</v>
      </c>
      <c r="F13" s="5" t="s">
        <v>43</v>
      </c>
      <c r="G13" s="17" t="s">
        <v>44</v>
      </c>
      <c r="H13" s="7">
        <v>1500.0</v>
      </c>
      <c r="I13" s="8">
        <f t="shared" si="1"/>
        <v>88</v>
      </c>
      <c r="J13" s="8">
        <f t="shared" si="2"/>
        <v>14172</v>
      </c>
      <c r="K13" s="9">
        <f t="shared" si="3"/>
        <v>275787.12</v>
      </c>
      <c r="L13" s="8">
        <f t="shared" si="4"/>
        <v>110</v>
      </c>
      <c r="N13" s="10">
        <v>44200.0</v>
      </c>
      <c r="O13" s="11">
        <v>0.015</v>
      </c>
      <c r="Q13" s="8"/>
      <c r="R13" s="21"/>
      <c r="S13" s="22"/>
      <c r="T13" s="14"/>
      <c r="W13" s="23"/>
      <c r="AA13" s="9"/>
    </row>
    <row r="14" ht="14.25" customHeight="1" outlineLevel="1">
      <c r="A14" s="4">
        <v>44197.0</v>
      </c>
      <c r="B14" s="5">
        <v>21.45</v>
      </c>
      <c r="C14" s="5">
        <v>24.16</v>
      </c>
      <c r="D14" s="5">
        <v>25.26</v>
      </c>
      <c r="E14" s="5">
        <v>21.08</v>
      </c>
      <c r="F14" s="5" t="s">
        <v>45</v>
      </c>
      <c r="G14" s="17" t="s">
        <v>46</v>
      </c>
      <c r="H14" s="7">
        <v>1500.0</v>
      </c>
      <c r="I14" s="8">
        <f t="shared" si="1"/>
        <v>80</v>
      </c>
      <c r="J14" s="8">
        <f t="shared" si="2"/>
        <v>14084</v>
      </c>
      <c r="K14" s="9">
        <f t="shared" si="3"/>
        <v>302101.8</v>
      </c>
      <c r="L14" s="8">
        <f t="shared" si="4"/>
        <v>109</v>
      </c>
      <c r="N14" s="10">
        <v>44166.0</v>
      </c>
      <c r="O14" s="11">
        <v>0.015</v>
      </c>
      <c r="R14" s="21"/>
      <c r="S14" s="22"/>
      <c r="T14" s="14"/>
      <c r="W14" s="23"/>
      <c r="AA14" s="9"/>
    </row>
    <row r="15" ht="14.25" customHeight="1" outlineLevel="1">
      <c r="A15" s="16">
        <v>44166.0</v>
      </c>
      <c r="B15" s="5">
        <v>23.88</v>
      </c>
      <c r="C15" s="5">
        <v>21.89</v>
      </c>
      <c r="D15" s="5">
        <v>24.49</v>
      </c>
      <c r="E15" s="5">
        <v>21.81</v>
      </c>
      <c r="F15" s="5" t="s">
        <v>47</v>
      </c>
      <c r="G15" s="6" t="s">
        <v>48</v>
      </c>
      <c r="H15" s="7">
        <v>1500.0</v>
      </c>
      <c r="I15" s="8">
        <f t="shared" si="1"/>
        <v>72</v>
      </c>
      <c r="J15" s="8">
        <f t="shared" si="2"/>
        <v>14004</v>
      </c>
      <c r="K15" s="9">
        <f t="shared" si="3"/>
        <v>334415.52</v>
      </c>
      <c r="L15" s="8">
        <f t="shared" si="4"/>
        <v>108</v>
      </c>
      <c r="N15" s="10">
        <v>44138.0</v>
      </c>
      <c r="O15" s="11">
        <v>0.015</v>
      </c>
      <c r="R15" s="21"/>
      <c r="S15" s="22"/>
      <c r="T15" s="14"/>
      <c r="W15" s="23"/>
      <c r="AA15" s="9"/>
    </row>
    <row r="16" ht="14.25" customHeight="1" outlineLevel="1">
      <c r="A16" s="4">
        <v>44136.0</v>
      </c>
      <c r="B16" s="5">
        <v>21.51</v>
      </c>
      <c r="C16" s="5">
        <v>18.0</v>
      </c>
      <c r="D16" s="5">
        <v>22.73</v>
      </c>
      <c r="E16" s="5">
        <v>17.86</v>
      </c>
      <c r="F16" s="5" t="s">
        <v>49</v>
      </c>
      <c r="G16" s="6" t="s">
        <v>50</v>
      </c>
      <c r="H16" s="7">
        <v>1500.0</v>
      </c>
      <c r="I16" s="8">
        <f t="shared" si="1"/>
        <v>79</v>
      </c>
      <c r="J16" s="8">
        <f t="shared" si="2"/>
        <v>13932</v>
      </c>
      <c r="K16" s="9">
        <f t="shared" si="3"/>
        <v>299677.32</v>
      </c>
      <c r="L16" s="8">
        <f t="shared" si="4"/>
        <v>107</v>
      </c>
      <c r="N16" s="10">
        <v>44105.0</v>
      </c>
      <c r="O16" s="11">
        <v>0.015</v>
      </c>
      <c r="R16" s="21"/>
      <c r="S16" s="22"/>
      <c r="T16" s="14"/>
      <c r="W16" s="23"/>
      <c r="AA16" s="9"/>
    </row>
    <row r="17" ht="14.25" customHeight="1" outlineLevel="1">
      <c r="A17" s="16">
        <v>44105.0</v>
      </c>
      <c r="B17" s="5">
        <v>17.67</v>
      </c>
      <c r="C17" s="5">
        <v>16.97</v>
      </c>
      <c r="D17" s="5">
        <v>19.8</v>
      </c>
      <c r="E17" s="5">
        <v>16.69</v>
      </c>
      <c r="F17" s="5" t="s">
        <v>51</v>
      </c>
      <c r="G17" s="6" t="s">
        <v>52</v>
      </c>
      <c r="H17" s="7">
        <v>1500.0</v>
      </c>
      <c r="I17" s="8">
        <f t="shared" si="1"/>
        <v>97</v>
      </c>
      <c r="J17" s="8">
        <f t="shared" si="2"/>
        <v>13853</v>
      </c>
      <c r="K17" s="9">
        <f t="shared" si="3"/>
        <v>244782.51</v>
      </c>
      <c r="L17" s="8">
        <f t="shared" si="4"/>
        <v>106</v>
      </c>
      <c r="N17" s="10">
        <v>44075.0</v>
      </c>
      <c r="O17" s="11">
        <v>0.015</v>
      </c>
      <c r="R17" s="21"/>
      <c r="S17" s="22"/>
      <c r="T17" s="14"/>
      <c r="W17" s="23"/>
      <c r="AA17" s="9"/>
    </row>
    <row r="18" ht="14.25" customHeight="1" outlineLevel="1">
      <c r="A18" s="16">
        <v>44075.0</v>
      </c>
      <c r="B18" s="5">
        <v>16.92</v>
      </c>
      <c r="C18" s="5">
        <v>17.95</v>
      </c>
      <c r="D18" s="5">
        <v>19.18</v>
      </c>
      <c r="E18" s="5">
        <v>16.77</v>
      </c>
      <c r="F18" s="5" t="s">
        <v>53</v>
      </c>
      <c r="G18" s="17" t="s">
        <v>54</v>
      </c>
      <c r="H18" s="7">
        <v>1500.0</v>
      </c>
      <c r="I18" s="8">
        <f t="shared" si="1"/>
        <v>101</v>
      </c>
      <c r="J18" s="8">
        <f t="shared" si="2"/>
        <v>13756</v>
      </c>
      <c r="K18" s="9">
        <f t="shared" si="3"/>
        <v>232751.52</v>
      </c>
      <c r="L18" s="8">
        <f t="shared" si="4"/>
        <v>105</v>
      </c>
      <c r="N18" s="10">
        <v>44046.0</v>
      </c>
      <c r="O18" s="11">
        <v>0.015</v>
      </c>
      <c r="R18" s="21"/>
      <c r="S18" s="22"/>
      <c r="T18" s="14"/>
      <c r="W18" s="23"/>
      <c r="AA18" s="9"/>
    </row>
    <row r="19" ht="14.25" customHeight="1" outlineLevel="1">
      <c r="A19" s="16">
        <v>44044.0</v>
      </c>
      <c r="B19" s="5">
        <v>17.7</v>
      </c>
      <c r="C19" s="5">
        <v>20.33</v>
      </c>
      <c r="D19" s="5">
        <v>20.78</v>
      </c>
      <c r="E19" s="5">
        <v>17.67</v>
      </c>
      <c r="F19" s="5" t="s">
        <v>55</v>
      </c>
      <c r="G19" s="17" t="s">
        <v>56</v>
      </c>
      <c r="H19" s="7">
        <v>1500.0</v>
      </c>
      <c r="I19" s="8">
        <f t="shared" si="1"/>
        <v>96</v>
      </c>
      <c r="J19" s="8">
        <f t="shared" si="2"/>
        <v>13655</v>
      </c>
      <c r="K19" s="9">
        <f t="shared" si="3"/>
        <v>241693.5</v>
      </c>
      <c r="L19" s="8">
        <f t="shared" si="4"/>
        <v>104</v>
      </c>
      <c r="N19" s="10">
        <v>44013.0</v>
      </c>
      <c r="O19" s="11">
        <v>0.015</v>
      </c>
      <c r="R19" s="21"/>
      <c r="S19" s="22"/>
      <c r="T19" s="14"/>
      <c r="W19" s="23"/>
      <c r="AA19" s="9"/>
    </row>
    <row r="20" ht="14.25" customHeight="1" outlineLevel="1">
      <c r="A20" s="4">
        <v>44013.0</v>
      </c>
      <c r="B20" s="5">
        <v>20.16</v>
      </c>
      <c r="C20" s="5">
        <v>19.19</v>
      </c>
      <c r="D20" s="5">
        <v>21.36</v>
      </c>
      <c r="E20" s="5">
        <v>19.15</v>
      </c>
      <c r="F20" s="5" t="s">
        <v>57</v>
      </c>
      <c r="G20" s="6" t="s">
        <v>58</v>
      </c>
      <c r="H20" s="7">
        <v>1500.0</v>
      </c>
      <c r="I20" s="8">
        <f t="shared" si="1"/>
        <v>84</v>
      </c>
      <c r="J20" s="8">
        <f t="shared" si="2"/>
        <v>13559</v>
      </c>
      <c r="K20" s="9">
        <f t="shared" si="3"/>
        <v>273349.44</v>
      </c>
      <c r="L20" s="8">
        <f t="shared" si="4"/>
        <v>103</v>
      </c>
      <c r="N20" s="10">
        <v>43983.0</v>
      </c>
      <c r="O20" s="11">
        <v>0.015</v>
      </c>
      <c r="R20" s="21"/>
      <c r="S20" s="22"/>
      <c r="T20" s="14"/>
      <c r="W20" s="23"/>
      <c r="AA20" s="9"/>
    </row>
    <row r="21" ht="14.25" customHeight="1" outlineLevel="1">
      <c r="A21" s="16">
        <v>43983.0</v>
      </c>
      <c r="B21" s="5">
        <v>19.07</v>
      </c>
      <c r="C21" s="5">
        <v>17.1</v>
      </c>
      <c r="D21" s="5">
        <v>21.5</v>
      </c>
      <c r="E21" s="5">
        <v>17.01</v>
      </c>
      <c r="F21" s="5" t="s">
        <v>59</v>
      </c>
      <c r="G21" s="6" t="s">
        <v>60</v>
      </c>
      <c r="H21" s="7">
        <v>1500.0</v>
      </c>
      <c r="I21" s="8">
        <f t="shared" si="1"/>
        <v>89</v>
      </c>
      <c r="J21" s="8">
        <f t="shared" si="2"/>
        <v>13475</v>
      </c>
      <c r="K21" s="9">
        <f t="shared" si="3"/>
        <v>256968.25</v>
      </c>
      <c r="L21" s="8">
        <f t="shared" si="4"/>
        <v>102</v>
      </c>
      <c r="N21" s="10">
        <v>43955.0</v>
      </c>
      <c r="O21" s="11">
        <v>0.015</v>
      </c>
      <c r="R21" s="21"/>
      <c r="S21" s="22"/>
      <c r="T21" s="14"/>
      <c r="W21" s="23"/>
      <c r="AA21" s="9"/>
    </row>
    <row r="22" ht="14.25" customHeight="1" outlineLevel="1">
      <c r="A22" s="16">
        <v>43952.0</v>
      </c>
      <c r="B22" s="5">
        <v>17.25</v>
      </c>
      <c r="C22" s="5">
        <v>16.43</v>
      </c>
      <c r="D22" s="5">
        <v>18.28</v>
      </c>
      <c r="E22" s="5">
        <v>15.52</v>
      </c>
      <c r="F22" s="5" t="s">
        <v>61</v>
      </c>
      <c r="G22" s="6" t="s">
        <v>62</v>
      </c>
      <c r="H22" s="7">
        <v>1500.0</v>
      </c>
      <c r="I22" s="8">
        <f t="shared" si="1"/>
        <v>99</v>
      </c>
      <c r="J22" s="8">
        <f t="shared" si="2"/>
        <v>13386</v>
      </c>
      <c r="K22" s="9">
        <f t="shared" si="3"/>
        <v>230908.5</v>
      </c>
      <c r="L22" s="8">
        <f t="shared" si="4"/>
        <v>101</v>
      </c>
      <c r="N22" s="10">
        <v>43922.0</v>
      </c>
      <c r="O22" s="11">
        <v>0.015</v>
      </c>
      <c r="R22" s="21"/>
      <c r="S22" s="22"/>
      <c r="T22" s="14"/>
      <c r="W22" s="23"/>
      <c r="AA22" s="9"/>
    </row>
    <row r="23" ht="14.25" customHeight="1" outlineLevel="1">
      <c r="A23" s="16">
        <v>43922.0</v>
      </c>
      <c r="B23" s="5">
        <v>17.04</v>
      </c>
      <c r="C23" s="5">
        <v>16.63</v>
      </c>
      <c r="D23" s="5">
        <v>18.82</v>
      </c>
      <c r="E23" s="5">
        <v>14.97</v>
      </c>
      <c r="F23" s="5" t="s">
        <v>63</v>
      </c>
      <c r="G23" s="17" t="s">
        <v>64</v>
      </c>
      <c r="H23" s="7">
        <v>1500.0</v>
      </c>
      <c r="I23" s="8">
        <f t="shared" si="1"/>
        <v>100</v>
      </c>
      <c r="J23" s="8">
        <f t="shared" si="2"/>
        <v>13287</v>
      </c>
      <c r="K23" s="9">
        <f t="shared" si="3"/>
        <v>226410.48</v>
      </c>
      <c r="L23" s="8">
        <f t="shared" si="4"/>
        <v>100</v>
      </c>
      <c r="N23" s="10">
        <v>43892.0</v>
      </c>
      <c r="O23" s="11">
        <v>0.015</v>
      </c>
      <c r="R23" s="21"/>
      <c r="S23" s="22"/>
      <c r="T23" s="14"/>
      <c r="W23" s="23"/>
      <c r="AA23" s="9"/>
    </row>
    <row r="24" ht="14.25" customHeight="1" outlineLevel="1">
      <c r="A24" s="4">
        <v>43891.0</v>
      </c>
      <c r="B24" s="5">
        <v>17.27</v>
      </c>
      <c r="C24" s="5">
        <v>23.85</v>
      </c>
      <c r="D24" s="5">
        <v>24.14</v>
      </c>
      <c r="E24" s="5">
        <v>14.95</v>
      </c>
      <c r="F24" s="5" t="s">
        <v>65</v>
      </c>
      <c r="G24" s="17" t="s">
        <v>66</v>
      </c>
      <c r="H24" s="7">
        <v>1500.0</v>
      </c>
      <c r="I24" s="8">
        <f t="shared" si="1"/>
        <v>98</v>
      </c>
      <c r="J24" s="8">
        <f t="shared" si="2"/>
        <v>13187</v>
      </c>
      <c r="K24" s="9">
        <f t="shared" si="3"/>
        <v>227739.49</v>
      </c>
      <c r="L24" s="8">
        <f t="shared" si="4"/>
        <v>99</v>
      </c>
      <c r="N24" s="10">
        <v>43864.0</v>
      </c>
      <c r="O24" s="11">
        <v>0.015</v>
      </c>
      <c r="R24" s="21"/>
      <c r="S24" s="22"/>
      <c r="T24" s="14"/>
      <c r="W24" s="23"/>
      <c r="AA24" s="9"/>
    </row>
    <row r="25" ht="14.25" customHeight="1" outlineLevel="1">
      <c r="A25" s="16">
        <v>43862.0</v>
      </c>
      <c r="B25" s="5">
        <v>23.92</v>
      </c>
      <c r="C25" s="5">
        <v>23.93</v>
      </c>
      <c r="D25" s="5">
        <v>25.73</v>
      </c>
      <c r="E25" s="5">
        <v>22.85</v>
      </c>
      <c r="F25" s="5" t="s">
        <v>67</v>
      </c>
      <c r="G25" s="6" t="s">
        <v>68</v>
      </c>
      <c r="H25" s="7">
        <v>1500.0</v>
      </c>
      <c r="I25" s="8">
        <f t="shared" si="1"/>
        <v>71</v>
      </c>
      <c r="J25" s="8">
        <f t="shared" si="2"/>
        <v>13089</v>
      </c>
      <c r="K25" s="9">
        <f t="shared" si="3"/>
        <v>313088.88</v>
      </c>
      <c r="L25" s="8">
        <f t="shared" si="4"/>
        <v>98</v>
      </c>
      <c r="N25" s="10">
        <v>43832.0</v>
      </c>
      <c r="O25" s="11">
        <v>0.015</v>
      </c>
      <c r="R25" s="21"/>
      <c r="S25" s="22"/>
      <c r="T25" s="14"/>
      <c r="W25" s="23"/>
      <c r="AA25" s="9"/>
    </row>
    <row r="26" ht="14.25" customHeight="1" outlineLevel="1">
      <c r="A26" s="16">
        <v>43831.0</v>
      </c>
      <c r="B26" s="5">
        <v>23.79</v>
      </c>
      <c r="C26" s="5">
        <v>27.03</v>
      </c>
      <c r="D26" s="5">
        <v>27.72</v>
      </c>
      <c r="E26" s="5">
        <v>23.59</v>
      </c>
      <c r="F26" s="5" t="s">
        <v>69</v>
      </c>
      <c r="G26" s="17" t="s">
        <v>70</v>
      </c>
      <c r="H26" s="7">
        <v>1500.0</v>
      </c>
      <c r="I26" s="8">
        <f t="shared" si="1"/>
        <v>71</v>
      </c>
      <c r="J26" s="8">
        <f t="shared" si="2"/>
        <v>13018</v>
      </c>
      <c r="K26" s="9">
        <f t="shared" si="3"/>
        <v>309698.22</v>
      </c>
      <c r="L26" s="8">
        <f t="shared" si="4"/>
        <v>97</v>
      </c>
      <c r="N26" s="10">
        <v>43801.0</v>
      </c>
      <c r="O26" s="11">
        <v>0.015</v>
      </c>
      <c r="R26" s="21"/>
      <c r="S26" s="22"/>
      <c r="T26" s="14"/>
      <c r="W26" s="23"/>
      <c r="AA26" s="9"/>
    </row>
    <row r="27" ht="14.25" customHeight="1" outlineLevel="1">
      <c r="A27" s="16">
        <v>43800.0</v>
      </c>
      <c r="B27" s="5">
        <v>26.88</v>
      </c>
      <c r="C27" s="5">
        <v>25.28</v>
      </c>
      <c r="D27" s="5">
        <v>27.31</v>
      </c>
      <c r="E27" s="5">
        <v>25.22</v>
      </c>
      <c r="F27" s="5" t="s">
        <v>71</v>
      </c>
      <c r="G27" s="6" t="s">
        <v>72</v>
      </c>
      <c r="H27" s="7">
        <v>1500.0</v>
      </c>
      <c r="I27" s="8">
        <f t="shared" si="1"/>
        <v>63</v>
      </c>
      <c r="J27" s="8">
        <f t="shared" si="2"/>
        <v>12947</v>
      </c>
      <c r="K27" s="9">
        <f t="shared" si="3"/>
        <v>348015.36</v>
      </c>
      <c r="L27" s="8">
        <f t="shared" si="4"/>
        <v>96</v>
      </c>
      <c r="N27" s="10">
        <v>43770.0</v>
      </c>
      <c r="O27" s="11">
        <v>0.015</v>
      </c>
      <c r="R27" s="21"/>
      <c r="S27" s="22"/>
      <c r="T27" s="14"/>
      <c r="W27" s="23"/>
      <c r="AA27" s="9"/>
    </row>
    <row r="28" ht="14.25" customHeight="1" outlineLevel="1">
      <c r="A28" s="4">
        <v>43770.0</v>
      </c>
      <c r="B28" s="5">
        <v>25.19</v>
      </c>
      <c r="C28" s="5">
        <v>26.54</v>
      </c>
      <c r="D28" s="5">
        <v>27.5</v>
      </c>
      <c r="E28" s="5">
        <v>24.63</v>
      </c>
      <c r="F28" s="5" t="s">
        <v>73</v>
      </c>
      <c r="G28" s="17" t="s">
        <v>74</v>
      </c>
      <c r="H28" s="7">
        <v>1500.0</v>
      </c>
      <c r="I28" s="8">
        <f t="shared" si="1"/>
        <v>67</v>
      </c>
      <c r="J28" s="8">
        <f t="shared" si="2"/>
        <v>12884</v>
      </c>
      <c r="K28" s="9">
        <f t="shared" si="3"/>
        <v>324547.96</v>
      </c>
      <c r="L28" s="8">
        <f t="shared" si="4"/>
        <v>95</v>
      </c>
      <c r="N28" s="10">
        <v>43739.0</v>
      </c>
      <c r="O28" s="11">
        <v>0.015</v>
      </c>
      <c r="R28" s="21"/>
      <c r="S28" s="22"/>
      <c r="T28" s="14"/>
      <c r="W28" s="23"/>
      <c r="AA28" s="9"/>
    </row>
    <row r="29" ht="14.25" customHeight="1" outlineLevel="1">
      <c r="A29" s="16">
        <v>43739.0</v>
      </c>
      <c r="B29" s="5">
        <v>26.22</v>
      </c>
      <c r="C29" s="5">
        <v>25.48</v>
      </c>
      <c r="D29" s="5">
        <v>27.16</v>
      </c>
      <c r="E29" s="5">
        <v>23.56</v>
      </c>
      <c r="F29" s="5" t="s">
        <v>75</v>
      </c>
      <c r="G29" s="6" t="s">
        <v>76</v>
      </c>
      <c r="H29" s="7">
        <v>1500.0</v>
      </c>
      <c r="I29" s="8">
        <f t="shared" si="1"/>
        <v>65</v>
      </c>
      <c r="J29" s="8">
        <f t="shared" si="2"/>
        <v>12817</v>
      </c>
      <c r="K29" s="9">
        <f t="shared" si="3"/>
        <v>336061.74</v>
      </c>
      <c r="L29" s="8">
        <f t="shared" si="4"/>
        <v>94</v>
      </c>
      <c r="N29" s="10">
        <v>43710.0</v>
      </c>
      <c r="O29" s="11">
        <v>0.015</v>
      </c>
      <c r="R29" s="21"/>
      <c r="S29" s="22"/>
      <c r="T29" s="14"/>
      <c r="W29" s="23"/>
      <c r="AA29" s="9"/>
    </row>
    <row r="30" ht="14.25" customHeight="1" outlineLevel="1">
      <c r="A30" s="4">
        <v>43709.0</v>
      </c>
      <c r="B30" s="5">
        <v>25.34</v>
      </c>
      <c r="C30" s="5">
        <v>24.52</v>
      </c>
      <c r="D30" s="5">
        <v>26.33</v>
      </c>
      <c r="E30" s="5">
        <v>23.7</v>
      </c>
      <c r="F30" s="5" t="s">
        <v>77</v>
      </c>
      <c r="G30" s="6" t="s">
        <v>78</v>
      </c>
      <c r="H30" s="7">
        <v>1500.0</v>
      </c>
      <c r="I30" s="8">
        <f t="shared" si="1"/>
        <v>67</v>
      </c>
      <c r="J30" s="8">
        <f t="shared" si="2"/>
        <v>12752</v>
      </c>
      <c r="K30" s="9">
        <f t="shared" si="3"/>
        <v>323135.68</v>
      </c>
      <c r="L30" s="8">
        <f t="shared" si="4"/>
        <v>93</v>
      </c>
      <c r="N30" s="10">
        <v>43678.0</v>
      </c>
      <c r="O30" s="11">
        <v>0.015</v>
      </c>
      <c r="R30" s="21"/>
      <c r="S30" s="22"/>
      <c r="T30" s="26"/>
      <c r="W30" s="23"/>
      <c r="AA30" s="9"/>
    </row>
    <row r="31" ht="14.25" customHeight="1" outlineLevel="1">
      <c r="A31" s="16">
        <v>43678.0</v>
      </c>
      <c r="B31" s="5">
        <v>24.54</v>
      </c>
      <c r="C31" s="5">
        <v>24.88</v>
      </c>
      <c r="D31" s="5">
        <v>26.39</v>
      </c>
      <c r="E31" s="5">
        <v>23.63</v>
      </c>
      <c r="F31" s="5" t="s">
        <v>79</v>
      </c>
      <c r="G31" s="17" t="s">
        <v>80</v>
      </c>
      <c r="H31" s="7">
        <v>1500.0</v>
      </c>
      <c r="I31" s="8">
        <f t="shared" si="1"/>
        <v>69</v>
      </c>
      <c r="J31" s="8">
        <f t="shared" si="2"/>
        <v>12685</v>
      </c>
      <c r="K31" s="9">
        <f t="shared" si="3"/>
        <v>311289.9</v>
      </c>
      <c r="L31" s="8">
        <f t="shared" si="4"/>
        <v>92</v>
      </c>
      <c r="N31" s="10">
        <v>43647.0</v>
      </c>
      <c r="O31" s="11">
        <v>0.015</v>
      </c>
      <c r="R31" s="21"/>
      <c r="S31" s="22"/>
      <c r="T31" s="26"/>
      <c r="W31" s="23"/>
      <c r="AA31" s="9"/>
    </row>
    <row r="32" ht="14.25" customHeight="1" outlineLevel="1">
      <c r="A32" s="16">
        <v>43647.0</v>
      </c>
      <c r="B32" s="5">
        <v>24.6</v>
      </c>
      <c r="C32" s="5">
        <v>25.97</v>
      </c>
      <c r="D32" s="5">
        <v>26.67</v>
      </c>
      <c r="E32" s="5">
        <v>24.51</v>
      </c>
      <c r="F32" s="5" t="s">
        <v>81</v>
      </c>
      <c r="G32" s="17" t="s">
        <v>82</v>
      </c>
      <c r="H32" s="7">
        <v>1500.0</v>
      </c>
      <c r="I32" s="8">
        <f t="shared" si="1"/>
        <v>69</v>
      </c>
      <c r="J32" s="8">
        <f t="shared" si="2"/>
        <v>12616</v>
      </c>
      <c r="K32" s="9">
        <f t="shared" si="3"/>
        <v>310353.6</v>
      </c>
      <c r="L32" s="8">
        <f t="shared" si="4"/>
        <v>91</v>
      </c>
      <c r="N32" s="10">
        <v>43619.0</v>
      </c>
      <c r="O32" s="11">
        <v>0.015</v>
      </c>
      <c r="R32" s="21"/>
      <c r="S32" s="22"/>
      <c r="T32" s="26"/>
      <c r="W32" s="23"/>
      <c r="AA32" s="9"/>
    </row>
    <row r="33" ht="14.25" customHeight="1" outlineLevel="1">
      <c r="A33" s="16">
        <v>43617.0</v>
      </c>
      <c r="B33" s="5">
        <v>25.6</v>
      </c>
      <c r="C33" s="5">
        <v>24.85</v>
      </c>
      <c r="D33" s="5">
        <v>25.84</v>
      </c>
      <c r="E33" s="5">
        <v>23.64</v>
      </c>
      <c r="F33" s="5" t="s">
        <v>83</v>
      </c>
      <c r="G33" s="6" t="s">
        <v>84</v>
      </c>
      <c r="H33" s="7">
        <v>1500.0</v>
      </c>
      <c r="I33" s="8">
        <f t="shared" si="1"/>
        <v>66</v>
      </c>
      <c r="J33" s="8">
        <f t="shared" si="2"/>
        <v>12547</v>
      </c>
      <c r="K33" s="9">
        <f t="shared" si="3"/>
        <v>321203.2</v>
      </c>
      <c r="L33" s="8">
        <f t="shared" si="4"/>
        <v>90</v>
      </c>
      <c r="N33" s="10">
        <v>43587.0</v>
      </c>
      <c r="O33" s="11">
        <v>0.015</v>
      </c>
      <c r="R33" s="21"/>
      <c r="S33" s="22"/>
      <c r="T33" s="26"/>
      <c r="W33" s="23"/>
      <c r="AA33" s="9"/>
    </row>
    <row r="34" ht="14.25" customHeight="1" outlineLevel="1">
      <c r="A34" s="4">
        <v>43586.0</v>
      </c>
      <c r="B34" s="5">
        <v>24.7</v>
      </c>
      <c r="C34" s="5">
        <v>23.76</v>
      </c>
      <c r="D34" s="5">
        <v>24.99</v>
      </c>
      <c r="E34" s="5">
        <v>21.96</v>
      </c>
      <c r="F34" s="5" t="s">
        <v>85</v>
      </c>
      <c r="G34" s="6" t="s">
        <v>86</v>
      </c>
      <c r="H34" s="7">
        <v>1500.0</v>
      </c>
      <c r="I34" s="8">
        <f t="shared" si="1"/>
        <v>68</v>
      </c>
      <c r="J34" s="8">
        <f t="shared" si="2"/>
        <v>12481</v>
      </c>
      <c r="K34" s="9">
        <f t="shared" si="3"/>
        <v>308280.7</v>
      </c>
      <c r="L34" s="8">
        <f t="shared" si="4"/>
        <v>89</v>
      </c>
      <c r="N34" s="10">
        <v>43556.0</v>
      </c>
      <c r="O34" s="11">
        <v>0.015</v>
      </c>
      <c r="R34" s="21"/>
      <c r="S34" s="22"/>
      <c r="T34" s="26"/>
      <c r="W34" s="23"/>
      <c r="AA34" s="9"/>
    </row>
    <row r="35" ht="14.25" customHeight="1" outlineLevel="1">
      <c r="A35" s="16">
        <v>43556.0</v>
      </c>
      <c r="B35" s="5">
        <v>23.87</v>
      </c>
      <c r="C35" s="5">
        <v>24.48</v>
      </c>
      <c r="D35" s="5">
        <v>24.55</v>
      </c>
      <c r="E35" s="5">
        <v>22.58</v>
      </c>
      <c r="F35" s="5" t="s">
        <v>87</v>
      </c>
      <c r="G35" s="17" t="s">
        <v>88</v>
      </c>
      <c r="H35" s="7">
        <v>1500.0</v>
      </c>
      <c r="I35" s="8">
        <f t="shared" si="1"/>
        <v>71</v>
      </c>
      <c r="J35" s="8">
        <f t="shared" si="2"/>
        <v>12413</v>
      </c>
      <c r="K35" s="9">
        <f t="shared" si="3"/>
        <v>296298.31</v>
      </c>
      <c r="L35" s="8">
        <f t="shared" si="4"/>
        <v>88</v>
      </c>
      <c r="N35" s="10">
        <v>43525.0</v>
      </c>
      <c r="O35" s="11">
        <v>0.015</v>
      </c>
      <c r="R35" s="21"/>
      <c r="S35" s="22"/>
      <c r="T35" s="26"/>
      <c r="W35" s="23"/>
      <c r="AA35" s="9"/>
    </row>
    <row r="36" ht="14.25" customHeight="1" outlineLevel="1">
      <c r="A36" s="16">
        <v>43525.0</v>
      </c>
      <c r="B36" s="5">
        <v>24.28</v>
      </c>
      <c r="C36" s="5">
        <v>25.03</v>
      </c>
      <c r="D36" s="5">
        <v>26.56</v>
      </c>
      <c r="E36" s="5">
        <v>23.02</v>
      </c>
      <c r="F36" s="5" t="s">
        <v>89</v>
      </c>
      <c r="G36" s="17" t="s">
        <v>90</v>
      </c>
      <c r="H36" s="7">
        <v>1500.0</v>
      </c>
      <c r="I36" s="8">
        <f t="shared" si="1"/>
        <v>69</v>
      </c>
      <c r="J36" s="8">
        <f t="shared" si="2"/>
        <v>12342</v>
      </c>
      <c r="K36" s="9">
        <f t="shared" si="3"/>
        <v>299663.76</v>
      </c>
      <c r="L36" s="8">
        <f t="shared" si="4"/>
        <v>87</v>
      </c>
      <c r="N36" s="10">
        <v>43497.0</v>
      </c>
      <c r="O36" s="11">
        <v>0.015</v>
      </c>
      <c r="R36" s="21"/>
      <c r="S36" s="22"/>
      <c r="T36" s="14"/>
      <c r="W36" s="23"/>
      <c r="AA36" s="9"/>
    </row>
    <row r="37" ht="14.25" customHeight="1" outlineLevel="1">
      <c r="A37" s="16">
        <v>43497.0</v>
      </c>
      <c r="B37" s="5">
        <v>24.83</v>
      </c>
      <c r="C37" s="5">
        <v>25.92</v>
      </c>
      <c r="D37" s="5">
        <v>26.72</v>
      </c>
      <c r="E37" s="5">
        <v>24.21</v>
      </c>
      <c r="F37" s="5" t="s">
        <v>91</v>
      </c>
      <c r="G37" s="17" t="s">
        <v>92</v>
      </c>
      <c r="H37" s="7">
        <v>1500.0</v>
      </c>
      <c r="I37" s="8">
        <f t="shared" si="1"/>
        <v>68</v>
      </c>
      <c r="J37" s="8">
        <f t="shared" si="2"/>
        <v>12273</v>
      </c>
      <c r="K37" s="9">
        <f t="shared" si="3"/>
        <v>304738.59</v>
      </c>
      <c r="L37" s="8">
        <f t="shared" si="4"/>
        <v>86</v>
      </c>
      <c r="N37" s="10">
        <v>43467.0</v>
      </c>
      <c r="O37" s="11">
        <v>0.015</v>
      </c>
      <c r="R37" s="21"/>
      <c r="S37" s="22"/>
      <c r="T37" s="14"/>
      <c r="W37" s="23"/>
      <c r="AA37" s="9"/>
    </row>
    <row r="38" ht="14.25" customHeight="1" outlineLevel="1">
      <c r="A38" s="4">
        <v>43466.0</v>
      </c>
      <c r="B38" s="5">
        <v>26.03</v>
      </c>
      <c r="C38" s="5">
        <v>23.79</v>
      </c>
      <c r="D38" s="5">
        <v>26.44</v>
      </c>
      <c r="E38" s="5">
        <v>23.73</v>
      </c>
      <c r="F38" s="5" t="s">
        <v>93</v>
      </c>
      <c r="G38" s="6" t="s">
        <v>94</v>
      </c>
      <c r="H38" s="7">
        <v>1500.0</v>
      </c>
      <c r="I38" s="8">
        <f t="shared" si="1"/>
        <v>65</v>
      </c>
      <c r="J38" s="8">
        <f t="shared" si="2"/>
        <v>12205</v>
      </c>
      <c r="K38" s="9">
        <f t="shared" si="3"/>
        <v>317696.15</v>
      </c>
      <c r="L38" s="8">
        <f t="shared" si="4"/>
        <v>85</v>
      </c>
      <c r="N38" s="10">
        <v>43437.0</v>
      </c>
      <c r="O38" s="11">
        <v>0.015</v>
      </c>
      <c r="R38" s="21"/>
      <c r="S38" s="22"/>
      <c r="T38" s="14"/>
      <c r="W38" s="23"/>
      <c r="AA38" s="9"/>
    </row>
    <row r="39" ht="14.25" customHeight="1" outlineLevel="1">
      <c r="A39" s="16">
        <v>43435.0</v>
      </c>
      <c r="B39" s="5">
        <v>23.82</v>
      </c>
      <c r="C39" s="5">
        <v>24.68</v>
      </c>
      <c r="D39" s="5">
        <v>24.68</v>
      </c>
      <c r="E39" s="5">
        <v>22.31</v>
      </c>
      <c r="F39" s="5" t="s">
        <v>95</v>
      </c>
      <c r="G39" s="17" t="s">
        <v>96</v>
      </c>
      <c r="H39" s="7">
        <v>1500.0</v>
      </c>
      <c r="I39" s="8">
        <f t="shared" si="1"/>
        <v>68</v>
      </c>
      <c r="J39" s="8">
        <f t="shared" si="2"/>
        <v>12140</v>
      </c>
      <c r="K39" s="9">
        <f t="shared" si="3"/>
        <v>289174.8</v>
      </c>
      <c r="L39" s="8">
        <f t="shared" si="4"/>
        <v>84</v>
      </c>
      <c r="N39" s="10">
        <v>43405.0</v>
      </c>
      <c r="O39" s="11">
        <v>0.01</v>
      </c>
      <c r="R39" s="21"/>
      <c r="S39" s="22"/>
      <c r="T39" s="14"/>
      <c r="W39" s="23"/>
      <c r="AA39" s="9"/>
    </row>
    <row r="40" ht="14.25" customHeight="1" outlineLevel="1">
      <c r="A40" s="16">
        <v>43405.0</v>
      </c>
      <c r="B40" s="5">
        <v>24.15</v>
      </c>
      <c r="C40" s="5">
        <v>22.12</v>
      </c>
      <c r="D40" s="5">
        <v>24.69</v>
      </c>
      <c r="E40" s="5">
        <v>21.82</v>
      </c>
      <c r="F40" s="5" t="s">
        <v>97</v>
      </c>
      <c r="G40" s="6" t="s">
        <v>42</v>
      </c>
      <c r="H40" s="7">
        <v>1500.0</v>
      </c>
      <c r="I40" s="8">
        <f t="shared" si="1"/>
        <v>67</v>
      </c>
      <c r="J40" s="8">
        <f t="shared" si="2"/>
        <v>12072</v>
      </c>
      <c r="K40" s="9">
        <f t="shared" si="3"/>
        <v>291538.8</v>
      </c>
      <c r="L40" s="8">
        <f t="shared" si="4"/>
        <v>83</v>
      </c>
      <c r="N40" s="10">
        <v>43374.0</v>
      </c>
      <c r="O40" s="11">
        <v>0.01</v>
      </c>
      <c r="R40" s="21"/>
      <c r="S40" s="22"/>
      <c r="T40" s="14"/>
      <c r="W40" s="23"/>
      <c r="AA40" s="9"/>
    </row>
    <row r="41" ht="14.25" customHeight="1" outlineLevel="1">
      <c r="A41" s="16">
        <v>43374.0</v>
      </c>
      <c r="B41" s="5">
        <v>22.01</v>
      </c>
      <c r="C41" s="5">
        <v>19.77</v>
      </c>
      <c r="D41" s="5">
        <v>23.28</v>
      </c>
      <c r="E41" s="5">
        <v>19.32</v>
      </c>
      <c r="F41" s="5" t="s">
        <v>98</v>
      </c>
      <c r="G41" s="6" t="s">
        <v>99</v>
      </c>
      <c r="H41" s="7">
        <v>1500.0</v>
      </c>
      <c r="I41" s="8">
        <f t="shared" si="1"/>
        <v>74</v>
      </c>
      <c r="J41" s="8">
        <f t="shared" si="2"/>
        <v>12005</v>
      </c>
      <c r="K41" s="9">
        <f t="shared" si="3"/>
        <v>264230.05</v>
      </c>
      <c r="L41" s="8">
        <f t="shared" si="4"/>
        <v>82</v>
      </c>
      <c r="N41" s="10">
        <v>43346.0</v>
      </c>
      <c r="O41" s="11">
        <v>0.01</v>
      </c>
      <c r="R41" s="21"/>
      <c r="S41" s="22"/>
      <c r="T41" s="14"/>
      <c r="W41" s="23"/>
      <c r="AA41" s="9"/>
    </row>
    <row r="42" ht="14.25" customHeight="1" outlineLevel="1">
      <c r="A42" s="4">
        <v>43344.0</v>
      </c>
      <c r="B42" s="5">
        <v>19.71</v>
      </c>
      <c r="C42" s="5">
        <v>18.59</v>
      </c>
      <c r="D42" s="5">
        <v>19.88</v>
      </c>
      <c r="E42" s="5">
        <v>18.23</v>
      </c>
      <c r="F42" s="5" t="s">
        <v>100</v>
      </c>
      <c r="G42" s="6" t="s">
        <v>101</v>
      </c>
      <c r="H42" s="7">
        <v>1500.0</v>
      </c>
      <c r="I42" s="8">
        <f t="shared" si="1"/>
        <v>82</v>
      </c>
      <c r="J42" s="8">
        <f t="shared" si="2"/>
        <v>11931</v>
      </c>
      <c r="K42" s="9">
        <f t="shared" si="3"/>
        <v>235160.01</v>
      </c>
      <c r="L42" s="8">
        <f t="shared" si="4"/>
        <v>81</v>
      </c>
      <c r="N42" s="10">
        <v>43313.0</v>
      </c>
      <c r="O42" s="11">
        <v>0.01</v>
      </c>
      <c r="R42" s="21"/>
      <c r="S42" s="22"/>
      <c r="T42" s="14"/>
      <c r="W42" s="23"/>
      <c r="AA42" s="9"/>
    </row>
    <row r="43" ht="14.25" customHeight="1" outlineLevel="1">
      <c r="A43" s="16">
        <v>43313.0</v>
      </c>
      <c r="B43" s="5">
        <v>18.87</v>
      </c>
      <c r="C43" s="5">
        <v>19.73</v>
      </c>
      <c r="D43" s="5">
        <v>20.69</v>
      </c>
      <c r="E43" s="5">
        <v>18.39</v>
      </c>
      <c r="F43" s="5" t="s">
        <v>102</v>
      </c>
      <c r="G43" s="17" t="s">
        <v>103</v>
      </c>
      <c r="H43" s="7">
        <v>1500.0</v>
      </c>
      <c r="I43" s="8">
        <f t="shared" si="1"/>
        <v>86</v>
      </c>
      <c r="J43" s="8">
        <f t="shared" si="2"/>
        <v>11849</v>
      </c>
      <c r="K43" s="9">
        <f t="shared" si="3"/>
        <v>223590.63</v>
      </c>
      <c r="L43" s="8">
        <f t="shared" si="4"/>
        <v>80</v>
      </c>
      <c r="N43" s="10">
        <v>43283.0</v>
      </c>
      <c r="O43" s="11">
        <v>0.01</v>
      </c>
      <c r="R43" s="21"/>
      <c r="S43" s="22"/>
      <c r="T43" s="14"/>
      <c r="W43" s="23"/>
      <c r="AA43" s="9"/>
    </row>
    <row r="44" ht="14.25" customHeight="1" outlineLevel="1">
      <c r="A44" s="4">
        <v>43282.0</v>
      </c>
      <c r="B44" s="5">
        <v>19.74</v>
      </c>
      <c r="C44" s="5">
        <v>17.5</v>
      </c>
      <c r="D44" s="5">
        <v>20.74</v>
      </c>
      <c r="E44" s="5">
        <v>17.42</v>
      </c>
      <c r="F44" s="5" t="s">
        <v>104</v>
      </c>
      <c r="G44" s="6" t="s">
        <v>105</v>
      </c>
      <c r="H44" s="7">
        <v>1500.0</v>
      </c>
      <c r="I44" s="8">
        <f t="shared" si="1"/>
        <v>82</v>
      </c>
      <c r="J44" s="8">
        <f t="shared" si="2"/>
        <v>11763</v>
      </c>
      <c r="K44" s="9">
        <f t="shared" si="3"/>
        <v>232201.62</v>
      </c>
      <c r="L44" s="8">
        <f t="shared" si="4"/>
        <v>79</v>
      </c>
      <c r="N44" s="10">
        <v>43252.0</v>
      </c>
      <c r="O44" s="11">
        <v>0.01</v>
      </c>
      <c r="R44" s="21"/>
      <c r="S44" s="22"/>
      <c r="T44" s="14"/>
      <c r="W44" s="23"/>
      <c r="AA44" s="9"/>
    </row>
    <row r="45" ht="14.25" customHeight="1" outlineLevel="1">
      <c r="A45" s="16">
        <v>43252.0</v>
      </c>
      <c r="B45" s="5">
        <v>17.69</v>
      </c>
      <c r="C45" s="5">
        <v>19.07</v>
      </c>
      <c r="D45" s="5">
        <v>19.72</v>
      </c>
      <c r="E45" s="5">
        <v>16.33</v>
      </c>
      <c r="F45" s="5" t="s">
        <v>106</v>
      </c>
      <c r="G45" s="17" t="s">
        <v>107</v>
      </c>
      <c r="H45" s="7">
        <v>1500.0</v>
      </c>
      <c r="I45" s="8">
        <f t="shared" si="1"/>
        <v>91</v>
      </c>
      <c r="J45" s="8">
        <f t="shared" si="2"/>
        <v>11681</v>
      </c>
      <c r="K45" s="9">
        <f t="shared" si="3"/>
        <v>206636.89</v>
      </c>
      <c r="L45" s="8">
        <f t="shared" si="4"/>
        <v>78</v>
      </c>
      <c r="N45" s="10">
        <v>43222.0</v>
      </c>
      <c r="O45" s="11">
        <v>0.01</v>
      </c>
      <c r="R45" s="21"/>
      <c r="S45" s="22"/>
      <c r="T45" s="14"/>
      <c r="W45" s="23"/>
      <c r="AA45" s="9"/>
    </row>
    <row r="46" ht="14.25" customHeight="1" outlineLevel="1">
      <c r="A46" s="16">
        <v>43221.0</v>
      </c>
      <c r="B46" s="5">
        <v>18.84</v>
      </c>
      <c r="C46" s="5">
        <v>21.99</v>
      </c>
      <c r="D46" s="5">
        <v>22.04</v>
      </c>
      <c r="E46" s="5">
        <v>18.61</v>
      </c>
      <c r="F46" s="5" t="s">
        <v>108</v>
      </c>
      <c r="G46" s="17" t="s">
        <v>109</v>
      </c>
      <c r="H46" s="7">
        <v>1500.0</v>
      </c>
      <c r="I46" s="8">
        <f t="shared" si="1"/>
        <v>86</v>
      </c>
      <c r="J46" s="8">
        <f t="shared" si="2"/>
        <v>11590</v>
      </c>
      <c r="K46" s="9">
        <f t="shared" si="3"/>
        <v>218355.6</v>
      </c>
      <c r="L46" s="8">
        <f t="shared" si="4"/>
        <v>77</v>
      </c>
      <c r="N46" s="10">
        <v>43192.0</v>
      </c>
      <c r="O46" s="11">
        <v>0.01</v>
      </c>
      <c r="R46" s="21"/>
      <c r="S46" s="22"/>
      <c r="T46" s="14"/>
      <c r="W46" s="23"/>
      <c r="AA46" s="9"/>
    </row>
    <row r="47" ht="14.25" customHeight="1" outlineLevel="1">
      <c r="A47" s="16">
        <v>43191.0</v>
      </c>
      <c r="B47" s="5">
        <v>22.35</v>
      </c>
      <c r="C47" s="5">
        <v>22.45</v>
      </c>
      <c r="D47" s="5">
        <v>22.9</v>
      </c>
      <c r="E47" s="5">
        <v>21.69</v>
      </c>
      <c r="F47" s="5" t="s">
        <v>110</v>
      </c>
      <c r="G47" s="17" t="s">
        <v>111</v>
      </c>
      <c r="H47" s="7">
        <v>1500.0</v>
      </c>
      <c r="I47" s="8">
        <f t="shared" si="1"/>
        <v>72</v>
      </c>
      <c r="J47" s="8">
        <f t="shared" si="2"/>
        <v>11504</v>
      </c>
      <c r="K47" s="9">
        <f t="shared" si="3"/>
        <v>257114.4</v>
      </c>
      <c r="L47" s="8">
        <f t="shared" si="4"/>
        <v>76</v>
      </c>
      <c r="N47" s="10">
        <v>43160.0</v>
      </c>
      <c r="O47" s="11">
        <v>0.01</v>
      </c>
      <c r="R47" s="21"/>
      <c r="S47" s="22"/>
      <c r="T47" s="14"/>
      <c r="W47" s="23"/>
      <c r="AA47" s="9"/>
    </row>
    <row r="48" ht="14.25" customHeight="1" outlineLevel="1">
      <c r="A48" s="4">
        <v>43160.0</v>
      </c>
      <c r="B48" s="5">
        <v>22.47</v>
      </c>
      <c r="C48" s="5">
        <v>22.16</v>
      </c>
      <c r="D48" s="5">
        <v>23.19</v>
      </c>
      <c r="E48" s="5">
        <v>21.66</v>
      </c>
      <c r="F48" s="5" t="s">
        <v>112</v>
      </c>
      <c r="G48" s="6" t="s">
        <v>113</v>
      </c>
      <c r="H48" s="7">
        <v>1500.0</v>
      </c>
      <c r="I48" s="8">
        <f t="shared" si="1"/>
        <v>72</v>
      </c>
      <c r="J48" s="8">
        <f t="shared" si="2"/>
        <v>11432</v>
      </c>
      <c r="K48" s="9">
        <f t="shared" si="3"/>
        <v>256877.04</v>
      </c>
      <c r="L48" s="8">
        <f t="shared" si="4"/>
        <v>75</v>
      </c>
      <c r="N48" s="10">
        <v>43132.0</v>
      </c>
      <c r="O48" s="11">
        <v>0.01</v>
      </c>
      <c r="R48" s="21"/>
      <c r="S48" s="22"/>
      <c r="T48" s="14"/>
      <c r="W48" s="23"/>
      <c r="AA48" s="9"/>
    </row>
    <row r="49" ht="14.25" customHeight="1" outlineLevel="1">
      <c r="A49" s="16">
        <v>43132.0</v>
      </c>
      <c r="B49" s="5">
        <v>22.06</v>
      </c>
      <c r="C49" s="5">
        <v>21.73</v>
      </c>
      <c r="D49" s="5">
        <v>23.36</v>
      </c>
      <c r="E49" s="5">
        <v>20.77</v>
      </c>
      <c r="F49" s="5" t="s">
        <v>114</v>
      </c>
      <c r="G49" s="6" t="s">
        <v>115</v>
      </c>
      <c r="H49" s="7">
        <v>1500.0</v>
      </c>
      <c r="I49" s="8">
        <f t="shared" si="1"/>
        <v>73</v>
      </c>
      <c r="J49" s="8">
        <f t="shared" si="2"/>
        <v>11360</v>
      </c>
      <c r="K49" s="9">
        <f t="shared" si="3"/>
        <v>250601.6</v>
      </c>
      <c r="L49" s="8">
        <f t="shared" si="4"/>
        <v>74</v>
      </c>
      <c r="N49" s="10">
        <v>43102.0</v>
      </c>
      <c r="O49" s="11">
        <v>0.01</v>
      </c>
      <c r="R49" s="21"/>
      <c r="S49" s="22"/>
      <c r="T49" s="14"/>
      <c r="W49" s="23"/>
      <c r="AA49" s="9"/>
    </row>
    <row r="50" ht="14.25" customHeight="1" outlineLevel="1">
      <c r="A50" s="16">
        <v>43101.0</v>
      </c>
      <c r="B50" s="5">
        <v>21.9</v>
      </c>
      <c r="C50" s="5">
        <v>17.94</v>
      </c>
      <c r="D50" s="5">
        <v>22.26</v>
      </c>
      <c r="E50" s="5">
        <v>17.94</v>
      </c>
      <c r="F50" s="5" t="s">
        <v>116</v>
      </c>
      <c r="G50" s="6" t="s">
        <v>117</v>
      </c>
      <c r="H50" s="7">
        <v>1500.0</v>
      </c>
      <c r="I50" s="8">
        <f t="shared" si="1"/>
        <v>74</v>
      </c>
      <c r="J50" s="8">
        <f t="shared" si="2"/>
        <v>11287</v>
      </c>
      <c r="K50" s="9">
        <f t="shared" si="3"/>
        <v>247185.3</v>
      </c>
      <c r="L50" s="8">
        <f t="shared" si="4"/>
        <v>73</v>
      </c>
      <c r="N50" s="10">
        <v>43070.0</v>
      </c>
      <c r="O50" s="11">
        <v>0.01</v>
      </c>
      <c r="R50" s="21"/>
      <c r="S50" s="22"/>
      <c r="T50" s="14"/>
      <c r="W50" s="23"/>
      <c r="AA50" s="9"/>
    </row>
    <row r="51" ht="14.25" customHeight="1" outlineLevel="1">
      <c r="A51" s="16">
        <v>43070.0</v>
      </c>
      <c r="B51" s="5">
        <v>17.84</v>
      </c>
      <c r="C51" s="5">
        <v>17.15</v>
      </c>
      <c r="D51" s="5">
        <v>18.01</v>
      </c>
      <c r="E51" s="5">
        <v>16.99</v>
      </c>
      <c r="F51" s="5" t="s">
        <v>118</v>
      </c>
      <c r="G51" s="6" t="s">
        <v>119</v>
      </c>
      <c r="H51" s="7">
        <v>1500.0</v>
      </c>
      <c r="I51" s="8">
        <f t="shared" si="1"/>
        <v>90</v>
      </c>
      <c r="J51" s="8">
        <f t="shared" si="2"/>
        <v>11213</v>
      </c>
      <c r="K51" s="9">
        <f t="shared" si="3"/>
        <v>200039.92</v>
      </c>
      <c r="L51" s="8">
        <f t="shared" si="4"/>
        <v>72</v>
      </c>
      <c r="N51" s="10">
        <v>43040.0</v>
      </c>
      <c r="O51" s="11">
        <v>0.01</v>
      </c>
      <c r="R51" s="27"/>
      <c r="W51" s="23"/>
      <c r="AA51" s="9"/>
    </row>
    <row r="52" ht="14.25" customHeight="1" outlineLevel="1">
      <c r="A52" s="4">
        <v>43040.0</v>
      </c>
      <c r="B52" s="5">
        <v>17.22</v>
      </c>
      <c r="C52" s="5">
        <v>17.72</v>
      </c>
      <c r="D52" s="5">
        <v>18.28</v>
      </c>
      <c r="E52" s="5">
        <v>17.06</v>
      </c>
      <c r="F52" s="5" t="s">
        <v>120</v>
      </c>
      <c r="G52" s="17" t="s">
        <v>121</v>
      </c>
      <c r="H52" s="7">
        <v>1500.0</v>
      </c>
      <c r="I52" s="8">
        <f t="shared" si="1"/>
        <v>94</v>
      </c>
      <c r="J52" s="8">
        <f t="shared" si="2"/>
        <v>11123</v>
      </c>
      <c r="K52" s="9">
        <f t="shared" si="3"/>
        <v>191538.06</v>
      </c>
      <c r="L52" s="8">
        <f t="shared" si="4"/>
        <v>71</v>
      </c>
      <c r="N52" s="10">
        <v>43010.0</v>
      </c>
      <c r="O52" s="11">
        <v>0.01</v>
      </c>
      <c r="W52" s="23"/>
      <c r="AA52" s="9"/>
    </row>
    <row r="53" ht="14.25" customHeight="1" outlineLevel="1">
      <c r="A53" s="16">
        <v>43009.0</v>
      </c>
      <c r="B53" s="5">
        <v>17.54</v>
      </c>
      <c r="C53" s="5">
        <v>18.0</v>
      </c>
      <c r="D53" s="5">
        <v>19.1</v>
      </c>
      <c r="E53" s="5">
        <v>17.45</v>
      </c>
      <c r="F53" s="5" t="s">
        <v>122</v>
      </c>
      <c r="G53" s="17" t="s">
        <v>123</v>
      </c>
      <c r="H53" s="7">
        <v>1500.0</v>
      </c>
      <c r="I53" s="8">
        <f t="shared" si="1"/>
        <v>92</v>
      </c>
      <c r="J53" s="8">
        <f t="shared" si="2"/>
        <v>11029</v>
      </c>
      <c r="K53" s="9">
        <f t="shared" si="3"/>
        <v>193448.66</v>
      </c>
      <c r="L53" s="8">
        <f t="shared" si="4"/>
        <v>70</v>
      </c>
      <c r="N53" s="10">
        <v>42979.0</v>
      </c>
      <c r="O53" s="11">
        <v>0.01</v>
      </c>
      <c r="W53" s="23"/>
      <c r="AA53" s="9"/>
    </row>
    <row r="54" ht="14.25" customHeight="1" outlineLevel="1">
      <c r="A54" s="16">
        <v>42979.0</v>
      </c>
      <c r="B54" s="5">
        <v>18.08</v>
      </c>
      <c r="C54" s="5">
        <v>16.95</v>
      </c>
      <c r="D54" s="5">
        <v>18.39</v>
      </c>
      <c r="E54" s="5">
        <v>16.89</v>
      </c>
      <c r="F54" s="5" t="s">
        <v>124</v>
      </c>
      <c r="G54" s="6" t="s">
        <v>125</v>
      </c>
      <c r="H54" s="7">
        <v>1500.0</v>
      </c>
      <c r="I54" s="8">
        <f t="shared" si="1"/>
        <v>89</v>
      </c>
      <c r="J54" s="8">
        <f t="shared" si="2"/>
        <v>10937</v>
      </c>
      <c r="K54" s="9">
        <f t="shared" si="3"/>
        <v>197740.96</v>
      </c>
      <c r="L54" s="8">
        <f t="shared" si="4"/>
        <v>69</v>
      </c>
      <c r="N54" s="10">
        <v>42948.0</v>
      </c>
      <c r="O54" s="11">
        <v>0.01</v>
      </c>
      <c r="W54" s="23"/>
      <c r="AA54" s="9"/>
    </row>
    <row r="55" ht="14.25" customHeight="1" outlineLevel="1">
      <c r="A55" s="16">
        <v>42948.0</v>
      </c>
      <c r="B55" s="5">
        <v>16.82</v>
      </c>
      <c r="C55" s="5">
        <v>15.69</v>
      </c>
      <c r="D55" s="5">
        <v>17.25</v>
      </c>
      <c r="E55" s="5">
        <v>15.64</v>
      </c>
      <c r="F55" s="5" t="s">
        <v>126</v>
      </c>
      <c r="G55" s="6" t="s">
        <v>127</v>
      </c>
      <c r="H55" s="7">
        <v>1500.0</v>
      </c>
      <c r="I55" s="8">
        <f t="shared" si="1"/>
        <v>96</v>
      </c>
      <c r="J55" s="8">
        <f t="shared" si="2"/>
        <v>10848</v>
      </c>
      <c r="K55" s="9">
        <f t="shared" si="3"/>
        <v>182463.36</v>
      </c>
      <c r="L55" s="8">
        <f t="shared" si="4"/>
        <v>68</v>
      </c>
      <c r="N55" s="10">
        <v>42919.0</v>
      </c>
      <c r="O55" s="11">
        <v>0.01</v>
      </c>
      <c r="W55" s="23"/>
      <c r="AA55" s="9"/>
    </row>
    <row r="56" ht="14.25" customHeight="1" outlineLevel="1">
      <c r="A56" s="4">
        <v>42917.0</v>
      </c>
      <c r="B56" s="5">
        <v>15.4</v>
      </c>
      <c r="C56" s="5">
        <v>15.24</v>
      </c>
      <c r="D56" s="5">
        <v>15.57</v>
      </c>
      <c r="E56" s="5">
        <v>14.83</v>
      </c>
      <c r="F56" s="5" t="s">
        <v>128</v>
      </c>
      <c r="G56" s="6" t="s">
        <v>129</v>
      </c>
      <c r="H56" s="7">
        <v>1500.0</v>
      </c>
      <c r="I56" s="8">
        <f t="shared" si="1"/>
        <v>104</v>
      </c>
      <c r="J56" s="8">
        <f t="shared" si="2"/>
        <v>10752</v>
      </c>
      <c r="K56" s="9">
        <f t="shared" si="3"/>
        <v>165580.8</v>
      </c>
      <c r="L56" s="8">
        <f t="shared" si="4"/>
        <v>67</v>
      </c>
      <c r="N56" s="10">
        <v>42887.0</v>
      </c>
      <c r="O56" s="11">
        <v>0.01</v>
      </c>
      <c r="W56" s="23"/>
      <c r="AA56" s="9"/>
    </row>
    <row r="57" ht="14.25" customHeight="1" outlineLevel="1">
      <c r="A57" s="16">
        <v>42887.0</v>
      </c>
      <c r="B57" s="5">
        <v>15.15</v>
      </c>
      <c r="C57" s="5">
        <v>14.71</v>
      </c>
      <c r="D57" s="5">
        <v>15.25</v>
      </c>
      <c r="E57" s="5">
        <v>14.42</v>
      </c>
      <c r="F57" s="5" t="s">
        <v>130</v>
      </c>
      <c r="G57" s="6" t="s">
        <v>131</v>
      </c>
      <c r="H57" s="7">
        <v>1500.0</v>
      </c>
      <c r="I57" s="8">
        <f t="shared" si="1"/>
        <v>106</v>
      </c>
      <c r="J57" s="8">
        <f t="shared" si="2"/>
        <v>10648</v>
      </c>
      <c r="K57" s="9">
        <f t="shared" si="3"/>
        <v>161317.2</v>
      </c>
      <c r="L57" s="8">
        <f t="shared" si="4"/>
        <v>66</v>
      </c>
      <c r="N57" s="10">
        <v>42857.0</v>
      </c>
      <c r="O57" s="11">
        <v>0.01</v>
      </c>
      <c r="W57" s="23"/>
      <c r="AA57" s="9"/>
    </row>
    <row r="58" ht="14.25" customHeight="1" outlineLevel="1">
      <c r="A58" s="4">
        <v>42856.0</v>
      </c>
      <c r="B58" s="5">
        <v>14.65</v>
      </c>
      <c r="C58" s="5">
        <v>16.32</v>
      </c>
      <c r="D58" s="5">
        <v>16.67</v>
      </c>
      <c r="E58" s="5">
        <v>13.07</v>
      </c>
      <c r="F58" s="5" t="s">
        <v>132</v>
      </c>
      <c r="G58" s="17" t="s">
        <v>133</v>
      </c>
      <c r="H58" s="7">
        <v>1500.0</v>
      </c>
      <c r="I58" s="8">
        <f t="shared" si="1"/>
        <v>110</v>
      </c>
      <c r="J58" s="8">
        <f t="shared" si="2"/>
        <v>10542</v>
      </c>
      <c r="K58" s="9">
        <f t="shared" si="3"/>
        <v>154440.3</v>
      </c>
      <c r="L58" s="8">
        <f t="shared" si="4"/>
        <v>65</v>
      </c>
      <c r="N58" s="10">
        <v>42828.0</v>
      </c>
      <c r="O58" s="11">
        <v>0.01</v>
      </c>
      <c r="W58" s="23"/>
      <c r="AA58" s="9"/>
    </row>
    <row r="59" ht="14.25" customHeight="1" outlineLevel="1">
      <c r="A59" s="16">
        <v>42826.0</v>
      </c>
      <c r="B59" s="5">
        <v>16.18</v>
      </c>
      <c r="C59" s="5">
        <v>15.65</v>
      </c>
      <c r="D59" s="5">
        <v>16.28</v>
      </c>
      <c r="E59" s="5">
        <v>15.3</v>
      </c>
      <c r="F59" s="5" t="s">
        <v>134</v>
      </c>
      <c r="G59" s="6" t="s">
        <v>135</v>
      </c>
      <c r="H59" s="7">
        <v>1500.0</v>
      </c>
      <c r="I59" s="8">
        <f t="shared" si="1"/>
        <v>99</v>
      </c>
      <c r="J59" s="8">
        <f t="shared" si="2"/>
        <v>10432</v>
      </c>
      <c r="K59" s="9">
        <f t="shared" si="3"/>
        <v>168789.76</v>
      </c>
      <c r="L59" s="8">
        <f t="shared" si="4"/>
        <v>64</v>
      </c>
      <c r="N59" s="10">
        <v>42795.0</v>
      </c>
      <c r="O59" s="11">
        <v>0.01</v>
      </c>
      <c r="W59" s="23"/>
      <c r="AA59" s="9"/>
    </row>
    <row r="60" ht="14.25" customHeight="1" outlineLevel="1">
      <c r="A60" s="16">
        <v>42795.0</v>
      </c>
      <c r="B60" s="5">
        <v>15.61</v>
      </c>
      <c r="C60" s="5">
        <v>16.57</v>
      </c>
      <c r="D60" s="5">
        <v>16.66</v>
      </c>
      <c r="E60" s="5">
        <v>15.33</v>
      </c>
      <c r="F60" s="5" t="s">
        <v>136</v>
      </c>
      <c r="G60" s="17" t="s">
        <v>137</v>
      </c>
      <c r="H60" s="7">
        <v>1500.0</v>
      </c>
      <c r="I60" s="8">
        <f t="shared" si="1"/>
        <v>103</v>
      </c>
      <c r="J60" s="8">
        <f t="shared" si="2"/>
        <v>10333</v>
      </c>
      <c r="K60" s="9">
        <f t="shared" si="3"/>
        <v>161298.13</v>
      </c>
      <c r="L60" s="8">
        <f t="shared" si="4"/>
        <v>63</v>
      </c>
      <c r="N60" s="10">
        <v>42767.0</v>
      </c>
      <c r="O60" s="11">
        <v>0.01</v>
      </c>
      <c r="W60" s="23"/>
      <c r="AA60" s="9"/>
    </row>
    <row r="61" ht="14.25" customHeight="1" outlineLevel="1">
      <c r="A61" s="16">
        <v>42767.0</v>
      </c>
      <c r="B61" s="5">
        <v>16.48</v>
      </c>
      <c r="C61" s="5">
        <v>15.17</v>
      </c>
      <c r="D61" s="5">
        <v>17.09</v>
      </c>
      <c r="E61" s="5">
        <v>14.79</v>
      </c>
      <c r="F61" s="5" t="s">
        <v>138</v>
      </c>
      <c r="G61" s="6" t="s">
        <v>139</v>
      </c>
      <c r="H61" s="7">
        <v>1500.0</v>
      </c>
      <c r="I61" s="8">
        <f t="shared" si="1"/>
        <v>97</v>
      </c>
      <c r="J61" s="8">
        <f t="shared" si="2"/>
        <v>10230</v>
      </c>
      <c r="K61" s="9">
        <f t="shared" si="3"/>
        <v>168590.4</v>
      </c>
      <c r="L61" s="8">
        <f t="shared" si="4"/>
        <v>62</v>
      </c>
      <c r="N61" s="10">
        <v>42737.0</v>
      </c>
      <c r="O61" s="11">
        <v>0.01</v>
      </c>
      <c r="W61" s="23"/>
      <c r="AA61" s="9"/>
    </row>
    <row r="62" ht="14.25" customHeight="1" outlineLevel="1">
      <c r="A62" s="4">
        <v>42736.0</v>
      </c>
      <c r="B62" s="5">
        <v>15.04</v>
      </c>
      <c r="C62" s="5">
        <v>13.51</v>
      </c>
      <c r="D62" s="5">
        <v>15.58</v>
      </c>
      <c r="E62" s="5">
        <v>13.45</v>
      </c>
      <c r="F62" s="5" t="s">
        <v>140</v>
      </c>
      <c r="G62" s="6" t="s">
        <v>141</v>
      </c>
      <c r="H62" s="7">
        <v>1500.0</v>
      </c>
      <c r="I62" s="8">
        <f t="shared" si="1"/>
        <v>106</v>
      </c>
      <c r="J62" s="8">
        <f t="shared" si="2"/>
        <v>10133</v>
      </c>
      <c r="K62" s="9">
        <f t="shared" si="3"/>
        <v>152400.32</v>
      </c>
      <c r="L62" s="8">
        <f t="shared" si="4"/>
        <v>61</v>
      </c>
      <c r="N62" s="10">
        <v>42705.0</v>
      </c>
      <c r="O62" s="11">
        <v>0.01</v>
      </c>
      <c r="W62" s="23"/>
      <c r="AA62" s="9"/>
    </row>
    <row r="63" ht="14.25" customHeight="1" outlineLevel="1">
      <c r="A63" s="16">
        <v>42705.0</v>
      </c>
      <c r="B63" s="5">
        <v>13.66</v>
      </c>
      <c r="C63" s="5">
        <v>13.78</v>
      </c>
      <c r="D63" s="5">
        <v>13.82</v>
      </c>
      <c r="E63" s="5">
        <v>12.33</v>
      </c>
      <c r="F63" s="5" t="s">
        <v>142</v>
      </c>
      <c r="G63" s="17" t="s">
        <v>143</v>
      </c>
      <c r="H63" s="7">
        <v>1500.0</v>
      </c>
      <c r="I63" s="8">
        <f t="shared" si="1"/>
        <v>117</v>
      </c>
      <c r="J63" s="8">
        <f t="shared" si="2"/>
        <v>10027</v>
      </c>
      <c r="K63" s="9">
        <f t="shared" si="3"/>
        <v>136968.82</v>
      </c>
      <c r="L63" s="8">
        <f t="shared" si="4"/>
        <v>60</v>
      </c>
      <c r="N63" s="10">
        <v>42675.0</v>
      </c>
      <c r="O63" s="11">
        <v>0.01</v>
      </c>
      <c r="W63" s="23"/>
      <c r="AA63" s="9"/>
    </row>
    <row r="64" ht="14.25" customHeight="1" outlineLevel="1">
      <c r="A64" s="16">
        <v>42675.0</v>
      </c>
      <c r="B64" s="5">
        <v>14.08</v>
      </c>
      <c r="C64" s="5">
        <v>15.4</v>
      </c>
      <c r="D64" s="5">
        <v>15.4</v>
      </c>
      <c r="E64" s="5">
        <v>13.48</v>
      </c>
      <c r="F64" s="5" t="s">
        <v>144</v>
      </c>
      <c r="G64" s="17" t="s">
        <v>145</v>
      </c>
      <c r="H64" s="7">
        <v>1500.0</v>
      </c>
      <c r="I64" s="8">
        <f t="shared" si="1"/>
        <v>113</v>
      </c>
      <c r="J64" s="8">
        <f t="shared" si="2"/>
        <v>9910</v>
      </c>
      <c r="K64" s="9">
        <f t="shared" si="3"/>
        <v>139532.8</v>
      </c>
      <c r="L64" s="8">
        <f t="shared" si="4"/>
        <v>59</v>
      </c>
      <c r="N64" s="10">
        <v>42646.0</v>
      </c>
      <c r="O64" s="11">
        <v>0.009091</v>
      </c>
      <c r="W64" s="23"/>
      <c r="AA64" s="9"/>
    </row>
    <row r="65" ht="14.25" customHeight="1" outlineLevel="1">
      <c r="A65" s="16">
        <v>42644.0</v>
      </c>
      <c r="B65" s="5">
        <v>15.26</v>
      </c>
      <c r="C65" s="5">
        <v>12.82</v>
      </c>
      <c r="D65" s="5">
        <v>15.43</v>
      </c>
      <c r="E65" s="5">
        <v>12.82</v>
      </c>
      <c r="F65" s="5" t="s">
        <v>146</v>
      </c>
      <c r="G65" s="6" t="s">
        <v>147</v>
      </c>
      <c r="H65" s="7">
        <v>1500.0</v>
      </c>
      <c r="I65" s="8">
        <f t="shared" si="1"/>
        <v>104</v>
      </c>
      <c r="J65" s="8">
        <f t="shared" si="2"/>
        <v>9797</v>
      </c>
      <c r="K65" s="9">
        <f t="shared" si="3"/>
        <v>149502.22</v>
      </c>
      <c r="L65" s="8">
        <f t="shared" si="4"/>
        <v>58</v>
      </c>
      <c r="N65" s="10">
        <v>42614.0</v>
      </c>
      <c r="O65" s="11">
        <v>0.009091</v>
      </c>
      <c r="W65" s="23"/>
      <c r="AA65" s="9"/>
    </row>
    <row r="66" ht="14.25" customHeight="1" outlineLevel="1">
      <c r="A66" s="4">
        <v>42614.0</v>
      </c>
      <c r="B66" s="5">
        <v>12.83</v>
      </c>
      <c r="C66" s="5">
        <v>12.91</v>
      </c>
      <c r="D66" s="5">
        <v>13.39</v>
      </c>
      <c r="E66" s="5">
        <v>12.51</v>
      </c>
      <c r="F66" s="5" t="s">
        <v>148</v>
      </c>
      <c r="G66" s="17" t="s">
        <v>149</v>
      </c>
      <c r="H66" s="7">
        <v>1500.0</v>
      </c>
      <c r="I66" s="8">
        <f t="shared" si="1"/>
        <v>124</v>
      </c>
      <c r="J66" s="8">
        <f t="shared" si="2"/>
        <v>9693</v>
      </c>
      <c r="K66" s="9">
        <f t="shared" si="3"/>
        <v>124361.19</v>
      </c>
      <c r="L66" s="8">
        <f t="shared" si="4"/>
        <v>57</v>
      </c>
      <c r="N66" s="10">
        <v>42583.0</v>
      </c>
      <c r="O66" s="11">
        <v>0.009091</v>
      </c>
      <c r="W66" s="23"/>
      <c r="AA66" s="9"/>
    </row>
    <row r="67" ht="14.25" customHeight="1" outlineLevel="1">
      <c r="A67" s="16">
        <v>42583.0</v>
      </c>
      <c r="B67" s="5">
        <v>12.94</v>
      </c>
      <c r="C67" s="5">
        <v>12.05</v>
      </c>
      <c r="D67" s="5">
        <v>13.31</v>
      </c>
      <c r="E67" s="5">
        <v>11.89</v>
      </c>
      <c r="F67" s="5" t="s">
        <v>150</v>
      </c>
      <c r="G67" s="6" t="s">
        <v>151</v>
      </c>
      <c r="H67" s="7">
        <v>1500.0</v>
      </c>
      <c r="I67" s="8">
        <f t="shared" si="1"/>
        <v>123</v>
      </c>
      <c r="J67" s="8">
        <f t="shared" si="2"/>
        <v>9569</v>
      </c>
      <c r="K67" s="9">
        <f t="shared" si="3"/>
        <v>123822.86</v>
      </c>
      <c r="L67" s="8">
        <f t="shared" si="4"/>
        <v>56</v>
      </c>
      <c r="N67" s="10">
        <v>42552.0</v>
      </c>
      <c r="O67" s="11">
        <v>0.009091</v>
      </c>
      <c r="W67" s="23"/>
      <c r="AA67" s="9"/>
    </row>
    <row r="68" ht="14.25" customHeight="1" outlineLevel="1">
      <c r="A68" s="16">
        <v>42552.0</v>
      </c>
      <c r="B68" s="5">
        <v>12.05</v>
      </c>
      <c r="C68" s="5">
        <v>10.85</v>
      </c>
      <c r="D68" s="5">
        <v>12.33</v>
      </c>
      <c r="E68" s="5">
        <v>10.7</v>
      </c>
      <c r="F68" s="5" t="s">
        <v>152</v>
      </c>
      <c r="G68" s="6" t="s">
        <v>153</v>
      </c>
      <c r="H68" s="7">
        <v>1500.0</v>
      </c>
      <c r="I68" s="8">
        <f t="shared" si="1"/>
        <v>132</v>
      </c>
      <c r="J68" s="8">
        <f t="shared" si="2"/>
        <v>9446</v>
      </c>
      <c r="K68" s="9">
        <f t="shared" si="3"/>
        <v>113824.3</v>
      </c>
      <c r="L68" s="8">
        <f t="shared" si="4"/>
        <v>55</v>
      </c>
      <c r="N68" s="10">
        <v>42522.0</v>
      </c>
      <c r="O68" s="11">
        <v>0.009091</v>
      </c>
      <c r="W68" s="23"/>
      <c r="AA68" s="9"/>
    </row>
    <row r="69" ht="14.25" customHeight="1" outlineLevel="1">
      <c r="A69" s="16">
        <v>42522.0</v>
      </c>
      <c r="B69" s="5">
        <v>10.8</v>
      </c>
      <c r="C69" s="5">
        <v>10.37</v>
      </c>
      <c r="D69" s="5">
        <v>11.0</v>
      </c>
      <c r="E69" s="5">
        <v>9.93</v>
      </c>
      <c r="F69" s="5" t="s">
        <v>154</v>
      </c>
      <c r="G69" s="6" t="s">
        <v>155</v>
      </c>
      <c r="H69" s="7">
        <v>1500.0</v>
      </c>
      <c r="I69" s="8">
        <f t="shared" si="1"/>
        <v>147</v>
      </c>
      <c r="J69" s="8">
        <f t="shared" si="2"/>
        <v>9314</v>
      </c>
      <c r="K69" s="9">
        <f t="shared" si="3"/>
        <v>100591.2</v>
      </c>
      <c r="L69" s="8">
        <f t="shared" si="4"/>
        <v>54</v>
      </c>
      <c r="N69" s="10">
        <v>42492.0</v>
      </c>
      <c r="O69" s="11">
        <v>0.009091</v>
      </c>
      <c r="W69" s="23"/>
      <c r="AA69" s="9"/>
    </row>
    <row r="70" ht="14.25" customHeight="1" outlineLevel="1">
      <c r="A70" s="4">
        <v>42491.0</v>
      </c>
      <c r="B70" s="5">
        <v>10.35</v>
      </c>
      <c r="C70" s="5">
        <v>11.7</v>
      </c>
      <c r="D70" s="5">
        <v>11.85</v>
      </c>
      <c r="E70" s="5">
        <v>10.25</v>
      </c>
      <c r="F70" s="5" t="s">
        <v>156</v>
      </c>
      <c r="G70" s="17" t="s">
        <v>157</v>
      </c>
      <c r="H70" s="7">
        <v>1500.0</v>
      </c>
      <c r="I70" s="8">
        <f t="shared" si="1"/>
        <v>153</v>
      </c>
      <c r="J70" s="8">
        <f t="shared" si="2"/>
        <v>9167</v>
      </c>
      <c r="K70" s="9">
        <f t="shared" si="3"/>
        <v>94878.45</v>
      </c>
      <c r="L70" s="8">
        <f t="shared" si="4"/>
        <v>53</v>
      </c>
      <c r="N70" s="10">
        <v>42461.0</v>
      </c>
      <c r="O70" s="11">
        <v>0.009091</v>
      </c>
      <c r="W70" s="23"/>
      <c r="AA70" s="9"/>
    </row>
    <row r="71" ht="14.25" customHeight="1" outlineLevel="1">
      <c r="A71" s="16">
        <v>42461.0</v>
      </c>
      <c r="B71" s="5">
        <v>11.71</v>
      </c>
      <c r="C71" s="5">
        <v>10.95</v>
      </c>
      <c r="D71" s="5">
        <v>12.25</v>
      </c>
      <c r="E71" s="5">
        <v>10.44</v>
      </c>
      <c r="F71" s="5" t="s">
        <v>158</v>
      </c>
      <c r="G71" s="6" t="s">
        <v>159</v>
      </c>
      <c r="H71" s="7">
        <v>1500.0</v>
      </c>
      <c r="I71" s="8">
        <f t="shared" si="1"/>
        <v>135</v>
      </c>
      <c r="J71" s="8">
        <f t="shared" si="2"/>
        <v>9014</v>
      </c>
      <c r="K71" s="9">
        <f t="shared" si="3"/>
        <v>105553.94</v>
      </c>
      <c r="L71" s="8">
        <f t="shared" si="4"/>
        <v>52</v>
      </c>
      <c r="N71" s="10">
        <v>42430.0</v>
      </c>
      <c r="O71" s="11">
        <v>0.009091</v>
      </c>
      <c r="W71" s="23"/>
      <c r="AA71" s="9"/>
    </row>
    <row r="72" ht="14.25" customHeight="1" outlineLevel="1">
      <c r="A72" s="4">
        <v>42430.0</v>
      </c>
      <c r="B72" s="5">
        <v>11.11</v>
      </c>
      <c r="C72" s="5">
        <v>9.13</v>
      </c>
      <c r="D72" s="5">
        <v>11.95</v>
      </c>
      <c r="E72" s="5">
        <v>9.08</v>
      </c>
      <c r="F72" s="5" t="s">
        <v>160</v>
      </c>
      <c r="G72" s="6" t="s">
        <v>161</v>
      </c>
      <c r="H72" s="7">
        <v>1500.0</v>
      </c>
      <c r="I72" s="8">
        <f t="shared" si="1"/>
        <v>142</v>
      </c>
      <c r="J72" s="8">
        <f t="shared" si="2"/>
        <v>8879</v>
      </c>
      <c r="K72" s="9">
        <f t="shared" si="3"/>
        <v>98645.69</v>
      </c>
      <c r="L72" s="8">
        <f t="shared" si="4"/>
        <v>51</v>
      </c>
      <c r="N72" s="10">
        <v>42401.0</v>
      </c>
      <c r="O72" s="11">
        <v>0.009091</v>
      </c>
      <c r="W72" s="23"/>
      <c r="AA72" s="9"/>
    </row>
    <row r="73" ht="14.25" customHeight="1">
      <c r="A73" s="16">
        <v>42401.0</v>
      </c>
      <c r="B73" s="5">
        <v>9.04</v>
      </c>
      <c r="C73" s="5">
        <v>8.56</v>
      </c>
      <c r="D73" s="5">
        <v>9.07</v>
      </c>
      <c r="E73" s="5">
        <v>8.05</v>
      </c>
      <c r="F73" s="5" t="s">
        <v>162</v>
      </c>
      <c r="G73" s="6" t="s">
        <v>163</v>
      </c>
      <c r="H73" s="7">
        <v>1500.0</v>
      </c>
      <c r="I73" s="8">
        <f t="shared" si="1"/>
        <v>175</v>
      </c>
      <c r="J73" s="8">
        <f t="shared" si="2"/>
        <v>8737</v>
      </c>
      <c r="K73" s="9">
        <f t="shared" si="3"/>
        <v>78982.48</v>
      </c>
      <c r="L73" s="8">
        <f t="shared" si="4"/>
        <v>50</v>
      </c>
      <c r="N73" s="10">
        <v>42373.0</v>
      </c>
      <c r="O73" s="11">
        <v>0.009091</v>
      </c>
      <c r="AE73" s="9"/>
    </row>
    <row r="74" ht="14.25" customHeight="1">
      <c r="A74" s="16">
        <v>42370.0</v>
      </c>
      <c r="B74" s="5">
        <v>8.64</v>
      </c>
      <c r="C74" s="5">
        <v>8.97</v>
      </c>
      <c r="D74" s="5">
        <v>9.03</v>
      </c>
      <c r="E74" s="5">
        <v>7.9</v>
      </c>
      <c r="F74" s="5" t="s">
        <v>164</v>
      </c>
      <c r="G74" s="17" t="s">
        <v>165</v>
      </c>
      <c r="H74" s="7">
        <v>1500.0</v>
      </c>
      <c r="I74" s="8">
        <f t="shared" si="1"/>
        <v>182</v>
      </c>
      <c r="J74" s="8">
        <f t="shared" si="2"/>
        <v>8562</v>
      </c>
      <c r="K74" s="9">
        <f t="shared" si="3"/>
        <v>73975.68</v>
      </c>
      <c r="L74" s="8">
        <f t="shared" si="4"/>
        <v>49</v>
      </c>
      <c r="N74" s="10">
        <v>42339.0</v>
      </c>
      <c r="O74" s="11">
        <v>0.009091</v>
      </c>
    </row>
    <row r="75" ht="14.25" customHeight="1">
      <c r="A75" s="16">
        <v>42339.0</v>
      </c>
      <c r="B75" s="5">
        <v>9.11</v>
      </c>
      <c r="C75" s="5">
        <v>9.57</v>
      </c>
      <c r="D75" s="5">
        <v>10.11</v>
      </c>
      <c r="E75" s="5">
        <v>9.02</v>
      </c>
      <c r="F75" s="5" t="s">
        <v>166</v>
      </c>
      <c r="G75" s="17" t="s">
        <v>167</v>
      </c>
      <c r="H75" s="7">
        <v>1500.0</v>
      </c>
      <c r="I75" s="8">
        <f t="shared" si="1"/>
        <v>173</v>
      </c>
      <c r="J75" s="8">
        <f t="shared" si="2"/>
        <v>8380</v>
      </c>
      <c r="K75" s="9">
        <f t="shared" si="3"/>
        <v>76341.8</v>
      </c>
      <c r="L75" s="8">
        <f t="shared" si="4"/>
        <v>48</v>
      </c>
      <c r="N75" s="10">
        <v>42311.0</v>
      </c>
      <c r="O75" s="11">
        <v>0.009091</v>
      </c>
    </row>
    <row r="76" ht="14.25" customHeight="1">
      <c r="A76" s="4">
        <v>42309.0</v>
      </c>
      <c r="B76" s="5">
        <v>9.54</v>
      </c>
      <c r="C76" s="5">
        <v>9.17</v>
      </c>
      <c r="D76" s="5">
        <v>10.21</v>
      </c>
      <c r="E76" s="5">
        <v>9.16</v>
      </c>
      <c r="F76" s="5" t="s">
        <v>168</v>
      </c>
      <c r="G76" s="6" t="s">
        <v>169</v>
      </c>
      <c r="H76" s="7">
        <v>1500.0</v>
      </c>
      <c r="I76" s="8">
        <f t="shared" si="1"/>
        <v>165</v>
      </c>
      <c r="J76" s="8">
        <f t="shared" si="2"/>
        <v>8207</v>
      </c>
      <c r="K76" s="9">
        <f t="shared" si="3"/>
        <v>78294.78</v>
      </c>
      <c r="L76" s="8">
        <f t="shared" si="4"/>
        <v>47</v>
      </c>
      <c r="N76" s="10">
        <v>42278.0</v>
      </c>
      <c r="O76" s="11">
        <v>0.009091</v>
      </c>
    </row>
    <row r="77" ht="14.25" customHeight="1">
      <c r="A77" s="16">
        <v>42278.0</v>
      </c>
      <c r="B77" s="5">
        <v>9.08</v>
      </c>
      <c r="C77" s="5">
        <v>9.09</v>
      </c>
      <c r="D77" s="5">
        <v>10.39</v>
      </c>
      <c r="E77" s="5">
        <v>8.92</v>
      </c>
      <c r="F77" s="5" t="s">
        <v>170</v>
      </c>
      <c r="G77" s="17" t="s">
        <v>171</v>
      </c>
      <c r="H77" s="7">
        <v>1500.0</v>
      </c>
      <c r="I77" s="8">
        <f t="shared" si="1"/>
        <v>173</v>
      </c>
      <c r="J77" s="8">
        <f t="shared" si="2"/>
        <v>8042</v>
      </c>
      <c r="K77" s="9">
        <f t="shared" si="3"/>
        <v>73021.36</v>
      </c>
      <c r="L77" s="8">
        <f t="shared" si="4"/>
        <v>46</v>
      </c>
      <c r="N77" s="10">
        <v>42248.0</v>
      </c>
      <c r="O77" s="11">
        <v>0.009091</v>
      </c>
    </row>
    <row r="78" ht="14.25" customHeight="1">
      <c r="A78" s="16">
        <v>42248.0</v>
      </c>
      <c r="B78" s="5">
        <v>9.09</v>
      </c>
      <c r="C78" s="5">
        <v>8.89</v>
      </c>
      <c r="D78" s="5">
        <v>10.12</v>
      </c>
      <c r="E78" s="5">
        <v>8.64</v>
      </c>
      <c r="F78" s="5" t="s">
        <v>172</v>
      </c>
      <c r="G78" s="17" t="s">
        <v>171</v>
      </c>
      <c r="H78" s="7">
        <v>1500.0</v>
      </c>
      <c r="I78" s="8">
        <f t="shared" si="1"/>
        <v>173</v>
      </c>
      <c r="J78" s="8">
        <f t="shared" si="2"/>
        <v>7869</v>
      </c>
      <c r="K78" s="9">
        <f t="shared" si="3"/>
        <v>71529.21</v>
      </c>
      <c r="L78" s="8">
        <f t="shared" si="4"/>
        <v>45</v>
      </c>
      <c r="N78" s="10">
        <v>42219.0</v>
      </c>
      <c r="O78" s="11">
        <v>0.009091</v>
      </c>
    </row>
    <row r="79" ht="14.25" customHeight="1">
      <c r="A79" s="16">
        <v>42217.0</v>
      </c>
      <c r="B79" s="5">
        <v>9.1</v>
      </c>
      <c r="C79" s="5">
        <v>10.12</v>
      </c>
      <c r="D79" s="5">
        <v>10.19</v>
      </c>
      <c r="E79" s="5">
        <v>8.47</v>
      </c>
      <c r="F79" s="5" t="s">
        <v>173</v>
      </c>
      <c r="G79" s="17" t="s">
        <v>174</v>
      </c>
      <c r="H79" s="7">
        <v>1500.0</v>
      </c>
      <c r="I79" s="8">
        <f t="shared" si="1"/>
        <v>172</v>
      </c>
      <c r="J79" s="8">
        <f t="shared" si="2"/>
        <v>7696</v>
      </c>
      <c r="K79" s="9">
        <f t="shared" si="3"/>
        <v>70033.6</v>
      </c>
      <c r="L79" s="8">
        <f t="shared" si="4"/>
        <v>44</v>
      </c>
      <c r="N79" s="10">
        <v>42186.0</v>
      </c>
      <c r="O79" s="11">
        <v>0.008264</v>
      </c>
    </row>
    <row r="80" ht="14.25" customHeight="1">
      <c r="A80" s="4">
        <v>42186.0</v>
      </c>
      <c r="B80" s="5">
        <v>10.18</v>
      </c>
      <c r="C80" s="5">
        <v>10.59</v>
      </c>
      <c r="D80" s="5">
        <v>10.86</v>
      </c>
      <c r="E80" s="5">
        <v>9.53</v>
      </c>
      <c r="F80" s="5" t="s">
        <v>175</v>
      </c>
      <c r="G80" s="17" t="s">
        <v>176</v>
      </c>
      <c r="H80" s="7">
        <v>1500.0</v>
      </c>
      <c r="I80" s="8">
        <f t="shared" si="1"/>
        <v>153</v>
      </c>
      <c r="J80" s="8">
        <f t="shared" si="2"/>
        <v>7524</v>
      </c>
      <c r="K80" s="9">
        <f t="shared" si="3"/>
        <v>76594.32</v>
      </c>
      <c r="L80" s="8">
        <f t="shared" si="4"/>
        <v>43</v>
      </c>
      <c r="N80" s="10">
        <v>42156.0</v>
      </c>
      <c r="O80" s="11">
        <v>0.008264</v>
      </c>
    </row>
    <row r="81" ht="14.25" customHeight="1">
      <c r="A81" s="16">
        <v>42156.0</v>
      </c>
      <c r="B81" s="5">
        <v>10.52</v>
      </c>
      <c r="C81" s="5">
        <v>10.59</v>
      </c>
      <c r="D81" s="5">
        <v>10.85</v>
      </c>
      <c r="E81" s="5">
        <v>9.96</v>
      </c>
      <c r="F81" s="5" t="s">
        <v>177</v>
      </c>
      <c r="G81" s="17" t="s">
        <v>178</v>
      </c>
      <c r="H81" s="7">
        <v>1500.0</v>
      </c>
      <c r="I81" s="8">
        <f t="shared" si="1"/>
        <v>148</v>
      </c>
      <c r="J81" s="8">
        <f t="shared" si="2"/>
        <v>7371</v>
      </c>
      <c r="K81" s="9">
        <f t="shared" si="3"/>
        <v>77542.92</v>
      </c>
      <c r="L81" s="8">
        <f t="shared" si="4"/>
        <v>42</v>
      </c>
      <c r="N81" s="10">
        <v>42128.0</v>
      </c>
      <c r="O81" s="11">
        <v>0.008264</v>
      </c>
    </row>
    <row r="82" ht="14.25" customHeight="1">
      <c r="A82" s="16">
        <v>42125.0</v>
      </c>
      <c r="B82" s="5">
        <v>10.55</v>
      </c>
      <c r="C82" s="5">
        <v>11.91</v>
      </c>
      <c r="D82" s="5">
        <v>12.11</v>
      </c>
      <c r="E82" s="5">
        <v>10.54</v>
      </c>
      <c r="F82" s="5" t="s">
        <v>179</v>
      </c>
      <c r="G82" s="17" t="s">
        <v>180</v>
      </c>
      <c r="H82" s="7">
        <v>1500.0</v>
      </c>
      <c r="I82" s="8">
        <f t="shared" si="1"/>
        <v>148</v>
      </c>
      <c r="J82" s="8">
        <f t="shared" si="2"/>
        <v>7223</v>
      </c>
      <c r="K82" s="9">
        <f t="shared" si="3"/>
        <v>76202.65</v>
      </c>
      <c r="L82" s="8">
        <f t="shared" si="4"/>
        <v>41</v>
      </c>
      <c r="N82" s="10">
        <v>42095.0</v>
      </c>
      <c r="O82" s="11">
        <v>0.008264</v>
      </c>
    </row>
    <row r="83" ht="14.25" customHeight="1">
      <c r="A83" s="16">
        <v>42095.0</v>
      </c>
      <c r="B83" s="5">
        <v>11.83</v>
      </c>
      <c r="C83" s="5">
        <v>11.0</v>
      </c>
      <c r="D83" s="5">
        <v>12.13</v>
      </c>
      <c r="E83" s="5">
        <v>10.96</v>
      </c>
      <c r="F83" s="5" t="s">
        <v>181</v>
      </c>
      <c r="G83" s="6" t="s">
        <v>182</v>
      </c>
      <c r="H83" s="7">
        <v>1500.0</v>
      </c>
      <c r="I83" s="8">
        <f t="shared" si="1"/>
        <v>132</v>
      </c>
      <c r="J83" s="8">
        <f t="shared" si="2"/>
        <v>7075</v>
      </c>
      <c r="K83" s="9">
        <f t="shared" si="3"/>
        <v>83697.25</v>
      </c>
      <c r="L83" s="8">
        <f t="shared" si="4"/>
        <v>40</v>
      </c>
      <c r="N83" s="10">
        <v>42065.0</v>
      </c>
      <c r="O83" s="11">
        <v>0.008264</v>
      </c>
    </row>
    <row r="84" ht="14.25" customHeight="1">
      <c r="A84" s="4">
        <v>42064.0</v>
      </c>
      <c r="B84" s="5">
        <v>10.84</v>
      </c>
      <c r="C84" s="5">
        <v>11.18</v>
      </c>
      <c r="D84" s="5">
        <v>11.28</v>
      </c>
      <c r="E84" s="5">
        <v>10.05</v>
      </c>
      <c r="F84" s="5" t="s">
        <v>183</v>
      </c>
      <c r="G84" s="17" t="s">
        <v>184</v>
      </c>
      <c r="H84" s="7">
        <v>1500.0</v>
      </c>
      <c r="I84" s="8">
        <f t="shared" si="1"/>
        <v>144</v>
      </c>
      <c r="J84" s="8">
        <f t="shared" si="2"/>
        <v>6943</v>
      </c>
      <c r="K84" s="9">
        <f t="shared" si="3"/>
        <v>75262.12</v>
      </c>
      <c r="L84" s="8">
        <f t="shared" si="4"/>
        <v>39</v>
      </c>
      <c r="N84" s="10">
        <v>42037.0</v>
      </c>
      <c r="O84" s="11">
        <v>0.008264</v>
      </c>
    </row>
    <row r="85" ht="14.25" customHeight="1">
      <c r="A85" s="16">
        <v>42036.0</v>
      </c>
      <c r="B85" s="5">
        <v>11.2</v>
      </c>
      <c r="C85" s="5">
        <v>9.95</v>
      </c>
      <c r="D85" s="5">
        <v>11.53</v>
      </c>
      <c r="E85" s="5">
        <v>9.78</v>
      </c>
      <c r="F85" s="5" t="s">
        <v>185</v>
      </c>
      <c r="G85" s="6" t="s">
        <v>186</v>
      </c>
      <c r="H85" s="7">
        <v>1500.0</v>
      </c>
      <c r="I85" s="8">
        <f t="shared" si="1"/>
        <v>139</v>
      </c>
      <c r="J85" s="8">
        <f t="shared" si="2"/>
        <v>6799</v>
      </c>
      <c r="K85" s="9">
        <f t="shared" si="3"/>
        <v>76148.8</v>
      </c>
      <c r="L85" s="8">
        <f t="shared" si="4"/>
        <v>38</v>
      </c>
      <c r="N85" s="10">
        <v>42006.0</v>
      </c>
      <c r="O85" s="11">
        <v>0.008264</v>
      </c>
    </row>
    <row r="86" ht="14.25" customHeight="1">
      <c r="A86" s="4">
        <v>42005.0</v>
      </c>
      <c r="B86" s="5">
        <v>9.85</v>
      </c>
      <c r="C86" s="5">
        <v>10.25</v>
      </c>
      <c r="D86" s="5">
        <v>10.93</v>
      </c>
      <c r="E86" s="5">
        <v>9.72</v>
      </c>
      <c r="F86" s="5" t="s">
        <v>187</v>
      </c>
      <c r="G86" s="17" t="s">
        <v>188</v>
      </c>
      <c r="H86" s="7">
        <v>1500.0</v>
      </c>
      <c r="I86" s="8">
        <f t="shared" si="1"/>
        <v>158</v>
      </c>
      <c r="J86" s="8">
        <f t="shared" si="2"/>
        <v>6660</v>
      </c>
      <c r="K86" s="9">
        <f t="shared" si="3"/>
        <v>65601</v>
      </c>
      <c r="L86" s="8">
        <f t="shared" si="4"/>
        <v>37</v>
      </c>
      <c r="N86" s="10">
        <v>41974.0</v>
      </c>
      <c r="O86" s="11">
        <v>0.008264</v>
      </c>
    </row>
    <row r="87" ht="14.25" customHeight="1">
      <c r="A87" s="16">
        <v>41974.0</v>
      </c>
      <c r="B87" s="5">
        <v>10.35</v>
      </c>
      <c r="C87" s="5">
        <v>11.37</v>
      </c>
      <c r="D87" s="5">
        <v>11.5</v>
      </c>
      <c r="E87" s="5">
        <v>9.57</v>
      </c>
      <c r="F87" s="5" t="s">
        <v>189</v>
      </c>
      <c r="G87" s="17" t="s">
        <v>190</v>
      </c>
      <c r="H87" s="7">
        <v>1500.0</v>
      </c>
      <c r="I87" s="8">
        <f t="shared" si="1"/>
        <v>150</v>
      </c>
      <c r="J87" s="8">
        <f t="shared" si="2"/>
        <v>6502</v>
      </c>
      <c r="K87" s="9">
        <f t="shared" si="3"/>
        <v>67295.7</v>
      </c>
      <c r="L87" s="8">
        <f t="shared" si="4"/>
        <v>36</v>
      </c>
      <c r="N87" s="10">
        <v>41946.0</v>
      </c>
      <c r="O87" s="11">
        <v>0.008264</v>
      </c>
    </row>
    <row r="88" ht="14.25" customHeight="1">
      <c r="A88" s="16">
        <v>41944.0</v>
      </c>
      <c r="B88" s="5">
        <v>11.54</v>
      </c>
      <c r="C88" s="5">
        <v>10.87</v>
      </c>
      <c r="D88" s="5">
        <v>12.2</v>
      </c>
      <c r="E88" s="5">
        <v>10.25</v>
      </c>
      <c r="F88" s="5" t="s">
        <v>191</v>
      </c>
      <c r="G88" s="6" t="s">
        <v>192</v>
      </c>
      <c r="H88" s="7">
        <v>1500.0</v>
      </c>
      <c r="I88" s="8">
        <f t="shared" si="1"/>
        <v>134</v>
      </c>
      <c r="J88" s="8">
        <f t="shared" si="2"/>
        <v>6352</v>
      </c>
      <c r="K88" s="9">
        <f t="shared" si="3"/>
        <v>73302.08</v>
      </c>
      <c r="L88" s="8">
        <f t="shared" si="4"/>
        <v>35</v>
      </c>
      <c r="N88" s="10">
        <v>41913.0</v>
      </c>
      <c r="O88" s="11">
        <v>0.008264</v>
      </c>
    </row>
    <row r="89" ht="14.25" customHeight="1">
      <c r="A89" s="16">
        <v>41913.0</v>
      </c>
      <c r="B89" s="5">
        <v>10.99</v>
      </c>
      <c r="C89" s="5">
        <v>9.95</v>
      </c>
      <c r="D89" s="5">
        <v>11.85</v>
      </c>
      <c r="E89" s="5">
        <v>9.07</v>
      </c>
      <c r="F89" s="5" t="s">
        <v>193</v>
      </c>
      <c r="G89" s="6" t="s">
        <v>194</v>
      </c>
      <c r="H89" s="7">
        <v>1500.0</v>
      </c>
      <c r="I89" s="8">
        <f t="shared" si="1"/>
        <v>141</v>
      </c>
      <c r="J89" s="8">
        <f t="shared" si="2"/>
        <v>6218</v>
      </c>
      <c r="K89" s="9">
        <f t="shared" si="3"/>
        <v>68335.82</v>
      </c>
      <c r="L89" s="8">
        <f t="shared" si="4"/>
        <v>34</v>
      </c>
      <c r="N89" s="10">
        <v>41883.0</v>
      </c>
      <c r="O89" s="11">
        <v>0.008264</v>
      </c>
    </row>
    <row r="90" ht="14.25" customHeight="1">
      <c r="A90" s="4">
        <v>41883.0</v>
      </c>
      <c r="B90" s="5">
        <v>10.12</v>
      </c>
      <c r="C90" s="5">
        <v>12.28</v>
      </c>
      <c r="D90" s="5">
        <v>12.44</v>
      </c>
      <c r="E90" s="5">
        <v>10.02</v>
      </c>
      <c r="F90" s="5" t="s">
        <v>195</v>
      </c>
      <c r="G90" s="17" t="s">
        <v>196</v>
      </c>
      <c r="H90" s="7">
        <v>1500.0</v>
      </c>
      <c r="I90" s="8">
        <f t="shared" si="1"/>
        <v>153</v>
      </c>
      <c r="J90" s="8">
        <f t="shared" si="2"/>
        <v>6077</v>
      </c>
      <c r="K90" s="9">
        <f t="shared" si="3"/>
        <v>61499.24</v>
      </c>
      <c r="L90" s="8">
        <f t="shared" si="4"/>
        <v>33</v>
      </c>
      <c r="N90" s="10">
        <v>41852.0</v>
      </c>
      <c r="O90" s="11">
        <v>0.008264</v>
      </c>
    </row>
    <row r="91" ht="14.25" customHeight="1">
      <c r="A91" s="16">
        <v>41852.0</v>
      </c>
      <c r="B91" s="5">
        <v>12.06</v>
      </c>
      <c r="C91" s="5">
        <v>10.31</v>
      </c>
      <c r="D91" s="5">
        <v>12.14</v>
      </c>
      <c r="E91" s="5">
        <v>10.22</v>
      </c>
      <c r="F91" s="5" t="s">
        <v>197</v>
      </c>
      <c r="G91" s="6" t="s">
        <v>198</v>
      </c>
      <c r="H91" s="7">
        <v>1500.0</v>
      </c>
      <c r="I91" s="8">
        <f t="shared" si="1"/>
        <v>128</v>
      </c>
      <c r="J91" s="8">
        <f t="shared" si="2"/>
        <v>5924</v>
      </c>
      <c r="K91" s="9">
        <f t="shared" si="3"/>
        <v>71443.44</v>
      </c>
      <c r="L91" s="8">
        <f t="shared" si="4"/>
        <v>32</v>
      </c>
      <c r="N91" s="10">
        <v>41821.0</v>
      </c>
      <c r="O91" s="11">
        <v>0.008264</v>
      </c>
    </row>
    <row r="92" ht="14.25" customHeight="1">
      <c r="A92" s="16">
        <v>41821.0</v>
      </c>
      <c r="B92" s="5">
        <v>10.38</v>
      </c>
      <c r="C92" s="5">
        <v>9.49</v>
      </c>
      <c r="D92" s="5">
        <v>10.75</v>
      </c>
      <c r="E92" s="5">
        <v>9.26</v>
      </c>
      <c r="F92" s="5" t="s">
        <v>199</v>
      </c>
      <c r="G92" s="6" t="s">
        <v>200</v>
      </c>
      <c r="H92" s="7">
        <v>1500.0</v>
      </c>
      <c r="I92" s="8">
        <f t="shared" si="1"/>
        <v>149</v>
      </c>
      <c r="J92" s="8">
        <f t="shared" si="2"/>
        <v>5796</v>
      </c>
      <c r="K92" s="9">
        <f t="shared" si="3"/>
        <v>60162.48</v>
      </c>
      <c r="L92" s="8">
        <f t="shared" si="4"/>
        <v>31</v>
      </c>
      <c r="N92" s="10">
        <v>41792.0</v>
      </c>
      <c r="O92" s="11">
        <v>0.007513</v>
      </c>
    </row>
    <row r="93" ht="14.25" customHeight="1">
      <c r="A93" s="16">
        <v>41791.0</v>
      </c>
      <c r="B93" s="5">
        <v>9.45</v>
      </c>
      <c r="C93" s="5">
        <v>9.39</v>
      </c>
      <c r="D93" s="5">
        <v>10.24</v>
      </c>
      <c r="E93" s="5">
        <v>9.24</v>
      </c>
      <c r="F93" s="5" t="s">
        <v>201</v>
      </c>
      <c r="G93" s="6" t="s">
        <v>202</v>
      </c>
      <c r="H93" s="7">
        <v>1500.0</v>
      </c>
      <c r="I93" s="8">
        <f t="shared" si="1"/>
        <v>163</v>
      </c>
      <c r="J93" s="8">
        <f t="shared" si="2"/>
        <v>5647</v>
      </c>
      <c r="K93" s="9">
        <f t="shared" si="3"/>
        <v>53364.15</v>
      </c>
      <c r="L93" s="8">
        <f t="shared" si="4"/>
        <v>30</v>
      </c>
      <c r="N93" s="10">
        <v>41761.0</v>
      </c>
      <c r="O93" s="11">
        <v>0.007513</v>
      </c>
    </row>
    <row r="94" ht="14.25" customHeight="1">
      <c r="A94" s="4">
        <v>41760.0</v>
      </c>
      <c r="B94" s="5">
        <v>9.38</v>
      </c>
      <c r="C94" s="5">
        <v>9.84</v>
      </c>
      <c r="D94" s="5">
        <v>10.18</v>
      </c>
      <c r="E94" s="5">
        <v>9.36</v>
      </c>
      <c r="F94" s="5" t="s">
        <v>203</v>
      </c>
      <c r="G94" s="17" t="s">
        <v>204</v>
      </c>
      <c r="H94" s="7">
        <v>1500.0</v>
      </c>
      <c r="I94" s="8">
        <f t="shared" si="1"/>
        <v>164</v>
      </c>
      <c r="J94" s="8">
        <f t="shared" si="2"/>
        <v>5484</v>
      </c>
      <c r="K94" s="9">
        <f t="shared" si="3"/>
        <v>51439.92</v>
      </c>
      <c r="L94" s="8">
        <f t="shared" si="4"/>
        <v>29</v>
      </c>
      <c r="N94" s="10">
        <v>41730.0</v>
      </c>
      <c r="O94" s="11">
        <v>0.007513</v>
      </c>
    </row>
    <row r="95" ht="14.25" customHeight="1">
      <c r="A95" s="16">
        <v>41730.0</v>
      </c>
      <c r="B95" s="5">
        <v>9.88</v>
      </c>
      <c r="C95" s="5">
        <v>9.1</v>
      </c>
      <c r="D95" s="5">
        <v>10.02</v>
      </c>
      <c r="E95" s="5">
        <v>9.02</v>
      </c>
      <c r="F95" s="5" t="s">
        <v>205</v>
      </c>
      <c r="G95" s="6" t="s">
        <v>206</v>
      </c>
      <c r="H95" s="7">
        <v>1500.0</v>
      </c>
      <c r="I95" s="8">
        <f t="shared" si="1"/>
        <v>156</v>
      </c>
      <c r="J95" s="8">
        <f t="shared" si="2"/>
        <v>5320</v>
      </c>
      <c r="K95" s="9">
        <f t="shared" si="3"/>
        <v>52561.6</v>
      </c>
      <c r="L95" s="8">
        <f t="shared" si="4"/>
        <v>28</v>
      </c>
      <c r="N95" s="10">
        <v>41703.0</v>
      </c>
      <c r="O95" s="11">
        <v>0.007513</v>
      </c>
    </row>
    <row r="96" ht="14.25" customHeight="1">
      <c r="A96" s="16">
        <v>41699.0</v>
      </c>
      <c r="B96" s="5">
        <v>9.1</v>
      </c>
      <c r="C96" s="5">
        <v>8.33</v>
      </c>
      <c r="D96" s="5">
        <v>9.11</v>
      </c>
      <c r="E96" s="5">
        <v>7.81</v>
      </c>
      <c r="F96" s="5" t="s">
        <v>207</v>
      </c>
      <c r="G96" s="6" t="s">
        <v>206</v>
      </c>
      <c r="H96" s="7">
        <v>1500.0</v>
      </c>
      <c r="I96" s="8">
        <f t="shared" si="1"/>
        <v>169</v>
      </c>
      <c r="J96" s="8">
        <f t="shared" si="2"/>
        <v>5164</v>
      </c>
      <c r="K96" s="9">
        <f t="shared" si="3"/>
        <v>46992.4</v>
      </c>
      <c r="L96" s="8">
        <f t="shared" si="4"/>
        <v>27</v>
      </c>
      <c r="N96" s="10">
        <v>41673.0</v>
      </c>
      <c r="O96" s="11">
        <v>0.007513</v>
      </c>
    </row>
    <row r="97" ht="14.25" customHeight="1">
      <c r="A97" s="16">
        <v>41671.0</v>
      </c>
      <c r="B97" s="5">
        <v>8.38</v>
      </c>
      <c r="C97" s="5">
        <v>7.91</v>
      </c>
      <c r="D97" s="5">
        <v>8.55</v>
      </c>
      <c r="E97" s="5">
        <v>7.77</v>
      </c>
      <c r="F97" s="5" t="s">
        <v>208</v>
      </c>
      <c r="G97" s="6" t="s">
        <v>209</v>
      </c>
      <c r="H97" s="7">
        <v>1500.0</v>
      </c>
      <c r="I97" s="8">
        <f t="shared" si="1"/>
        <v>183</v>
      </c>
      <c r="J97" s="8">
        <f t="shared" si="2"/>
        <v>4995</v>
      </c>
      <c r="K97" s="9">
        <f t="shared" si="3"/>
        <v>41858.1</v>
      </c>
      <c r="L97" s="8">
        <f t="shared" si="4"/>
        <v>26</v>
      </c>
      <c r="N97" s="10">
        <v>41641.0</v>
      </c>
      <c r="O97" s="11">
        <v>0.007513</v>
      </c>
    </row>
    <row r="98" ht="14.25" customHeight="1">
      <c r="A98" s="4">
        <v>41640.0</v>
      </c>
      <c r="B98" s="5">
        <v>7.98</v>
      </c>
      <c r="C98" s="5">
        <v>8.32</v>
      </c>
      <c r="D98" s="5">
        <v>8.39</v>
      </c>
      <c r="E98" s="5">
        <v>7.62</v>
      </c>
      <c r="F98" s="5" t="s">
        <v>210</v>
      </c>
      <c r="G98" s="17" t="s">
        <v>211</v>
      </c>
      <c r="H98" s="7">
        <v>1500.0</v>
      </c>
      <c r="I98" s="8">
        <f t="shared" si="1"/>
        <v>192</v>
      </c>
      <c r="J98" s="8">
        <f t="shared" si="2"/>
        <v>4812</v>
      </c>
      <c r="K98" s="9">
        <f t="shared" si="3"/>
        <v>38399.76</v>
      </c>
      <c r="L98" s="8">
        <f t="shared" si="4"/>
        <v>25</v>
      </c>
      <c r="N98" s="10">
        <v>41610.0</v>
      </c>
      <c r="O98" s="11">
        <v>0.007513</v>
      </c>
    </row>
    <row r="99" ht="14.25" customHeight="1">
      <c r="A99" s="16">
        <v>41609.0</v>
      </c>
      <c r="B99" s="5">
        <v>8.26</v>
      </c>
      <c r="C99" s="5">
        <v>8.5</v>
      </c>
      <c r="D99" s="5">
        <v>8.71</v>
      </c>
      <c r="E99" s="5">
        <v>8.0</v>
      </c>
      <c r="F99" s="5" t="s">
        <v>212</v>
      </c>
      <c r="G99" s="17" t="s">
        <v>213</v>
      </c>
      <c r="H99" s="7">
        <v>1500.0</v>
      </c>
      <c r="I99" s="8">
        <f t="shared" si="1"/>
        <v>186</v>
      </c>
      <c r="J99" s="8">
        <f t="shared" si="2"/>
        <v>4620</v>
      </c>
      <c r="K99" s="9">
        <f t="shared" si="3"/>
        <v>38161.2</v>
      </c>
      <c r="L99" s="8">
        <f t="shared" si="4"/>
        <v>24</v>
      </c>
      <c r="N99" s="10">
        <v>41579.0</v>
      </c>
      <c r="O99" s="11">
        <v>0.007513</v>
      </c>
    </row>
    <row r="100" ht="14.25" customHeight="1">
      <c r="A100" s="4">
        <v>41579.0</v>
      </c>
      <c r="B100" s="5">
        <v>8.63</v>
      </c>
      <c r="C100" s="5">
        <v>9.04</v>
      </c>
      <c r="D100" s="5">
        <v>9.08</v>
      </c>
      <c r="E100" s="5">
        <v>8.18</v>
      </c>
      <c r="F100" s="5" t="s">
        <v>214</v>
      </c>
      <c r="G100" s="17" t="s">
        <v>215</v>
      </c>
      <c r="H100" s="7">
        <v>1500.0</v>
      </c>
      <c r="I100" s="8">
        <f t="shared" si="1"/>
        <v>178</v>
      </c>
      <c r="J100" s="8">
        <f t="shared" si="2"/>
        <v>4434</v>
      </c>
      <c r="K100" s="9">
        <f t="shared" si="3"/>
        <v>38265.42</v>
      </c>
      <c r="L100" s="8">
        <f t="shared" si="4"/>
        <v>23</v>
      </c>
      <c r="N100" s="10">
        <v>41548.0</v>
      </c>
      <c r="O100" s="11">
        <v>0.007513</v>
      </c>
    </row>
    <row r="101" ht="14.25" customHeight="1">
      <c r="A101" s="16">
        <v>41548.0</v>
      </c>
      <c r="B101" s="5">
        <v>9.05</v>
      </c>
      <c r="C101" s="5">
        <v>8.25</v>
      </c>
      <c r="D101" s="5">
        <v>9.08</v>
      </c>
      <c r="E101" s="5">
        <v>8.1</v>
      </c>
      <c r="F101" s="5" t="s">
        <v>216</v>
      </c>
      <c r="G101" s="6" t="s">
        <v>217</v>
      </c>
      <c r="H101" s="7">
        <v>1500.0</v>
      </c>
      <c r="I101" s="8">
        <f t="shared" si="1"/>
        <v>169</v>
      </c>
      <c r="J101" s="8">
        <f t="shared" si="2"/>
        <v>4256</v>
      </c>
      <c r="K101" s="9">
        <f t="shared" si="3"/>
        <v>38516.8</v>
      </c>
      <c r="L101" s="8">
        <f t="shared" si="4"/>
        <v>22</v>
      </c>
      <c r="N101" s="10">
        <v>41519.0</v>
      </c>
      <c r="O101" s="11">
        <v>0.007513</v>
      </c>
    </row>
    <row r="102" ht="14.25" customHeight="1">
      <c r="A102" s="16">
        <v>41518.0</v>
      </c>
      <c r="B102" s="5">
        <v>8.23</v>
      </c>
      <c r="C102" s="5">
        <v>7.75</v>
      </c>
      <c r="D102" s="5">
        <v>8.57</v>
      </c>
      <c r="E102" s="5">
        <v>7.49</v>
      </c>
      <c r="F102" s="5" t="s">
        <v>218</v>
      </c>
      <c r="G102" s="6" t="s">
        <v>219</v>
      </c>
      <c r="H102" s="7">
        <v>1500.0</v>
      </c>
      <c r="I102" s="8">
        <f t="shared" si="1"/>
        <v>186</v>
      </c>
      <c r="J102" s="8">
        <f t="shared" si="2"/>
        <v>4087</v>
      </c>
      <c r="K102" s="9">
        <f t="shared" si="3"/>
        <v>33636.01</v>
      </c>
      <c r="L102" s="8">
        <f t="shared" si="4"/>
        <v>21</v>
      </c>
      <c r="N102" s="10">
        <v>41487.0</v>
      </c>
      <c r="O102" s="11">
        <v>0.007513</v>
      </c>
    </row>
    <row r="103" ht="14.25" customHeight="1">
      <c r="A103" s="16">
        <v>41487.0</v>
      </c>
      <c r="B103" s="5">
        <v>7.58</v>
      </c>
      <c r="C103" s="5">
        <v>7.6</v>
      </c>
      <c r="D103" s="5">
        <v>8.01</v>
      </c>
      <c r="E103" s="5">
        <v>7.29</v>
      </c>
      <c r="F103" s="5" t="s">
        <v>220</v>
      </c>
      <c r="G103" s="6" t="s">
        <v>221</v>
      </c>
      <c r="H103" s="7">
        <v>1500.0</v>
      </c>
      <c r="I103" s="8">
        <f t="shared" si="1"/>
        <v>202</v>
      </c>
      <c r="J103" s="8">
        <f t="shared" si="2"/>
        <v>3901</v>
      </c>
      <c r="K103" s="9">
        <f t="shared" si="3"/>
        <v>29569.58</v>
      </c>
      <c r="L103" s="8">
        <f t="shared" si="4"/>
        <v>20</v>
      </c>
      <c r="N103" s="10">
        <v>41456.0</v>
      </c>
      <c r="O103" s="11">
        <v>0.007513</v>
      </c>
    </row>
    <row r="104" ht="14.25" customHeight="1">
      <c r="A104" s="4">
        <v>41456.0</v>
      </c>
      <c r="B104" s="5">
        <v>7.54</v>
      </c>
      <c r="C104" s="5">
        <v>7.43</v>
      </c>
      <c r="D104" s="5">
        <v>7.78</v>
      </c>
      <c r="E104" s="5">
        <v>6.68</v>
      </c>
      <c r="F104" s="5" t="s">
        <v>222</v>
      </c>
      <c r="G104" s="6" t="s">
        <v>223</v>
      </c>
      <c r="H104" s="7">
        <v>1500.0</v>
      </c>
      <c r="I104" s="8">
        <f t="shared" si="1"/>
        <v>202</v>
      </c>
      <c r="J104" s="8">
        <f t="shared" si="2"/>
        <v>3699</v>
      </c>
      <c r="K104" s="9">
        <f t="shared" si="3"/>
        <v>27890.46</v>
      </c>
      <c r="L104" s="8">
        <f t="shared" si="4"/>
        <v>19</v>
      </c>
      <c r="N104" s="10">
        <v>41428.0</v>
      </c>
      <c r="O104" s="11">
        <v>0.007513</v>
      </c>
    </row>
    <row r="105" ht="14.25" customHeight="1">
      <c r="A105" s="16">
        <v>41426.0</v>
      </c>
      <c r="B105" s="5">
        <v>7.44</v>
      </c>
      <c r="C105" s="5">
        <v>8.38</v>
      </c>
      <c r="D105" s="5">
        <v>8.39</v>
      </c>
      <c r="E105" s="5">
        <v>7.06</v>
      </c>
      <c r="F105" s="5" t="s">
        <v>224</v>
      </c>
      <c r="G105" s="17" t="s">
        <v>225</v>
      </c>
      <c r="H105" s="7">
        <v>1500.0</v>
      </c>
      <c r="I105" s="8">
        <f t="shared" si="1"/>
        <v>205</v>
      </c>
      <c r="J105" s="8">
        <f t="shared" si="2"/>
        <v>3497</v>
      </c>
      <c r="K105" s="9">
        <f t="shared" si="3"/>
        <v>26017.68</v>
      </c>
      <c r="L105" s="8">
        <f t="shared" si="4"/>
        <v>18</v>
      </c>
      <c r="N105" s="10">
        <v>41396.0</v>
      </c>
      <c r="O105" s="11">
        <v>0.00683</v>
      </c>
    </row>
    <row r="106" ht="14.25" customHeight="1">
      <c r="A106" s="16">
        <v>41395.0</v>
      </c>
      <c r="B106" s="5">
        <v>8.37</v>
      </c>
      <c r="C106" s="5">
        <v>7.88</v>
      </c>
      <c r="D106" s="5">
        <v>8.64</v>
      </c>
      <c r="E106" s="5">
        <v>7.77</v>
      </c>
      <c r="F106" s="5" t="s">
        <v>226</v>
      </c>
      <c r="G106" s="6" t="s">
        <v>227</v>
      </c>
      <c r="H106" s="7">
        <v>1500.0</v>
      </c>
      <c r="I106" s="8">
        <f t="shared" si="1"/>
        <v>182</v>
      </c>
      <c r="J106" s="8">
        <f t="shared" si="2"/>
        <v>3292</v>
      </c>
      <c r="K106" s="9">
        <f t="shared" si="3"/>
        <v>27554.04</v>
      </c>
      <c r="L106" s="8">
        <f t="shared" si="4"/>
        <v>17</v>
      </c>
      <c r="N106" s="10">
        <v>41365.0</v>
      </c>
      <c r="O106" s="11">
        <v>0.00683</v>
      </c>
    </row>
    <row r="107" ht="14.25" customHeight="1">
      <c r="A107" s="16">
        <v>41365.0</v>
      </c>
      <c r="B107" s="5">
        <v>7.99</v>
      </c>
      <c r="C107" s="5">
        <v>8.5</v>
      </c>
      <c r="D107" s="5">
        <v>8.57</v>
      </c>
      <c r="E107" s="5">
        <v>7.63</v>
      </c>
      <c r="F107" s="5" t="s">
        <v>228</v>
      </c>
      <c r="G107" s="17" t="s">
        <v>229</v>
      </c>
      <c r="H107" s="7">
        <v>1500.0</v>
      </c>
      <c r="I107" s="8">
        <f t="shared" si="1"/>
        <v>190</v>
      </c>
      <c r="J107" s="8">
        <f t="shared" si="2"/>
        <v>3110</v>
      </c>
      <c r="K107" s="9">
        <f t="shared" si="3"/>
        <v>24848.9</v>
      </c>
      <c r="L107" s="8">
        <f t="shared" si="4"/>
        <v>16</v>
      </c>
      <c r="N107" s="10">
        <v>41334.0</v>
      </c>
      <c r="O107" s="11">
        <v>0.00683</v>
      </c>
    </row>
    <row r="108" ht="14.25" customHeight="1">
      <c r="A108" s="4">
        <v>41334.0</v>
      </c>
      <c r="B108" s="5">
        <v>8.54</v>
      </c>
      <c r="C108" s="5">
        <v>8.14</v>
      </c>
      <c r="D108" s="5">
        <v>8.79</v>
      </c>
      <c r="E108" s="5">
        <v>8.12</v>
      </c>
      <c r="F108" s="5" t="s">
        <v>230</v>
      </c>
      <c r="G108" s="6" t="s">
        <v>231</v>
      </c>
      <c r="H108" s="7">
        <v>1500.0</v>
      </c>
      <c r="I108" s="8">
        <f t="shared" si="1"/>
        <v>178</v>
      </c>
      <c r="J108" s="8">
        <f t="shared" si="2"/>
        <v>2920</v>
      </c>
      <c r="K108" s="9">
        <f t="shared" si="3"/>
        <v>24936.8</v>
      </c>
      <c r="L108" s="8">
        <f t="shared" si="4"/>
        <v>15</v>
      </c>
      <c r="N108" s="10">
        <v>41306.0</v>
      </c>
      <c r="O108" s="11">
        <v>0.00683</v>
      </c>
    </row>
    <row r="109" ht="14.25" customHeight="1">
      <c r="A109" s="16">
        <v>41306.0</v>
      </c>
      <c r="B109" s="5">
        <v>8.52</v>
      </c>
      <c r="C109" s="5">
        <v>8.33</v>
      </c>
      <c r="D109" s="5">
        <v>8.68</v>
      </c>
      <c r="E109" s="5">
        <v>7.99</v>
      </c>
      <c r="F109" s="5" t="s">
        <v>232</v>
      </c>
      <c r="G109" s="6" t="s">
        <v>233</v>
      </c>
      <c r="H109" s="7">
        <v>1500.0</v>
      </c>
      <c r="I109" s="8">
        <f t="shared" si="1"/>
        <v>178</v>
      </c>
      <c r="J109" s="8">
        <f t="shared" si="2"/>
        <v>2742</v>
      </c>
      <c r="K109" s="9">
        <f t="shared" si="3"/>
        <v>23361.84</v>
      </c>
      <c r="L109" s="8">
        <f t="shared" si="4"/>
        <v>14</v>
      </c>
      <c r="N109" s="10">
        <v>41276.0</v>
      </c>
      <c r="O109" s="11">
        <v>0.00683</v>
      </c>
    </row>
    <row r="110" ht="14.25" customHeight="1">
      <c r="A110" s="16">
        <v>41275.0</v>
      </c>
      <c r="B110" s="5">
        <v>8.34</v>
      </c>
      <c r="C110" s="5">
        <v>8.26</v>
      </c>
      <c r="D110" s="5">
        <v>8.81</v>
      </c>
      <c r="E110" s="5">
        <v>8.21</v>
      </c>
      <c r="F110" s="5" t="s">
        <v>234</v>
      </c>
      <c r="G110" s="6" t="s">
        <v>235</v>
      </c>
      <c r="H110" s="7">
        <v>1500.0</v>
      </c>
      <c r="I110" s="8">
        <f t="shared" si="1"/>
        <v>220</v>
      </c>
      <c r="J110" s="8">
        <f t="shared" si="2"/>
        <v>2564</v>
      </c>
      <c r="K110" s="9">
        <f t="shared" si="3"/>
        <v>21383.76</v>
      </c>
      <c r="L110" s="8">
        <f t="shared" si="4"/>
        <v>13</v>
      </c>
      <c r="N110" s="10">
        <v>41269.0</v>
      </c>
      <c r="O110" s="11">
        <v>0.142067</v>
      </c>
    </row>
    <row r="111" ht="14.25" customHeight="1">
      <c r="A111" s="16">
        <v>41244.0</v>
      </c>
      <c r="B111" s="5">
        <v>8.1</v>
      </c>
      <c r="C111" s="5">
        <v>7.78</v>
      </c>
      <c r="D111" s="5">
        <v>8.31</v>
      </c>
      <c r="E111" s="5">
        <v>7.74</v>
      </c>
      <c r="F111" s="5" t="s">
        <v>236</v>
      </c>
      <c r="G111" s="6" t="s">
        <v>237</v>
      </c>
      <c r="H111" s="7">
        <v>1500.0</v>
      </c>
      <c r="I111" s="8">
        <f t="shared" si="1"/>
        <v>187</v>
      </c>
      <c r="J111" s="8">
        <f t="shared" si="2"/>
        <v>2344</v>
      </c>
      <c r="K111" s="9">
        <f t="shared" si="3"/>
        <v>18986.4</v>
      </c>
      <c r="L111" s="8">
        <f t="shared" si="4"/>
        <v>12</v>
      </c>
      <c r="N111" s="10">
        <v>41214.0</v>
      </c>
      <c r="O111" s="11">
        <v>0.00683</v>
      </c>
    </row>
    <row r="112" ht="14.25" customHeight="1">
      <c r="A112" s="4">
        <v>41214.0</v>
      </c>
      <c r="B112" s="5">
        <v>7.73</v>
      </c>
      <c r="C112" s="5">
        <v>7.09</v>
      </c>
      <c r="D112" s="5">
        <v>7.82</v>
      </c>
      <c r="E112" s="5">
        <v>7.08</v>
      </c>
      <c r="F112" s="5" t="s">
        <v>238</v>
      </c>
      <c r="G112" s="6" t="s">
        <v>239</v>
      </c>
      <c r="H112" s="7">
        <v>1500.0</v>
      </c>
      <c r="I112" s="8">
        <f t="shared" si="1"/>
        <v>196</v>
      </c>
      <c r="J112" s="8">
        <f t="shared" si="2"/>
        <v>2157</v>
      </c>
      <c r="K112" s="9">
        <f t="shared" si="3"/>
        <v>16673.61</v>
      </c>
      <c r="L112" s="8">
        <f t="shared" si="4"/>
        <v>11</v>
      </c>
      <c r="N112" s="10">
        <v>41183.0</v>
      </c>
      <c r="O112" s="11">
        <v>0.00683</v>
      </c>
    </row>
    <row r="113" ht="14.25" customHeight="1">
      <c r="A113" s="16">
        <v>41183.0</v>
      </c>
      <c r="B113" s="5">
        <v>7.14</v>
      </c>
      <c r="C113" s="5">
        <v>7.4</v>
      </c>
      <c r="D113" s="5">
        <v>7.56</v>
      </c>
      <c r="E113" s="5">
        <v>6.77</v>
      </c>
      <c r="F113" s="5" t="s">
        <v>240</v>
      </c>
      <c r="G113" s="17" t="s">
        <v>241</v>
      </c>
      <c r="H113" s="7">
        <v>1500.0</v>
      </c>
      <c r="I113" s="8">
        <f t="shared" si="1"/>
        <v>212</v>
      </c>
      <c r="J113" s="8">
        <f t="shared" si="2"/>
        <v>1961</v>
      </c>
      <c r="K113" s="9">
        <f t="shared" si="3"/>
        <v>14001.54</v>
      </c>
      <c r="L113" s="8">
        <f t="shared" si="4"/>
        <v>10</v>
      </c>
      <c r="N113" s="10">
        <v>41155.0</v>
      </c>
      <c r="O113" s="11">
        <v>0.00683</v>
      </c>
    </row>
    <row r="114" ht="14.25" customHeight="1">
      <c r="A114" s="4">
        <v>41153.0</v>
      </c>
      <c r="B114" s="5">
        <v>7.35</v>
      </c>
      <c r="C114" s="5">
        <v>7.64</v>
      </c>
      <c r="D114" s="5">
        <v>8.55</v>
      </c>
      <c r="E114" s="5">
        <v>7.3</v>
      </c>
      <c r="F114" s="5" t="s">
        <v>242</v>
      </c>
      <c r="G114" s="17" t="s">
        <v>243</v>
      </c>
      <c r="H114" s="7">
        <v>1500.0</v>
      </c>
      <c r="I114" s="8">
        <f t="shared" si="1"/>
        <v>206</v>
      </c>
      <c r="J114" s="8">
        <f t="shared" si="2"/>
        <v>1749</v>
      </c>
      <c r="K114" s="9">
        <f t="shared" si="3"/>
        <v>12855.15</v>
      </c>
      <c r="L114" s="8">
        <f t="shared" si="4"/>
        <v>9</v>
      </c>
      <c r="N114" s="10">
        <v>41122.0</v>
      </c>
      <c r="O114" s="11">
        <v>0.00683</v>
      </c>
    </row>
    <row r="115" ht="14.25" customHeight="1">
      <c r="A115" s="16">
        <v>41122.0</v>
      </c>
      <c r="B115" s="5">
        <v>7.85</v>
      </c>
      <c r="C115" s="5">
        <v>7.98</v>
      </c>
      <c r="D115" s="5">
        <v>8.67</v>
      </c>
      <c r="E115" s="5">
        <v>7.74</v>
      </c>
      <c r="F115" s="5" t="s">
        <v>244</v>
      </c>
      <c r="G115" s="17" t="s">
        <v>245</v>
      </c>
      <c r="H115" s="7">
        <v>1500.0</v>
      </c>
      <c r="I115" s="8">
        <f t="shared" si="1"/>
        <v>192</v>
      </c>
      <c r="J115" s="8">
        <f t="shared" si="2"/>
        <v>1543</v>
      </c>
      <c r="K115" s="9">
        <f t="shared" si="3"/>
        <v>12112.55</v>
      </c>
      <c r="L115" s="8">
        <f t="shared" si="4"/>
        <v>8</v>
      </c>
      <c r="N115" s="10">
        <v>41092.0</v>
      </c>
      <c r="O115" s="11">
        <v>0.00683</v>
      </c>
    </row>
    <row r="116" ht="14.25" customHeight="1">
      <c r="A116" s="16">
        <v>41091.0</v>
      </c>
      <c r="B116" s="5">
        <v>7.97</v>
      </c>
      <c r="C116" s="5">
        <v>6.92</v>
      </c>
      <c r="D116" s="5">
        <v>8.24</v>
      </c>
      <c r="E116" s="5">
        <v>6.76</v>
      </c>
      <c r="F116" s="5" t="s">
        <v>246</v>
      </c>
      <c r="G116" s="6" t="s">
        <v>247</v>
      </c>
      <c r="H116" s="7">
        <v>1500.0</v>
      </c>
      <c r="I116" s="8">
        <f t="shared" si="1"/>
        <v>189</v>
      </c>
      <c r="J116" s="8">
        <f t="shared" si="2"/>
        <v>1351</v>
      </c>
      <c r="K116" s="9">
        <f t="shared" si="3"/>
        <v>10767.47</v>
      </c>
      <c r="L116" s="8">
        <f t="shared" si="4"/>
        <v>7</v>
      </c>
      <c r="N116" s="10">
        <v>41061.0</v>
      </c>
      <c r="O116" s="11">
        <v>0.00683</v>
      </c>
    </row>
    <row r="117" ht="14.25" customHeight="1">
      <c r="A117" s="16">
        <v>41061.0</v>
      </c>
      <c r="B117" s="5">
        <v>6.94</v>
      </c>
      <c r="C117" s="5">
        <v>7.05</v>
      </c>
      <c r="D117" s="5">
        <v>7.53</v>
      </c>
      <c r="E117" s="5">
        <v>6.6</v>
      </c>
      <c r="F117" s="5" t="s">
        <v>248</v>
      </c>
      <c r="G117" s="17" t="s">
        <v>249</v>
      </c>
      <c r="H117" s="7">
        <v>1500.0</v>
      </c>
      <c r="I117" s="8">
        <f t="shared" si="1"/>
        <v>217</v>
      </c>
      <c r="J117" s="8">
        <f t="shared" si="2"/>
        <v>1162</v>
      </c>
      <c r="K117" s="9">
        <f t="shared" si="3"/>
        <v>8064.28</v>
      </c>
      <c r="L117" s="8">
        <f t="shared" si="4"/>
        <v>6</v>
      </c>
      <c r="N117" s="10">
        <v>41031.0</v>
      </c>
      <c r="O117" s="11">
        <v>0.00683</v>
      </c>
    </row>
    <row r="118" ht="14.25" customHeight="1">
      <c r="A118" s="4">
        <v>41030.0</v>
      </c>
      <c r="B118" s="5">
        <v>7.19</v>
      </c>
      <c r="C118" s="5">
        <v>7.31</v>
      </c>
      <c r="D118" s="5">
        <v>7.4</v>
      </c>
      <c r="E118" s="5">
        <v>6.56</v>
      </c>
      <c r="F118" s="5" t="s">
        <v>250</v>
      </c>
      <c r="G118" s="17" t="s">
        <v>251</v>
      </c>
      <c r="H118" s="7">
        <v>1500.0</v>
      </c>
      <c r="I118" s="8">
        <f t="shared" si="1"/>
        <v>209</v>
      </c>
      <c r="J118" s="8">
        <f t="shared" si="2"/>
        <v>945</v>
      </c>
      <c r="K118" s="9">
        <f t="shared" si="3"/>
        <v>6794.55</v>
      </c>
      <c r="L118" s="8">
        <f t="shared" si="4"/>
        <v>5</v>
      </c>
      <c r="N118" s="10">
        <v>41001.0</v>
      </c>
      <c r="O118" s="11">
        <v>0.00683</v>
      </c>
    </row>
    <row r="119" ht="14.25" customHeight="1">
      <c r="A119" s="16">
        <v>41000.0</v>
      </c>
      <c r="B119" s="5">
        <v>7.35</v>
      </c>
      <c r="C119" s="5">
        <v>8.59</v>
      </c>
      <c r="D119" s="5">
        <v>8.72</v>
      </c>
      <c r="E119" s="5">
        <v>7.11</v>
      </c>
      <c r="F119" s="5" t="s">
        <v>252</v>
      </c>
      <c r="G119" s="17" t="s">
        <v>253</v>
      </c>
      <c r="H119" s="7">
        <v>1500.0</v>
      </c>
      <c r="I119" s="8">
        <f t="shared" si="1"/>
        <v>217</v>
      </c>
      <c r="J119" s="8">
        <f t="shared" si="2"/>
        <v>736</v>
      </c>
      <c r="K119" s="9">
        <f t="shared" si="3"/>
        <v>5409.6</v>
      </c>
      <c r="L119" s="8">
        <f t="shared" si="4"/>
        <v>4</v>
      </c>
      <c r="N119" s="10">
        <v>40969.0</v>
      </c>
      <c r="O119" s="11">
        <v>0.189605</v>
      </c>
    </row>
    <row r="120" ht="14.25" customHeight="1">
      <c r="A120" s="16">
        <v>40969.0</v>
      </c>
      <c r="B120" s="5">
        <v>8.56</v>
      </c>
      <c r="C120" s="5">
        <v>8.99</v>
      </c>
      <c r="D120" s="5">
        <v>9.54</v>
      </c>
      <c r="E120" s="5">
        <v>8.49</v>
      </c>
      <c r="F120" s="5" t="s">
        <v>254</v>
      </c>
      <c r="G120" s="17" t="s">
        <v>82</v>
      </c>
      <c r="H120" s="7">
        <v>1500.0</v>
      </c>
      <c r="I120" s="8">
        <f t="shared" si="1"/>
        <v>175</v>
      </c>
      <c r="J120" s="8">
        <f t="shared" si="2"/>
        <v>519</v>
      </c>
      <c r="K120" s="9">
        <f t="shared" si="3"/>
        <v>4442.64</v>
      </c>
      <c r="L120" s="8">
        <f t="shared" si="4"/>
        <v>3</v>
      </c>
      <c r="N120" s="10">
        <v>40940.0</v>
      </c>
      <c r="O120" s="11">
        <v>0.005464</v>
      </c>
    </row>
    <row r="121" ht="14.25" customHeight="1">
      <c r="A121" s="16">
        <v>40940.0</v>
      </c>
      <c r="B121" s="5">
        <v>8.91</v>
      </c>
      <c r="C121" s="5">
        <v>8.55</v>
      </c>
      <c r="D121" s="5">
        <v>9.1</v>
      </c>
      <c r="E121" s="5">
        <v>8.4</v>
      </c>
      <c r="F121" s="5" t="s">
        <v>255</v>
      </c>
      <c r="G121" s="6" t="s">
        <v>256</v>
      </c>
      <c r="H121" s="7">
        <v>1500.0</v>
      </c>
      <c r="I121" s="8">
        <f t="shared" si="1"/>
        <v>168</v>
      </c>
      <c r="J121" s="8">
        <f t="shared" si="2"/>
        <v>344</v>
      </c>
      <c r="K121" s="9">
        <f t="shared" si="3"/>
        <v>3065.04</v>
      </c>
      <c r="L121" s="8">
        <f t="shared" si="4"/>
        <v>2</v>
      </c>
      <c r="N121" s="28">
        <v>40910.0</v>
      </c>
      <c r="O121" s="11">
        <v>0.005464</v>
      </c>
    </row>
    <row r="122" ht="14.25" customHeight="1">
      <c r="A122" s="4">
        <v>40909.0</v>
      </c>
      <c r="B122" s="5">
        <v>8.5</v>
      </c>
      <c r="C122" s="5">
        <v>8.28</v>
      </c>
      <c r="D122" s="5">
        <v>9.06</v>
      </c>
      <c r="E122" s="5">
        <v>8.11</v>
      </c>
      <c r="F122" s="5" t="s">
        <v>257</v>
      </c>
      <c r="G122" s="6" t="s">
        <v>258</v>
      </c>
      <c r="H122" s="7">
        <v>1500.0</v>
      </c>
      <c r="I122" s="8">
        <f>ROUND(1500/B122, 0)</f>
        <v>176</v>
      </c>
      <c r="J122" s="8">
        <f t="shared" si="2"/>
        <v>176</v>
      </c>
      <c r="K122" s="9">
        <f t="shared" si="3"/>
        <v>1496</v>
      </c>
      <c r="L122" s="8">
        <f t="shared" si="4"/>
        <v>1</v>
      </c>
      <c r="O122" s="29"/>
      <c r="P122" s="30"/>
    </row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7" width="8.71"/>
    <col customWidth="1" min="8" max="8" width="9.71"/>
    <col customWidth="1" min="9" max="10" width="8.71"/>
    <col customWidth="1" min="11" max="11" width="19.71"/>
    <col customWidth="1" min="12" max="13" width="8.71"/>
    <col customWidth="1" min="15" max="15" width="15.0"/>
    <col customWidth="1" min="16" max="16" width="16.43"/>
    <col customWidth="1" min="17" max="17" width="8.71"/>
    <col customWidth="1" min="18" max="19" width="15.57"/>
    <col customWidth="1" min="20" max="20" width="15.0"/>
    <col customWidth="1" min="21" max="26" width="8.71"/>
  </cols>
  <sheetData>
    <row r="1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N1" s="3" t="s">
        <v>12</v>
      </c>
      <c r="O1" s="3" t="s">
        <v>13</v>
      </c>
      <c r="R1" s="2" t="s">
        <v>14</v>
      </c>
      <c r="S1" s="2" t="s">
        <v>15</v>
      </c>
    </row>
    <row r="2" ht="14.25" customHeight="1">
      <c r="A2" s="4">
        <v>44562.0</v>
      </c>
      <c r="B2" s="5">
        <v>19.11</v>
      </c>
      <c r="C2" s="5">
        <v>16.26</v>
      </c>
      <c r="D2" s="5">
        <v>19.28</v>
      </c>
      <c r="E2" s="5">
        <v>16.21</v>
      </c>
      <c r="F2" s="5" t="s">
        <v>259</v>
      </c>
      <c r="G2" s="6" t="s">
        <v>260</v>
      </c>
      <c r="H2" s="7">
        <v>1500.0</v>
      </c>
      <c r="I2" s="8">
        <f t="shared" ref="I2:I121" si="1">ROUND((1500 + (J3 * O2))/B2, 0)</f>
        <v>95</v>
      </c>
      <c r="J2" s="8">
        <f t="shared" ref="J2:J122" si="2">I2+J3</f>
        <v>18214</v>
      </c>
      <c r="K2" s="9">
        <f t="shared" ref="K2:K122" si="3">J2*B2</f>
        <v>348069.54</v>
      </c>
      <c r="L2" s="8">
        <f t="shared" ref="L2:L122" si="4">L3+1</f>
        <v>121</v>
      </c>
      <c r="N2" s="10">
        <v>44532.0</v>
      </c>
      <c r="O2" s="11">
        <v>0.017249</v>
      </c>
      <c r="Q2" s="2" t="s">
        <v>18</v>
      </c>
      <c r="R2" s="12">
        <v>0.00969</v>
      </c>
      <c r="S2" s="31">
        <f>(R2 + 1) ^ (12) - 1</f>
        <v>0.1226817429</v>
      </c>
      <c r="T2" s="13"/>
    </row>
    <row r="3" ht="14.25" customHeight="1">
      <c r="A3" s="16">
        <v>44531.0</v>
      </c>
      <c r="B3" s="5">
        <v>16.09</v>
      </c>
      <c r="C3" s="5">
        <v>16.7</v>
      </c>
      <c r="D3" s="5">
        <v>17.99</v>
      </c>
      <c r="E3" s="5">
        <v>15.86</v>
      </c>
      <c r="F3" s="5" t="s">
        <v>261</v>
      </c>
      <c r="G3" s="17" t="s">
        <v>90</v>
      </c>
      <c r="H3" s="7">
        <v>1500.0</v>
      </c>
      <c r="I3" s="8">
        <f t="shared" si="1"/>
        <v>113</v>
      </c>
      <c r="J3" s="8">
        <f t="shared" si="2"/>
        <v>18119</v>
      </c>
      <c r="K3" s="9">
        <f t="shared" si="3"/>
        <v>291534.71</v>
      </c>
      <c r="L3" s="8">
        <f t="shared" si="4"/>
        <v>120</v>
      </c>
      <c r="N3" s="10">
        <v>44503.0</v>
      </c>
      <c r="O3" s="11">
        <v>0.017249</v>
      </c>
    </row>
    <row r="4" ht="14.25" customHeight="1">
      <c r="A4" s="16">
        <v>44501.0</v>
      </c>
      <c r="B4" s="5">
        <v>16.46</v>
      </c>
      <c r="C4" s="5">
        <v>16.71</v>
      </c>
      <c r="D4" s="5">
        <v>17.77</v>
      </c>
      <c r="E4" s="5">
        <v>15.74</v>
      </c>
      <c r="F4" s="5" t="s">
        <v>262</v>
      </c>
      <c r="G4" s="6" t="s">
        <v>263</v>
      </c>
      <c r="H4" s="7">
        <v>1500.0</v>
      </c>
      <c r="I4" s="8">
        <f t="shared" si="1"/>
        <v>110</v>
      </c>
      <c r="J4" s="8">
        <f t="shared" si="2"/>
        <v>18006</v>
      </c>
      <c r="K4" s="9">
        <f t="shared" si="3"/>
        <v>296378.76</v>
      </c>
      <c r="L4" s="8">
        <f t="shared" si="4"/>
        <v>119</v>
      </c>
      <c r="N4" s="10">
        <v>44473.0</v>
      </c>
      <c r="O4" s="11">
        <v>0.017249</v>
      </c>
      <c r="Q4" s="2" t="s">
        <v>23</v>
      </c>
      <c r="R4" s="9">
        <f t="array" ref="R4">NPV(R5,H2:H122,)</f>
        <v>108624.9101</v>
      </c>
    </row>
    <row r="5" ht="14.25" customHeight="1">
      <c r="A5" s="16">
        <v>44470.0</v>
      </c>
      <c r="B5" s="5">
        <v>16.43</v>
      </c>
      <c r="C5" s="5">
        <v>17.25</v>
      </c>
      <c r="D5" s="5">
        <v>18.05</v>
      </c>
      <c r="E5" s="5">
        <v>16.27</v>
      </c>
      <c r="F5" s="5" t="s">
        <v>264</v>
      </c>
      <c r="G5" s="17" t="s">
        <v>265</v>
      </c>
      <c r="H5" s="7">
        <v>1500.0</v>
      </c>
      <c r="I5" s="8">
        <f t="shared" si="1"/>
        <v>110</v>
      </c>
      <c r="J5" s="8">
        <f t="shared" si="2"/>
        <v>17896</v>
      </c>
      <c r="K5" s="9">
        <f t="shared" si="3"/>
        <v>294031.28</v>
      </c>
      <c r="L5" s="8">
        <f t="shared" si="4"/>
        <v>118</v>
      </c>
      <c r="N5" s="10">
        <v>44441.0</v>
      </c>
      <c r="O5" s="11">
        <v>0.017249</v>
      </c>
      <c r="Q5" s="2" t="s">
        <v>26</v>
      </c>
      <c r="R5" s="19">
        <f>(1+S5)^(1/12)-1</f>
        <v>0.009308349789</v>
      </c>
      <c r="S5" s="20">
        <v>0.1176</v>
      </c>
      <c r="T5" s="13"/>
    </row>
    <row r="6" ht="14.25" customHeight="1">
      <c r="A6" s="4">
        <v>44440.0</v>
      </c>
      <c r="B6" s="5">
        <v>17.18</v>
      </c>
      <c r="C6" s="5">
        <v>19.19</v>
      </c>
      <c r="D6" s="5">
        <v>19.37</v>
      </c>
      <c r="E6" s="5">
        <v>15.8</v>
      </c>
      <c r="F6" s="5" t="s">
        <v>266</v>
      </c>
      <c r="G6" s="17" t="s">
        <v>267</v>
      </c>
      <c r="H6" s="7">
        <v>1500.0</v>
      </c>
      <c r="I6" s="8">
        <f t="shared" si="1"/>
        <v>105</v>
      </c>
      <c r="J6" s="8">
        <f t="shared" si="2"/>
        <v>17786</v>
      </c>
      <c r="K6" s="9">
        <f t="shared" si="3"/>
        <v>305563.48</v>
      </c>
      <c r="L6" s="8">
        <f t="shared" si="4"/>
        <v>117</v>
      </c>
      <c r="N6" s="10">
        <v>44411.0</v>
      </c>
      <c r="O6" s="11">
        <v>0.017249</v>
      </c>
      <c r="R6" s="21"/>
      <c r="S6" s="22"/>
    </row>
    <row r="7" ht="14.25" customHeight="1">
      <c r="A7" s="16">
        <v>44409.0</v>
      </c>
      <c r="B7" s="5">
        <v>19.08</v>
      </c>
      <c r="C7" s="5">
        <v>20.27</v>
      </c>
      <c r="D7" s="5">
        <v>20.69</v>
      </c>
      <c r="E7" s="5">
        <v>18.48</v>
      </c>
      <c r="F7" s="5" t="s">
        <v>268</v>
      </c>
      <c r="G7" s="17" t="s">
        <v>269</v>
      </c>
      <c r="H7" s="7">
        <v>1500.0</v>
      </c>
      <c r="I7" s="8">
        <f t="shared" si="1"/>
        <v>519</v>
      </c>
      <c r="J7" s="8">
        <f t="shared" si="2"/>
        <v>17681</v>
      </c>
      <c r="K7" s="9">
        <f t="shared" si="3"/>
        <v>337353.48</v>
      </c>
      <c r="L7" s="8">
        <f t="shared" si="4"/>
        <v>116</v>
      </c>
      <c r="N7" s="10">
        <v>44382.0</v>
      </c>
      <c r="O7" s="11">
        <v>0.490007</v>
      </c>
      <c r="R7" s="21"/>
      <c r="S7" s="22"/>
    </row>
    <row r="8" ht="14.25" customHeight="1">
      <c r="A8" s="16">
        <v>44378.0</v>
      </c>
      <c r="B8" s="5">
        <v>19.97</v>
      </c>
      <c r="C8" s="5">
        <v>20.74</v>
      </c>
      <c r="D8" s="5">
        <v>21.41</v>
      </c>
      <c r="E8" s="5">
        <v>19.57</v>
      </c>
      <c r="F8" s="5" t="s">
        <v>270</v>
      </c>
      <c r="G8" s="17" t="s">
        <v>271</v>
      </c>
      <c r="H8" s="7">
        <v>1500.0</v>
      </c>
      <c r="I8" s="8">
        <f t="shared" si="1"/>
        <v>90</v>
      </c>
      <c r="J8" s="8">
        <f t="shared" si="2"/>
        <v>17162</v>
      </c>
      <c r="K8" s="9">
        <f t="shared" si="3"/>
        <v>342725.14</v>
      </c>
      <c r="L8" s="8">
        <f t="shared" si="4"/>
        <v>115</v>
      </c>
      <c r="N8" s="10">
        <v>44349.0</v>
      </c>
      <c r="O8" s="11">
        <v>0.017249</v>
      </c>
      <c r="R8" s="21"/>
      <c r="S8" s="22"/>
    </row>
    <row r="9" ht="14.25" customHeight="1">
      <c r="A9" s="16">
        <v>44348.0</v>
      </c>
      <c r="B9" s="5">
        <v>20.74</v>
      </c>
      <c r="C9" s="5">
        <v>21.53</v>
      </c>
      <c r="D9" s="5">
        <v>23.24</v>
      </c>
      <c r="E9" s="5">
        <v>20.69</v>
      </c>
      <c r="F9" s="5" t="s">
        <v>272</v>
      </c>
      <c r="G9" s="17" t="s">
        <v>22</v>
      </c>
      <c r="H9" s="7">
        <v>1500.0</v>
      </c>
      <c r="I9" s="8">
        <f t="shared" si="1"/>
        <v>86</v>
      </c>
      <c r="J9" s="8">
        <f t="shared" si="2"/>
        <v>17072</v>
      </c>
      <c r="K9" s="9">
        <f t="shared" si="3"/>
        <v>354073.28</v>
      </c>
      <c r="L9" s="8">
        <f t="shared" si="4"/>
        <v>114</v>
      </c>
      <c r="N9" s="10">
        <v>44320.0</v>
      </c>
      <c r="O9" s="11">
        <v>0.017249</v>
      </c>
      <c r="Q9" s="32" t="s">
        <v>273</v>
      </c>
      <c r="R9" s="21"/>
      <c r="S9" s="22"/>
    </row>
    <row r="10" ht="14.25" customHeight="1">
      <c r="A10" s="4">
        <v>44317.0</v>
      </c>
      <c r="B10" s="5">
        <v>21.33</v>
      </c>
      <c r="C10" s="5">
        <v>19.44</v>
      </c>
      <c r="D10" s="5">
        <v>21.48</v>
      </c>
      <c r="E10" s="5">
        <v>18.64</v>
      </c>
      <c r="F10" s="5" t="s">
        <v>274</v>
      </c>
      <c r="G10" s="6" t="s">
        <v>275</v>
      </c>
      <c r="H10" s="7">
        <v>1500.0</v>
      </c>
      <c r="I10" s="8">
        <f t="shared" si="1"/>
        <v>85</v>
      </c>
      <c r="J10" s="8">
        <f t="shared" si="2"/>
        <v>16986</v>
      </c>
      <c r="K10" s="9">
        <f t="shared" si="3"/>
        <v>362311.38</v>
      </c>
      <c r="L10" s="8">
        <f t="shared" si="4"/>
        <v>113</v>
      </c>
      <c r="M10" s="3"/>
      <c r="N10" s="10">
        <v>44288.0</v>
      </c>
      <c r="O10" s="11">
        <v>0.018974</v>
      </c>
      <c r="R10" s="21"/>
      <c r="S10" s="22"/>
    </row>
    <row r="11" ht="14.25" customHeight="1">
      <c r="A11" s="16">
        <v>44287.0</v>
      </c>
      <c r="B11" s="5">
        <v>19.19</v>
      </c>
      <c r="C11" s="5">
        <v>19.66</v>
      </c>
      <c r="D11" s="5">
        <v>19.89</v>
      </c>
      <c r="E11" s="5">
        <v>18.33</v>
      </c>
      <c r="F11" s="5" t="s">
        <v>276</v>
      </c>
      <c r="G11" s="17" t="s">
        <v>277</v>
      </c>
      <c r="H11" s="7">
        <v>1500.0</v>
      </c>
      <c r="I11" s="8">
        <f t="shared" si="1"/>
        <v>92</v>
      </c>
      <c r="J11" s="8">
        <f t="shared" si="2"/>
        <v>16901</v>
      </c>
      <c r="K11" s="9">
        <f t="shared" si="3"/>
        <v>324330.19</v>
      </c>
      <c r="L11" s="8">
        <f t="shared" si="4"/>
        <v>112</v>
      </c>
      <c r="N11" s="10">
        <v>44257.0</v>
      </c>
      <c r="O11" s="11">
        <v>0.015681</v>
      </c>
      <c r="Q11" s="8" t="s">
        <v>38</v>
      </c>
      <c r="R11" s="21"/>
      <c r="S11" s="22"/>
    </row>
    <row r="12" ht="14.25" customHeight="1">
      <c r="A12" s="16">
        <v>44256.0</v>
      </c>
      <c r="B12" s="5">
        <v>19.57</v>
      </c>
      <c r="C12" s="5">
        <v>17.09</v>
      </c>
      <c r="D12" s="5">
        <v>20.09</v>
      </c>
      <c r="E12" s="5">
        <v>15.68</v>
      </c>
      <c r="F12" s="5" t="s">
        <v>278</v>
      </c>
      <c r="G12" s="6" t="s">
        <v>279</v>
      </c>
      <c r="H12" s="7">
        <v>1500.0</v>
      </c>
      <c r="I12" s="8">
        <f t="shared" si="1"/>
        <v>90</v>
      </c>
      <c r="J12" s="8">
        <f t="shared" si="2"/>
        <v>16809</v>
      </c>
      <c r="K12" s="9">
        <f t="shared" si="3"/>
        <v>328952.13</v>
      </c>
      <c r="L12" s="8">
        <f t="shared" si="4"/>
        <v>111</v>
      </c>
      <c r="N12" s="10">
        <v>44229.0</v>
      </c>
      <c r="O12" s="11">
        <v>0.015681</v>
      </c>
      <c r="R12" s="21"/>
      <c r="S12" s="22"/>
    </row>
    <row r="13" ht="14.25" customHeight="1">
      <c r="A13" s="16">
        <v>44228.0</v>
      </c>
      <c r="B13" s="5">
        <v>16.8</v>
      </c>
      <c r="C13" s="5">
        <v>18.36</v>
      </c>
      <c r="D13" s="5">
        <v>19.38</v>
      </c>
      <c r="E13" s="5">
        <v>16.74</v>
      </c>
      <c r="F13" s="5" t="s">
        <v>280</v>
      </c>
      <c r="G13" s="17" t="s">
        <v>281</v>
      </c>
      <c r="H13" s="7">
        <v>1500.0</v>
      </c>
      <c r="I13" s="8">
        <f t="shared" si="1"/>
        <v>105</v>
      </c>
      <c r="J13" s="8">
        <f t="shared" si="2"/>
        <v>16719</v>
      </c>
      <c r="K13" s="9">
        <f t="shared" si="3"/>
        <v>280879.2</v>
      </c>
      <c r="L13" s="8">
        <f t="shared" si="4"/>
        <v>110</v>
      </c>
      <c r="N13" s="10">
        <v>44201.0</v>
      </c>
      <c r="O13" s="11">
        <v>0.015681</v>
      </c>
      <c r="R13" s="21"/>
      <c r="S13" s="22"/>
    </row>
    <row r="14" ht="14.25" customHeight="1">
      <c r="A14" s="4">
        <v>44197.0</v>
      </c>
      <c r="B14" s="5">
        <v>18.04</v>
      </c>
      <c r="C14" s="5">
        <v>20.06</v>
      </c>
      <c r="D14" s="5">
        <v>20.72</v>
      </c>
      <c r="E14" s="5">
        <v>17.58</v>
      </c>
      <c r="F14" s="5" t="s">
        <v>282</v>
      </c>
      <c r="G14" s="17" t="s">
        <v>283</v>
      </c>
      <c r="H14" s="7">
        <v>1500.0</v>
      </c>
      <c r="I14" s="8">
        <f t="shared" si="1"/>
        <v>98</v>
      </c>
      <c r="J14" s="8">
        <f t="shared" si="2"/>
        <v>16614</v>
      </c>
      <c r="K14" s="9">
        <f t="shared" si="3"/>
        <v>299716.56</v>
      </c>
      <c r="L14" s="8">
        <f t="shared" si="4"/>
        <v>109</v>
      </c>
      <c r="N14" s="10">
        <v>44167.0</v>
      </c>
      <c r="O14" s="11">
        <v>0.015681</v>
      </c>
      <c r="R14" s="21"/>
      <c r="S14" s="22"/>
    </row>
    <row r="15" ht="14.25" customHeight="1">
      <c r="A15" s="16">
        <v>44166.0</v>
      </c>
      <c r="B15" s="5">
        <v>19.78</v>
      </c>
      <c r="C15" s="5">
        <v>17.78</v>
      </c>
      <c r="D15" s="5">
        <v>20.32</v>
      </c>
      <c r="E15" s="5">
        <v>17.74</v>
      </c>
      <c r="F15" s="5" t="s">
        <v>284</v>
      </c>
      <c r="G15" s="6" t="s">
        <v>285</v>
      </c>
      <c r="H15" s="7">
        <v>1500.0</v>
      </c>
      <c r="I15" s="8">
        <f t="shared" si="1"/>
        <v>89</v>
      </c>
      <c r="J15" s="8">
        <f t="shared" si="2"/>
        <v>16516</v>
      </c>
      <c r="K15" s="9">
        <f t="shared" si="3"/>
        <v>326686.48</v>
      </c>
      <c r="L15" s="8">
        <f t="shared" si="4"/>
        <v>108</v>
      </c>
      <c r="N15" s="10">
        <v>44139.0</v>
      </c>
      <c r="O15" s="11">
        <v>0.015681</v>
      </c>
      <c r="R15" s="21"/>
      <c r="S15" s="22"/>
    </row>
    <row r="16" ht="14.25" customHeight="1">
      <c r="A16" s="4">
        <v>44136.0</v>
      </c>
      <c r="B16" s="5">
        <v>17.43</v>
      </c>
      <c r="C16" s="5">
        <v>14.72</v>
      </c>
      <c r="D16" s="5">
        <v>18.62</v>
      </c>
      <c r="E16" s="5">
        <v>14.56</v>
      </c>
      <c r="F16" s="5" t="s">
        <v>286</v>
      </c>
      <c r="G16" s="6" t="s">
        <v>287</v>
      </c>
      <c r="H16" s="7">
        <v>1500.0</v>
      </c>
      <c r="I16" s="8">
        <f t="shared" si="1"/>
        <v>101</v>
      </c>
      <c r="J16" s="8">
        <f t="shared" si="2"/>
        <v>16427</v>
      </c>
      <c r="K16" s="9">
        <f t="shared" si="3"/>
        <v>286322.61</v>
      </c>
      <c r="L16" s="8">
        <f t="shared" si="4"/>
        <v>107</v>
      </c>
      <c r="N16" s="10">
        <v>44106.0</v>
      </c>
      <c r="O16" s="11">
        <v>0.015681</v>
      </c>
      <c r="R16" s="21"/>
      <c r="S16" s="22"/>
    </row>
    <row r="17" ht="14.25" customHeight="1">
      <c r="A17" s="16">
        <v>44105.0</v>
      </c>
      <c r="B17" s="5">
        <v>14.45</v>
      </c>
      <c r="C17" s="5">
        <v>13.93</v>
      </c>
      <c r="D17" s="5">
        <v>16.84</v>
      </c>
      <c r="E17" s="5">
        <v>13.76</v>
      </c>
      <c r="F17" s="5" t="s">
        <v>288</v>
      </c>
      <c r="G17" s="6" t="s">
        <v>289</v>
      </c>
      <c r="H17" s="7">
        <v>1500.0</v>
      </c>
      <c r="I17" s="8">
        <f t="shared" si="1"/>
        <v>121</v>
      </c>
      <c r="J17" s="8">
        <f t="shared" si="2"/>
        <v>16326</v>
      </c>
      <c r="K17" s="9">
        <f t="shared" si="3"/>
        <v>235910.7</v>
      </c>
      <c r="L17" s="8">
        <f t="shared" si="4"/>
        <v>106</v>
      </c>
      <c r="N17" s="10">
        <v>44076.0</v>
      </c>
      <c r="O17" s="11">
        <v>0.015681</v>
      </c>
      <c r="R17" s="21"/>
      <c r="S17" s="22"/>
    </row>
    <row r="18" ht="14.25" customHeight="1">
      <c r="A18" s="16">
        <v>44075.0</v>
      </c>
      <c r="B18" s="5">
        <v>13.9</v>
      </c>
      <c r="C18" s="5">
        <v>15.06</v>
      </c>
      <c r="D18" s="5">
        <v>16.07</v>
      </c>
      <c r="E18" s="5">
        <v>13.74</v>
      </c>
      <c r="F18" s="5" t="s">
        <v>282</v>
      </c>
      <c r="G18" s="17" t="s">
        <v>290</v>
      </c>
      <c r="H18" s="7">
        <v>1500.0</v>
      </c>
      <c r="I18" s="8">
        <f t="shared" si="1"/>
        <v>126</v>
      </c>
      <c r="J18" s="8">
        <f t="shared" si="2"/>
        <v>16205</v>
      </c>
      <c r="K18" s="9">
        <f t="shared" si="3"/>
        <v>225249.5</v>
      </c>
      <c r="L18" s="8">
        <f t="shared" si="4"/>
        <v>105</v>
      </c>
      <c r="N18" s="10">
        <v>44047.0</v>
      </c>
      <c r="O18" s="11">
        <v>0.015681</v>
      </c>
      <c r="R18" s="21"/>
      <c r="S18" s="22"/>
    </row>
    <row r="19" ht="14.25" customHeight="1">
      <c r="A19" s="16">
        <v>44044.0</v>
      </c>
      <c r="B19" s="5">
        <v>14.84</v>
      </c>
      <c r="C19" s="5">
        <v>16.2</v>
      </c>
      <c r="D19" s="5">
        <v>16.26</v>
      </c>
      <c r="E19" s="5">
        <v>14.51</v>
      </c>
      <c r="F19" s="5" t="s">
        <v>291</v>
      </c>
      <c r="G19" s="17" t="s">
        <v>292</v>
      </c>
      <c r="H19" s="7">
        <v>1500.0</v>
      </c>
      <c r="I19" s="8">
        <f t="shared" si="1"/>
        <v>118</v>
      </c>
      <c r="J19" s="8">
        <f t="shared" si="2"/>
        <v>16079</v>
      </c>
      <c r="K19" s="9">
        <f t="shared" si="3"/>
        <v>238612.36</v>
      </c>
      <c r="L19" s="8">
        <f t="shared" si="4"/>
        <v>104</v>
      </c>
      <c r="N19" s="10">
        <v>44014.0</v>
      </c>
      <c r="O19" s="11">
        <v>0.015681</v>
      </c>
      <c r="R19" s="21"/>
      <c r="S19" s="22"/>
    </row>
    <row r="20" ht="14.25" customHeight="1">
      <c r="A20" s="4">
        <v>44013.0</v>
      </c>
      <c r="B20" s="5">
        <v>16.04</v>
      </c>
      <c r="C20" s="5">
        <v>14.87</v>
      </c>
      <c r="D20" s="5">
        <v>17.37</v>
      </c>
      <c r="E20" s="5">
        <v>14.83</v>
      </c>
      <c r="F20" s="5" t="s">
        <v>293</v>
      </c>
      <c r="G20" s="6" t="s">
        <v>294</v>
      </c>
      <c r="H20" s="7">
        <v>1500.0</v>
      </c>
      <c r="I20" s="8">
        <f t="shared" si="1"/>
        <v>109</v>
      </c>
      <c r="J20" s="8">
        <f t="shared" si="2"/>
        <v>15961</v>
      </c>
      <c r="K20" s="9">
        <f t="shared" si="3"/>
        <v>256014.44</v>
      </c>
      <c r="L20" s="8">
        <f t="shared" si="4"/>
        <v>103</v>
      </c>
      <c r="N20" s="10">
        <v>43984.0</v>
      </c>
      <c r="O20" s="11">
        <v>0.015681</v>
      </c>
      <c r="R20" s="21"/>
      <c r="S20" s="22"/>
    </row>
    <row r="21" ht="14.25" customHeight="1">
      <c r="A21" s="16">
        <v>43983.0</v>
      </c>
      <c r="B21" s="5">
        <v>14.78</v>
      </c>
      <c r="C21" s="5">
        <v>13.48</v>
      </c>
      <c r="D21" s="5">
        <v>16.88</v>
      </c>
      <c r="E21" s="5">
        <v>13.41</v>
      </c>
      <c r="F21" s="5" t="s">
        <v>295</v>
      </c>
      <c r="G21" s="6" t="s">
        <v>296</v>
      </c>
      <c r="H21" s="7">
        <v>1500.0</v>
      </c>
      <c r="I21" s="8">
        <f t="shared" si="1"/>
        <v>118</v>
      </c>
      <c r="J21" s="8">
        <f t="shared" si="2"/>
        <v>15852</v>
      </c>
      <c r="K21" s="9">
        <f t="shared" si="3"/>
        <v>234292.56</v>
      </c>
      <c r="L21" s="8">
        <f t="shared" si="4"/>
        <v>102</v>
      </c>
      <c r="N21" s="10">
        <v>43956.0</v>
      </c>
      <c r="O21" s="11">
        <v>0.015681</v>
      </c>
      <c r="R21" s="21"/>
      <c r="S21" s="22"/>
    </row>
    <row r="22" ht="14.25" customHeight="1">
      <c r="A22" s="16">
        <v>43952.0</v>
      </c>
      <c r="B22" s="5">
        <v>13.52</v>
      </c>
      <c r="C22" s="5">
        <v>13.34</v>
      </c>
      <c r="D22" s="5">
        <v>14.66</v>
      </c>
      <c r="E22" s="5">
        <v>11.49</v>
      </c>
      <c r="F22" s="5" t="s">
        <v>297</v>
      </c>
      <c r="G22" s="17" t="s">
        <v>298</v>
      </c>
      <c r="H22" s="7">
        <v>1500.0</v>
      </c>
      <c r="I22" s="8">
        <f t="shared" si="1"/>
        <v>127</v>
      </c>
      <c r="J22" s="8">
        <f t="shared" si="2"/>
        <v>15734</v>
      </c>
      <c r="K22" s="9">
        <f t="shared" si="3"/>
        <v>212723.68</v>
      </c>
      <c r="L22" s="8">
        <f t="shared" si="4"/>
        <v>101</v>
      </c>
      <c r="N22" s="10">
        <v>43923.0</v>
      </c>
      <c r="O22" s="11">
        <v>0.014255</v>
      </c>
      <c r="R22" s="21"/>
      <c r="S22" s="22"/>
    </row>
    <row r="23" ht="14.25" customHeight="1">
      <c r="A23" s="16">
        <v>43922.0</v>
      </c>
      <c r="B23" s="5">
        <v>13.65</v>
      </c>
      <c r="C23" s="5">
        <v>12.95</v>
      </c>
      <c r="D23" s="5">
        <v>15.72</v>
      </c>
      <c r="E23" s="5">
        <v>11.81</v>
      </c>
      <c r="F23" s="5" t="s">
        <v>299</v>
      </c>
      <c r="G23" s="6" t="s">
        <v>300</v>
      </c>
      <c r="H23" s="7">
        <v>1500.0</v>
      </c>
      <c r="I23" s="8">
        <f t="shared" si="1"/>
        <v>126</v>
      </c>
      <c r="J23" s="8">
        <f t="shared" si="2"/>
        <v>15607</v>
      </c>
      <c r="K23" s="9">
        <f t="shared" si="3"/>
        <v>213035.55</v>
      </c>
      <c r="L23" s="8">
        <f t="shared" si="4"/>
        <v>100</v>
      </c>
      <c r="N23" s="10">
        <v>43893.0</v>
      </c>
      <c r="O23" s="11">
        <v>0.014255</v>
      </c>
      <c r="R23" s="21"/>
      <c r="S23" s="22"/>
    </row>
    <row r="24" ht="14.25" customHeight="1">
      <c r="A24" s="4">
        <v>43891.0</v>
      </c>
      <c r="B24" s="5">
        <v>13.45</v>
      </c>
      <c r="C24" s="5">
        <v>19.76</v>
      </c>
      <c r="D24" s="5">
        <v>20.11</v>
      </c>
      <c r="E24" s="5">
        <v>11.2</v>
      </c>
      <c r="F24" s="5" t="s">
        <v>301</v>
      </c>
      <c r="G24" s="17" t="s">
        <v>302</v>
      </c>
      <c r="H24" s="7">
        <v>1500.0</v>
      </c>
      <c r="I24" s="8">
        <f t="shared" si="1"/>
        <v>128</v>
      </c>
      <c r="J24" s="8">
        <f t="shared" si="2"/>
        <v>15481</v>
      </c>
      <c r="K24" s="9">
        <f t="shared" si="3"/>
        <v>208219.45</v>
      </c>
      <c r="L24" s="8">
        <f t="shared" si="4"/>
        <v>99</v>
      </c>
      <c r="N24" s="10">
        <v>43865.0</v>
      </c>
      <c r="O24" s="11">
        <v>0.014255</v>
      </c>
      <c r="R24" s="21"/>
      <c r="S24" s="22"/>
    </row>
    <row r="25" ht="14.25" customHeight="1">
      <c r="A25" s="16">
        <v>43862.0</v>
      </c>
      <c r="B25" s="5">
        <v>19.75</v>
      </c>
      <c r="C25" s="5">
        <v>21.29</v>
      </c>
      <c r="D25" s="5">
        <v>22.51</v>
      </c>
      <c r="E25" s="5">
        <v>19.21</v>
      </c>
      <c r="F25" s="5" t="s">
        <v>303</v>
      </c>
      <c r="G25" s="17" t="s">
        <v>304</v>
      </c>
      <c r="H25" s="7">
        <v>1500.0</v>
      </c>
      <c r="I25" s="8">
        <f t="shared" si="1"/>
        <v>87</v>
      </c>
      <c r="J25" s="8">
        <f t="shared" si="2"/>
        <v>15353</v>
      </c>
      <c r="K25" s="9">
        <f t="shared" si="3"/>
        <v>303221.75</v>
      </c>
      <c r="L25" s="8">
        <f t="shared" si="4"/>
        <v>98</v>
      </c>
      <c r="N25" s="10">
        <v>43833.0</v>
      </c>
      <c r="O25" s="11">
        <v>0.014255</v>
      </c>
      <c r="R25" s="21"/>
      <c r="S25" s="22"/>
    </row>
    <row r="26" ht="14.25" customHeight="1">
      <c r="A26" s="16">
        <v>43831.0</v>
      </c>
      <c r="B26" s="5">
        <v>21.22</v>
      </c>
      <c r="C26" s="5">
        <v>23.56</v>
      </c>
      <c r="D26" s="5">
        <v>24.52</v>
      </c>
      <c r="E26" s="5">
        <v>21.02</v>
      </c>
      <c r="F26" s="5" t="s">
        <v>305</v>
      </c>
      <c r="G26" s="17" t="s">
        <v>306</v>
      </c>
      <c r="H26" s="7">
        <v>1500.0</v>
      </c>
      <c r="I26" s="8">
        <f t="shared" si="1"/>
        <v>81</v>
      </c>
      <c r="J26" s="8">
        <f t="shared" si="2"/>
        <v>15266</v>
      </c>
      <c r="K26" s="9">
        <f t="shared" si="3"/>
        <v>323944.52</v>
      </c>
      <c r="L26" s="8">
        <f t="shared" si="4"/>
        <v>97</v>
      </c>
      <c r="N26" s="10">
        <v>43802.0</v>
      </c>
      <c r="O26" s="11">
        <v>0.014255</v>
      </c>
      <c r="R26" s="21"/>
      <c r="S26" s="22"/>
    </row>
    <row r="27" ht="14.25" customHeight="1">
      <c r="A27" s="16">
        <v>43800.0</v>
      </c>
      <c r="B27" s="5">
        <v>23.33</v>
      </c>
      <c r="C27" s="5">
        <v>21.25</v>
      </c>
      <c r="D27" s="5">
        <v>23.64</v>
      </c>
      <c r="E27" s="5">
        <v>21.2</v>
      </c>
      <c r="F27" s="5" t="s">
        <v>307</v>
      </c>
      <c r="G27" s="6" t="s">
        <v>308</v>
      </c>
      <c r="H27" s="7">
        <v>1500.0</v>
      </c>
      <c r="I27" s="8">
        <f t="shared" si="1"/>
        <v>74</v>
      </c>
      <c r="J27" s="8">
        <f t="shared" si="2"/>
        <v>15185</v>
      </c>
      <c r="K27" s="9">
        <f t="shared" si="3"/>
        <v>354266.05</v>
      </c>
      <c r="L27" s="8">
        <f t="shared" si="4"/>
        <v>96</v>
      </c>
      <c r="N27" s="10">
        <v>43773.0</v>
      </c>
      <c r="O27" s="11">
        <v>0.014255</v>
      </c>
      <c r="R27" s="21"/>
      <c r="S27" s="22"/>
    </row>
    <row r="28" ht="14.25" customHeight="1">
      <c r="A28" s="4">
        <v>43770.0</v>
      </c>
      <c r="B28" s="5">
        <v>21.18</v>
      </c>
      <c r="C28" s="5">
        <v>22.49</v>
      </c>
      <c r="D28" s="5">
        <v>22.66</v>
      </c>
      <c r="E28" s="5">
        <v>20.78</v>
      </c>
      <c r="F28" s="5" t="s">
        <v>309</v>
      </c>
      <c r="G28" s="17" t="s">
        <v>310</v>
      </c>
      <c r="H28" s="7">
        <v>1500.0</v>
      </c>
      <c r="I28" s="8">
        <f t="shared" si="1"/>
        <v>81</v>
      </c>
      <c r="J28" s="8">
        <f t="shared" si="2"/>
        <v>15111</v>
      </c>
      <c r="K28" s="9">
        <f t="shared" si="3"/>
        <v>320050.98</v>
      </c>
      <c r="L28" s="8">
        <f t="shared" si="4"/>
        <v>95</v>
      </c>
      <c r="N28" s="10">
        <v>43740.0</v>
      </c>
      <c r="O28" s="11">
        <v>0.014255</v>
      </c>
      <c r="R28" s="21"/>
      <c r="S28" s="22"/>
    </row>
    <row r="29" ht="14.25" customHeight="1">
      <c r="A29" s="16">
        <v>43739.0</v>
      </c>
      <c r="B29" s="5">
        <v>22.31</v>
      </c>
      <c r="C29" s="5">
        <v>21.09</v>
      </c>
      <c r="D29" s="5">
        <v>23.49</v>
      </c>
      <c r="E29" s="5">
        <v>19.56</v>
      </c>
      <c r="F29" s="5" t="s">
        <v>311</v>
      </c>
      <c r="G29" s="6" t="s">
        <v>312</v>
      </c>
      <c r="H29" s="7">
        <v>1500.0</v>
      </c>
      <c r="I29" s="8">
        <f t="shared" si="1"/>
        <v>77</v>
      </c>
      <c r="J29" s="8">
        <f t="shared" si="2"/>
        <v>15030</v>
      </c>
      <c r="K29" s="9">
        <f t="shared" si="3"/>
        <v>335319.3</v>
      </c>
      <c r="L29" s="8">
        <f t="shared" si="4"/>
        <v>94</v>
      </c>
      <c r="N29" s="10">
        <v>43711.0</v>
      </c>
      <c r="O29" s="11">
        <v>0.014255</v>
      </c>
      <c r="R29" s="21"/>
      <c r="S29" s="22"/>
    </row>
    <row r="30" ht="14.25" customHeight="1">
      <c r="A30" s="4">
        <v>43709.0</v>
      </c>
      <c r="B30" s="5">
        <v>20.87</v>
      </c>
      <c r="C30" s="5">
        <v>20.38</v>
      </c>
      <c r="D30" s="5">
        <v>21.87</v>
      </c>
      <c r="E30" s="5">
        <v>19.64</v>
      </c>
      <c r="F30" s="5" t="s">
        <v>313</v>
      </c>
      <c r="G30" s="6" t="s">
        <v>314</v>
      </c>
      <c r="H30" s="7">
        <v>1500.0</v>
      </c>
      <c r="I30" s="8">
        <f t="shared" si="1"/>
        <v>82</v>
      </c>
      <c r="J30" s="8">
        <f t="shared" si="2"/>
        <v>14953</v>
      </c>
      <c r="K30" s="9">
        <f t="shared" si="3"/>
        <v>312069.11</v>
      </c>
      <c r="L30" s="8">
        <f t="shared" si="4"/>
        <v>93</v>
      </c>
      <c r="N30" s="10">
        <v>43679.0</v>
      </c>
      <c r="O30" s="11">
        <v>0.014255</v>
      </c>
      <c r="R30" s="21"/>
      <c r="S30" s="22"/>
    </row>
    <row r="31" ht="14.25" customHeight="1">
      <c r="A31" s="16">
        <v>43678.0</v>
      </c>
      <c r="B31" s="5">
        <v>20.26</v>
      </c>
      <c r="C31" s="5">
        <v>21.51</v>
      </c>
      <c r="D31" s="5">
        <v>21.78</v>
      </c>
      <c r="E31" s="5">
        <v>19.28</v>
      </c>
      <c r="F31" s="5" t="s">
        <v>315</v>
      </c>
      <c r="G31" s="17" t="s">
        <v>316</v>
      </c>
      <c r="H31" s="7">
        <v>1500.0</v>
      </c>
      <c r="I31" s="8">
        <f t="shared" si="1"/>
        <v>177</v>
      </c>
      <c r="J31" s="8">
        <f t="shared" si="2"/>
        <v>14871</v>
      </c>
      <c r="K31" s="9">
        <f t="shared" si="3"/>
        <v>301286.46</v>
      </c>
      <c r="L31" s="8">
        <f t="shared" si="4"/>
        <v>92</v>
      </c>
      <c r="N31" s="10">
        <v>43647.0</v>
      </c>
      <c r="O31" s="11">
        <v>0.142592</v>
      </c>
      <c r="R31" s="21"/>
      <c r="S31" s="22"/>
    </row>
    <row r="32" ht="14.25" customHeight="1">
      <c r="A32" s="16">
        <v>43647.0</v>
      </c>
      <c r="B32" s="5">
        <v>21.2</v>
      </c>
      <c r="C32" s="5">
        <v>23.4</v>
      </c>
      <c r="D32" s="5">
        <v>24.54</v>
      </c>
      <c r="E32" s="5">
        <v>21.06</v>
      </c>
      <c r="F32" s="5" t="s">
        <v>317</v>
      </c>
      <c r="G32" s="17" t="s">
        <v>318</v>
      </c>
      <c r="H32" s="7">
        <v>1500.0</v>
      </c>
      <c r="I32" s="8">
        <f t="shared" si="1"/>
        <v>81</v>
      </c>
      <c r="J32" s="8">
        <f t="shared" si="2"/>
        <v>14694</v>
      </c>
      <c r="K32" s="9">
        <f t="shared" si="3"/>
        <v>311512.8</v>
      </c>
      <c r="L32" s="8">
        <f t="shared" si="4"/>
        <v>91</v>
      </c>
      <c r="N32" s="10">
        <v>43620.0</v>
      </c>
      <c r="O32" s="11">
        <v>0.014255</v>
      </c>
      <c r="R32" s="21"/>
      <c r="S32" s="22"/>
    </row>
    <row r="33" ht="14.25" customHeight="1">
      <c r="A33" s="16">
        <v>43617.0</v>
      </c>
      <c r="B33" s="5">
        <v>23.06</v>
      </c>
      <c r="C33" s="5">
        <v>22.65</v>
      </c>
      <c r="D33" s="5">
        <v>23.39</v>
      </c>
      <c r="E33" s="5">
        <v>21.77</v>
      </c>
      <c r="F33" s="5" t="s">
        <v>319</v>
      </c>
      <c r="G33" s="6" t="s">
        <v>320</v>
      </c>
      <c r="H33" s="7">
        <v>1500.0</v>
      </c>
      <c r="I33" s="8">
        <f t="shared" si="1"/>
        <v>74</v>
      </c>
      <c r="J33" s="8">
        <f t="shared" si="2"/>
        <v>14613</v>
      </c>
      <c r="K33" s="9">
        <f t="shared" si="3"/>
        <v>336975.78</v>
      </c>
      <c r="L33" s="8">
        <f t="shared" si="4"/>
        <v>90</v>
      </c>
      <c r="N33" s="10">
        <v>43588.0</v>
      </c>
      <c r="O33" s="11">
        <v>0.014255</v>
      </c>
      <c r="R33" s="21"/>
      <c r="S33" s="22"/>
    </row>
    <row r="34" ht="14.25" customHeight="1">
      <c r="A34" s="4">
        <v>43586.0</v>
      </c>
      <c r="B34" s="5">
        <v>22.6</v>
      </c>
      <c r="C34" s="5">
        <v>21.57</v>
      </c>
      <c r="D34" s="5">
        <v>22.83</v>
      </c>
      <c r="E34" s="5">
        <v>19.78</v>
      </c>
      <c r="F34" s="5" t="s">
        <v>321</v>
      </c>
      <c r="G34" s="6" t="s">
        <v>322</v>
      </c>
      <c r="H34" s="7">
        <v>1500.0</v>
      </c>
      <c r="I34" s="8">
        <f t="shared" si="1"/>
        <v>75</v>
      </c>
      <c r="J34" s="8">
        <f t="shared" si="2"/>
        <v>14539</v>
      </c>
      <c r="K34" s="9">
        <f t="shared" si="3"/>
        <v>328581.4</v>
      </c>
      <c r="L34" s="8">
        <f t="shared" si="4"/>
        <v>89</v>
      </c>
      <c r="N34" s="10">
        <v>43557.0</v>
      </c>
      <c r="O34" s="11">
        <v>0.014255</v>
      </c>
      <c r="P34" s="26"/>
      <c r="R34" s="21"/>
      <c r="S34" s="22"/>
    </row>
    <row r="35" ht="14.25" customHeight="1">
      <c r="A35" s="16">
        <v>43556.0</v>
      </c>
      <c r="B35" s="5">
        <v>21.72</v>
      </c>
      <c r="C35" s="5">
        <v>22.2</v>
      </c>
      <c r="D35" s="5">
        <v>22.45</v>
      </c>
      <c r="E35" s="5">
        <v>20.58</v>
      </c>
      <c r="F35" s="5" t="s">
        <v>323</v>
      </c>
      <c r="G35" s="17" t="s">
        <v>324</v>
      </c>
      <c r="H35" s="7">
        <v>1500.0</v>
      </c>
      <c r="I35" s="8">
        <f t="shared" si="1"/>
        <v>70</v>
      </c>
      <c r="J35" s="8">
        <f t="shared" si="2"/>
        <v>14464</v>
      </c>
      <c r="K35" s="9">
        <f t="shared" si="3"/>
        <v>314158.08</v>
      </c>
      <c r="L35" s="8">
        <f t="shared" si="4"/>
        <v>88</v>
      </c>
      <c r="N35" s="10">
        <v>43530.0</v>
      </c>
      <c r="O35" s="11">
        <v>0.001188</v>
      </c>
      <c r="P35" s="26"/>
      <c r="R35" s="21"/>
      <c r="S35" s="22"/>
    </row>
    <row r="36" ht="14.25" customHeight="1">
      <c r="A36" s="16">
        <v>43525.0</v>
      </c>
      <c r="B36" s="5">
        <v>21.83</v>
      </c>
      <c r="C36" s="5">
        <v>22.13</v>
      </c>
      <c r="D36" s="5">
        <v>23.4</v>
      </c>
      <c r="E36" s="5">
        <v>20.34</v>
      </c>
      <c r="F36" s="5" t="s">
        <v>325</v>
      </c>
      <c r="G36" s="17" t="s">
        <v>326</v>
      </c>
      <c r="H36" s="7">
        <v>1500.0</v>
      </c>
      <c r="I36" s="8">
        <f t="shared" si="1"/>
        <v>69</v>
      </c>
      <c r="J36" s="8">
        <f t="shared" si="2"/>
        <v>14394</v>
      </c>
      <c r="K36" s="9">
        <f t="shared" si="3"/>
        <v>314221.02</v>
      </c>
      <c r="L36" s="8">
        <f t="shared" si="4"/>
        <v>87</v>
      </c>
      <c r="N36" s="10">
        <v>43500.0</v>
      </c>
      <c r="O36" s="11">
        <v>0.001188</v>
      </c>
      <c r="P36" s="26"/>
      <c r="R36" s="21"/>
      <c r="S36" s="22"/>
    </row>
    <row r="37" ht="14.25" customHeight="1">
      <c r="A37" s="16">
        <v>43497.0</v>
      </c>
      <c r="B37" s="5">
        <v>21.99</v>
      </c>
      <c r="C37" s="5">
        <v>22.98</v>
      </c>
      <c r="D37" s="5">
        <v>23.63</v>
      </c>
      <c r="E37" s="5">
        <v>21.93</v>
      </c>
      <c r="F37" s="5" t="s">
        <v>327</v>
      </c>
      <c r="G37" s="17" t="s">
        <v>328</v>
      </c>
      <c r="H37" s="7">
        <v>1500.0</v>
      </c>
      <c r="I37" s="8">
        <f t="shared" si="1"/>
        <v>69</v>
      </c>
      <c r="J37" s="8">
        <f t="shared" si="2"/>
        <v>14325</v>
      </c>
      <c r="K37" s="9">
        <f t="shared" si="3"/>
        <v>315006.75</v>
      </c>
      <c r="L37" s="8">
        <f t="shared" si="4"/>
        <v>86</v>
      </c>
      <c r="N37" s="10">
        <v>43468.0</v>
      </c>
      <c r="O37" s="11">
        <v>0.001188</v>
      </c>
      <c r="P37" s="26"/>
      <c r="R37" s="21"/>
      <c r="S37" s="22"/>
    </row>
    <row r="38" ht="14.25" customHeight="1">
      <c r="A38" s="4">
        <v>43466.0</v>
      </c>
      <c r="B38" s="5">
        <v>22.99</v>
      </c>
      <c r="C38" s="5">
        <v>19.63</v>
      </c>
      <c r="D38" s="5">
        <v>23.34</v>
      </c>
      <c r="E38" s="5">
        <v>19.51</v>
      </c>
      <c r="F38" s="5" t="s">
        <v>329</v>
      </c>
      <c r="G38" s="6" t="s">
        <v>330</v>
      </c>
      <c r="H38" s="7">
        <v>1500.0</v>
      </c>
      <c r="I38" s="8">
        <f t="shared" si="1"/>
        <v>66</v>
      </c>
      <c r="J38" s="8">
        <f t="shared" si="2"/>
        <v>14256</v>
      </c>
      <c r="K38" s="9">
        <f t="shared" si="3"/>
        <v>327745.44</v>
      </c>
      <c r="L38" s="8">
        <f t="shared" si="4"/>
        <v>85</v>
      </c>
      <c r="N38" s="10">
        <v>43438.0</v>
      </c>
      <c r="O38" s="11">
        <v>0.001188</v>
      </c>
      <c r="P38" s="26"/>
      <c r="R38" s="21"/>
      <c r="S38" s="22"/>
    </row>
    <row r="39" ht="14.25" customHeight="1">
      <c r="A39" s="16">
        <v>43435.0</v>
      </c>
      <c r="B39" s="5">
        <v>19.63</v>
      </c>
      <c r="C39" s="5">
        <v>19.41</v>
      </c>
      <c r="D39" s="5">
        <v>19.68</v>
      </c>
      <c r="E39" s="5">
        <v>18.24</v>
      </c>
      <c r="F39" s="5" t="s">
        <v>331</v>
      </c>
      <c r="G39" s="6" t="s">
        <v>332</v>
      </c>
      <c r="H39" s="7">
        <v>1500.0</v>
      </c>
      <c r="I39" s="8">
        <f t="shared" si="1"/>
        <v>77</v>
      </c>
      <c r="J39" s="8">
        <f t="shared" si="2"/>
        <v>14190</v>
      </c>
      <c r="K39" s="9">
        <f t="shared" si="3"/>
        <v>278549.7</v>
      </c>
      <c r="L39" s="8">
        <f t="shared" si="4"/>
        <v>84</v>
      </c>
      <c r="N39" s="10">
        <v>43409.0</v>
      </c>
      <c r="O39" s="11">
        <v>0.001188</v>
      </c>
      <c r="P39" s="26"/>
      <c r="R39" s="21"/>
      <c r="S39" s="22"/>
    </row>
    <row r="40" ht="14.25" customHeight="1">
      <c r="A40" s="16">
        <v>43405.0</v>
      </c>
      <c r="B40" s="5">
        <v>19.14</v>
      </c>
      <c r="C40" s="5">
        <v>17.51</v>
      </c>
      <c r="D40" s="5">
        <v>19.52</v>
      </c>
      <c r="E40" s="5">
        <v>17.26</v>
      </c>
      <c r="F40" s="5" t="s">
        <v>333</v>
      </c>
      <c r="G40" s="6" t="s">
        <v>334</v>
      </c>
      <c r="H40" s="7">
        <v>1500.0</v>
      </c>
      <c r="I40" s="8">
        <f t="shared" si="1"/>
        <v>79</v>
      </c>
      <c r="J40" s="8">
        <f t="shared" si="2"/>
        <v>14113</v>
      </c>
      <c r="K40" s="9">
        <f t="shared" si="3"/>
        <v>270122.82</v>
      </c>
      <c r="L40" s="8">
        <f t="shared" si="4"/>
        <v>83</v>
      </c>
      <c r="N40" s="10">
        <v>43375.0</v>
      </c>
      <c r="O40" s="11">
        <v>0.001188</v>
      </c>
      <c r="P40" s="26"/>
      <c r="R40" s="21"/>
      <c r="S40" s="22"/>
    </row>
    <row r="41" ht="14.25" customHeight="1">
      <c r="A41" s="16">
        <v>43374.0</v>
      </c>
      <c r="B41" s="5">
        <v>17.06</v>
      </c>
      <c r="C41" s="5">
        <v>14.24</v>
      </c>
      <c r="D41" s="5">
        <v>17.86</v>
      </c>
      <c r="E41" s="5">
        <v>13.95</v>
      </c>
      <c r="F41" s="5" t="s">
        <v>335</v>
      </c>
      <c r="G41" s="6" t="s">
        <v>336</v>
      </c>
      <c r="H41" s="7">
        <v>1500.0</v>
      </c>
      <c r="I41" s="8">
        <f t="shared" si="1"/>
        <v>89</v>
      </c>
      <c r="J41" s="8">
        <f t="shared" si="2"/>
        <v>14034</v>
      </c>
      <c r="K41" s="9">
        <f t="shared" si="3"/>
        <v>239420.04</v>
      </c>
      <c r="L41" s="8">
        <f t="shared" si="4"/>
        <v>82</v>
      </c>
      <c r="N41" s="10">
        <v>43347.0</v>
      </c>
      <c r="O41" s="11">
        <v>0.001188</v>
      </c>
      <c r="P41" s="26"/>
      <c r="R41" s="21"/>
      <c r="S41" s="22"/>
    </row>
    <row r="42" ht="14.25" customHeight="1">
      <c r="A42" s="4">
        <v>43344.0</v>
      </c>
      <c r="B42" s="5">
        <v>14.25</v>
      </c>
      <c r="C42" s="5">
        <v>13.92</v>
      </c>
      <c r="D42" s="5">
        <v>14.64</v>
      </c>
      <c r="E42" s="5">
        <v>13.5</v>
      </c>
      <c r="F42" s="5" t="s">
        <v>337</v>
      </c>
      <c r="G42" s="6" t="s">
        <v>338</v>
      </c>
      <c r="H42" s="7">
        <v>1500.0</v>
      </c>
      <c r="I42" s="8">
        <f t="shared" si="1"/>
        <v>106</v>
      </c>
      <c r="J42" s="8">
        <f t="shared" si="2"/>
        <v>13945</v>
      </c>
      <c r="K42" s="9">
        <f t="shared" si="3"/>
        <v>198716.25</v>
      </c>
      <c r="L42" s="8">
        <f t="shared" si="4"/>
        <v>81</v>
      </c>
      <c r="N42" s="10">
        <v>43314.0</v>
      </c>
      <c r="O42" s="11">
        <v>0.001188</v>
      </c>
      <c r="P42" s="26"/>
      <c r="R42" s="21"/>
      <c r="S42" s="22"/>
    </row>
    <row r="43" ht="14.25" customHeight="1">
      <c r="A43" s="16">
        <v>43313.0</v>
      </c>
      <c r="B43" s="5">
        <v>14.1</v>
      </c>
      <c r="C43" s="5">
        <v>15.01</v>
      </c>
      <c r="D43" s="5">
        <v>16.05</v>
      </c>
      <c r="E43" s="5">
        <v>13.69</v>
      </c>
      <c r="F43" s="5" t="s">
        <v>339</v>
      </c>
      <c r="G43" s="17" t="s">
        <v>340</v>
      </c>
      <c r="H43" s="7">
        <v>1500.0</v>
      </c>
      <c r="I43" s="8">
        <f t="shared" si="1"/>
        <v>108</v>
      </c>
      <c r="J43" s="8">
        <f t="shared" si="2"/>
        <v>13839</v>
      </c>
      <c r="K43" s="9">
        <f t="shared" si="3"/>
        <v>195129.9</v>
      </c>
      <c r="L43" s="8">
        <f t="shared" si="4"/>
        <v>80</v>
      </c>
      <c r="N43" s="10">
        <v>43283.0</v>
      </c>
      <c r="O43" s="11">
        <v>0.00118777</v>
      </c>
      <c r="P43" s="26"/>
      <c r="R43" s="21"/>
      <c r="S43" s="22"/>
    </row>
    <row r="44" ht="14.25" customHeight="1">
      <c r="A44" s="4">
        <v>43282.0</v>
      </c>
      <c r="B44" s="5">
        <v>15.16</v>
      </c>
      <c r="C44" s="5">
        <v>13.06</v>
      </c>
      <c r="D44" s="5">
        <v>15.76</v>
      </c>
      <c r="E44" s="5">
        <v>13.01</v>
      </c>
      <c r="F44" s="5" t="s">
        <v>341</v>
      </c>
      <c r="G44" s="6" t="s">
        <v>342</v>
      </c>
      <c r="H44" s="7">
        <v>1500.0</v>
      </c>
      <c r="I44" s="8">
        <f t="shared" si="1"/>
        <v>100</v>
      </c>
      <c r="J44" s="8">
        <f t="shared" si="2"/>
        <v>13731</v>
      </c>
      <c r="K44" s="9">
        <f t="shared" si="3"/>
        <v>208161.96</v>
      </c>
      <c r="L44" s="8">
        <f t="shared" si="4"/>
        <v>79</v>
      </c>
      <c r="N44" s="10">
        <v>43255.0</v>
      </c>
      <c r="O44" s="11">
        <v>0.001188</v>
      </c>
      <c r="P44" s="26"/>
      <c r="R44" s="21"/>
      <c r="S44" s="22"/>
    </row>
    <row r="45" ht="14.25" customHeight="1">
      <c r="A45" s="16">
        <v>43252.0</v>
      </c>
      <c r="B45" s="5">
        <v>13.25</v>
      </c>
      <c r="C45" s="5">
        <v>14.57</v>
      </c>
      <c r="D45" s="5">
        <v>15.05</v>
      </c>
      <c r="E45" s="5">
        <v>12.16</v>
      </c>
      <c r="F45" s="5" t="s">
        <v>343</v>
      </c>
      <c r="G45" s="17" t="s">
        <v>145</v>
      </c>
      <c r="H45" s="7">
        <v>1500.0</v>
      </c>
      <c r="I45" s="8">
        <f t="shared" si="1"/>
        <v>114</v>
      </c>
      <c r="J45" s="8">
        <f t="shared" si="2"/>
        <v>13631</v>
      </c>
      <c r="K45" s="9">
        <f t="shared" si="3"/>
        <v>180610.75</v>
      </c>
      <c r="L45" s="8">
        <f t="shared" si="4"/>
        <v>78</v>
      </c>
      <c r="N45" s="10">
        <v>43223.0</v>
      </c>
      <c r="O45" s="11">
        <v>0.001188</v>
      </c>
      <c r="P45" s="26"/>
      <c r="R45" s="21"/>
      <c r="S45" s="22"/>
    </row>
    <row r="46" ht="14.25" customHeight="1">
      <c r="A46" s="16">
        <v>43221.0</v>
      </c>
      <c r="B46" s="5">
        <v>14.36</v>
      </c>
      <c r="C46" s="5">
        <v>16.83</v>
      </c>
      <c r="D46" s="5">
        <v>16.99</v>
      </c>
      <c r="E46" s="5">
        <v>14.32</v>
      </c>
      <c r="F46" s="5" t="s">
        <v>344</v>
      </c>
      <c r="G46" s="17" t="s">
        <v>345</v>
      </c>
      <c r="H46" s="7">
        <v>1500.0</v>
      </c>
      <c r="I46" s="8">
        <f t="shared" si="1"/>
        <v>106</v>
      </c>
      <c r="J46" s="8">
        <f t="shared" si="2"/>
        <v>13517</v>
      </c>
      <c r="K46" s="9">
        <f t="shared" si="3"/>
        <v>194104.12</v>
      </c>
      <c r="L46" s="8">
        <f t="shared" si="4"/>
        <v>77</v>
      </c>
      <c r="N46" s="10">
        <v>43193.0</v>
      </c>
      <c r="O46" s="11">
        <v>0.001188</v>
      </c>
      <c r="P46" s="26"/>
      <c r="R46" s="21"/>
      <c r="S46" s="22"/>
    </row>
    <row r="47" ht="14.25" customHeight="1">
      <c r="A47" s="16">
        <v>43191.0</v>
      </c>
      <c r="B47" s="5">
        <v>17.01</v>
      </c>
      <c r="C47" s="5">
        <v>17.53</v>
      </c>
      <c r="D47" s="5">
        <v>17.99</v>
      </c>
      <c r="E47" s="5">
        <v>16.28</v>
      </c>
      <c r="F47" s="5" t="s">
        <v>346</v>
      </c>
      <c r="G47" s="17" t="s">
        <v>271</v>
      </c>
      <c r="H47" s="7">
        <v>1500.0</v>
      </c>
      <c r="I47" s="8">
        <f t="shared" si="1"/>
        <v>89</v>
      </c>
      <c r="J47" s="8">
        <f t="shared" si="2"/>
        <v>13411</v>
      </c>
      <c r="K47" s="9">
        <f t="shared" si="3"/>
        <v>228121.11</v>
      </c>
      <c r="L47" s="8">
        <f t="shared" si="4"/>
        <v>76</v>
      </c>
      <c r="N47" s="10">
        <v>43161.0</v>
      </c>
      <c r="O47" s="11">
        <v>0.001188</v>
      </c>
      <c r="P47" s="26"/>
      <c r="R47" s="21"/>
      <c r="S47" s="22"/>
    </row>
    <row r="48" ht="14.25" customHeight="1">
      <c r="A48" s="4">
        <v>43160.0</v>
      </c>
      <c r="B48" s="5">
        <v>17.66</v>
      </c>
      <c r="C48" s="5">
        <v>17.39</v>
      </c>
      <c r="D48" s="5">
        <v>17.9</v>
      </c>
      <c r="E48" s="5">
        <v>16.78</v>
      </c>
      <c r="F48" s="5" t="s">
        <v>347</v>
      </c>
      <c r="G48" s="6" t="s">
        <v>348</v>
      </c>
      <c r="H48" s="7">
        <v>1500.0</v>
      </c>
      <c r="I48" s="8">
        <f t="shared" si="1"/>
        <v>93</v>
      </c>
      <c r="J48" s="8">
        <f t="shared" si="2"/>
        <v>13322</v>
      </c>
      <c r="K48" s="9">
        <f t="shared" si="3"/>
        <v>235266.52</v>
      </c>
      <c r="L48" s="8">
        <f t="shared" si="4"/>
        <v>75</v>
      </c>
      <c r="N48" s="10">
        <v>43133.0</v>
      </c>
      <c r="O48" s="11">
        <v>0.0108</v>
      </c>
      <c r="P48" s="26"/>
      <c r="R48" s="21"/>
      <c r="S48" s="22"/>
    </row>
    <row r="49" ht="14.25" customHeight="1">
      <c r="A49" s="16">
        <v>43132.0</v>
      </c>
      <c r="B49" s="5">
        <v>17.32</v>
      </c>
      <c r="C49" s="5">
        <v>18.05</v>
      </c>
      <c r="D49" s="5">
        <v>18.22</v>
      </c>
      <c r="E49" s="5">
        <v>16.36</v>
      </c>
      <c r="F49" s="5" t="s">
        <v>349</v>
      </c>
      <c r="G49" s="17" t="s">
        <v>350</v>
      </c>
      <c r="H49" s="7">
        <v>1500.0</v>
      </c>
      <c r="I49" s="8">
        <f t="shared" si="1"/>
        <v>95</v>
      </c>
      <c r="J49" s="8">
        <f t="shared" si="2"/>
        <v>13229</v>
      </c>
      <c r="K49" s="9">
        <f t="shared" si="3"/>
        <v>229126.28</v>
      </c>
      <c r="L49" s="8">
        <f t="shared" si="4"/>
        <v>74</v>
      </c>
      <c r="N49" s="10">
        <v>43103.0</v>
      </c>
      <c r="O49" s="11">
        <v>0.0108</v>
      </c>
      <c r="P49" s="26"/>
      <c r="R49" s="21"/>
      <c r="S49" s="22"/>
    </row>
    <row r="50" ht="14.25" customHeight="1">
      <c r="A50" s="16">
        <v>43101.0</v>
      </c>
      <c r="B50" s="5">
        <v>18.2</v>
      </c>
      <c r="C50" s="5">
        <v>15.2</v>
      </c>
      <c r="D50" s="5">
        <v>18.74</v>
      </c>
      <c r="E50" s="5">
        <v>15.19</v>
      </c>
      <c r="F50" s="5" t="s">
        <v>351</v>
      </c>
      <c r="G50" s="6" t="s">
        <v>352</v>
      </c>
      <c r="H50" s="7">
        <v>1500.0</v>
      </c>
      <c r="I50" s="8">
        <f t="shared" si="1"/>
        <v>90</v>
      </c>
      <c r="J50" s="8">
        <f t="shared" si="2"/>
        <v>13134</v>
      </c>
      <c r="K50" s="9">
        <f t="shared" si="3"/>
        <v>239038.8</v>
      </c>
      <c r="L50" s="8">
        <f t="shared" si="4"/>
        <v>73</v>
      </c>
      <c r="N50" s="10">
        <v>43073.0</v>
      </c>
      <c r="O50" s="11">
        <v>0.0108</v>
      </c>
      <c r="P50" s="26"/>
      <c r="R50" s="21"/>
      <c r="S50" s="22"/>
    </row>
    <row r="51" ht="14.25" customHeight="1">
      <c r="A51" s="16">
        <v>43070.0</v>
      </c>
      <c r="B51" s="5">
        <v>15.11</v>
      </c>
      <c r="C51" s="5">
        <v>14.14</v>
      </c>
      <c r="D51" s="5">
        <v>15.11</v>
      </c>
      <c r="E51" s="5">
        <v>13.94</v>
      </c>
      <c r="F51" s="5" t="s">
        <v>353</v>
      </c>
      <c r="G51" s="6" t="s">
        <v>354</v>
      </c>
      <c r="H51" s="7">
        <v>1500.0</v>
      </c>
      <c r="I51" s="8">
        <f t="shared" si="1"/>
        <v>109</v>
      </c>
      <c r="J51" s="8">
        <f t="shared" si="2"/>
        <v>13044</v>
      </c>
      <c r="K51" s="9">
        <f t="shared" si="3"/>
        <v>197094.84</v>
      </c>
      <c r="L51" s="8">
        <f t="shared" si="4"/>
        <v>72</v>
      </c>
      <c r="N51" s="10">
        <v>43042.0</v>
      </c>
      <c r="O51" s="11">
        <v>0.0108</v>
      </c>
      <c r="P51" s="26"/>
      <c r="R51" s="27"/>
    </row>
    <row r="52" ht="14.25" customHeight="1">
      <c r="A52" s="4">
        <v>43040.0</v>
      </c>
      <c r="B52" s="5">
        <v>14.21</v>
      </c>
      <c r="C52" s="5">
        <v>15.16</v>
      </c>
      <c r="D52" s="5">
        <v>15.23</v>
      </c>
      <c r="E52" s="5">
        <v>13.99</v>
      </c>
      <c r="F52" s="5" t="s">
        <v>355</v>
      </c>
      <c r="G52" s="17" t="s">
        <v>356</v>
      </c>
      <c r="H52" s="7">
        <v>1500.0</v>
      </c>
      <c r="I52" s="8">
        <f t="shared" si="1"/>
        <v>115</v>
      </c>
      <c r="J52" s="8">
        <f t="shared" si="2"/>
        <v>12935</v>
      </c>
      <c r="K52" s="9">
        <f t="shared" si="3"/>
        <v>183806.35</v>
      </c>
      <c r="L52" s="8">
        <f t="shared" si="4"/>
        <v>71</v>
      </c>
      <c r="N52" s="10">
        <v>43011.0</v>
      </c>
      <c r="O52" s="11">
        <v>0.0108</v>
      </c>
      <c r="P52" s="26"/>
    </row>
    <row r="53" ht="14.25" customHeight="1">
      <c r="A53" s="16">
        <v>43009.0</v>
      </c>
      <c r="B53" s="5">
        <v>15.09</v>
      </c>
      <c r="C53" s="5">
        <v>15.19</v>
      </c>
      <c r="D53" s="5">
        <v>16.26</v>
      </c>
      <c r="E53" s="5">
        <v>14.91</v>
      </c>
      <c r="F53" s="5" t="s">
        <v>357</v>
      </c>
      <c r="G53" s="17" t="s">
        <v>358</v>
      </c>
      <c r="H53" s="7">
        <v>1500.0</v>
      </c>
      <c r="I53" s="8">
        <f t="shared" si="1"/>
        <v>109</v>
      </c>
      <c r="J53" s="8">
        <f t="shared" si="2"/>
        <v>12820</v>
      </c>
      <c r="K53" s="9">
        <f t="shared" si="3"/>
        <v>193453.8</v>
      </c>
      <c r="L53" s="8">
        <f t="shared" si="4"/>
        <v>70</v>
      </c>
      <c r="N53" s="10">
        <v>42982.0</v>
      </c>
      <c r="O53" s="11">
        <v>0.0108</v>
      </c>
      <c r="P53" s="26"/>
    </row>
    <row r="54" ht="14.25" customHeight="1">
      <c r="A54" s="16">
        <v>42979.0</v>
      </c>
      <c r="B54" s="5">
        <v>15.24</v>
      </c>
      <c r="C54" s="5">
        <v>14.67</v>
      </c>
      <c r="D54" s="5">
        <v>15.89</v>
      </c>
      <c r="E54" s="5">
        <v>14.51</v>
      </c>
      <c r="F54" s="5" t="s">
        <v>359</v>
      </c>
      <c r="G54" s="6" t="s">
        <v>101</v>
      </c>
      <c r="H54" s="7">
        <v>1500.0</v>
      </c>
      <c r="I54" s="8">
        <f t="shared" si="1"/>
        <v>107</v>
      </c>
      <c r="J54" s="8">
        <f t="shared" si="2"/>
        <v>12711</v>
      </c>
      <c r="K54" s="9">
        <f t="shared" si="3"/>
        <v>193715.64</v>
      </c>
      <c r="L54" s="8">
        <f t="shared" si="4"/>
        <v>69</v>
      </c>
      <c r="N54" s="10">
        <v>42949.0</v>
      </c>
      <c r="O54" s="11">
        <v>0.0108</v>
      </c>
      <c r="P54" s="26"/>
    </row>
    <row r="55" ht="14.25" customHeight="1">
      <c r="A55" s="16">
        <v>42948.0</v>
      </c>
      <c r="B55" s="5">
        <v>14.59</v>
      </c>
      <c r="C55" s="5">
        <v>13.11</v>
      </c>
      <c r="D55" s="5">
        <v>14.8</v>
      </c>
      <c r="E55" s="5">
        <v>13.08</v>
      </c>
      <c r="F55" s="5" t="s">
        <v>360</v>
      </c>
      <c r="G55" s="6" t="s">
        <v>361</v>
      </c>
      <c r="H55" s="7">
        <v>1500.0</v>
      </c>
      <c r="I55" s="8">
        <f t="shared" si="1"/>
        <v>195</v>
      </c>
      <c r="J55" s="8">
        <f t="shared" si="2"/>
        <v>12604</v>
      </c>
      <c r="K55" s="9">
        <f t="shared" si="3"/>
        <v>183892.36</v>
      </c>
      <c r="L55" s="8">
        <f t="shared" si="4"/>
        <v>68</v>
      </c>
      <c r="N55" s="10">
        <v>42919.0</v>
      </c>
      <c r="O55" s="11">
        <v>0.107998</v>
      </c>
      <c r="P55" s="26"/>
    </row>
    <row r="56" ht="14.25" customHeight="1">
      <c r="A56" s="4">
        <v>42917.0</v>
      </c>
      <c r="B56" s="5">
        <v>13.11</v>
      </c>
      <c r="C56" s="5">
        <v>12.21</v>
      </c>
      <c r="D56" s="5">
        <v>13.15</v>
      </c>
      <c r="E56" s="5">
        <v>11.91</v>
      </c>
      <c r="F56" s="5" t="s">
        <v>362</v>
      </c>
      <c r="G56" s="6" t="s">
        <v>363</v>
      </c>
      <c r="H56" s="7">
        <v>1500.0</v>
      </c>
      <c r="I56" s="8">
        <f t="shared" si="1"/>
        <v>125</v>
      </c>
      <c r="J56" s="8">
        <f t="shared" si="2"/>
        <v>12409</v>
      </c>
      <c r="K56" s="9">
        <f t="shared" si="3"/>
        <v>162681.99</v>
      </c>
      <c r="L56" s="8">
        <f t="shared" si="4"/>
        <v>67</v>
      </c>
      <c r="N56" s="10">
        <v>42888.0</v>
      </c>
      <c r="O56" s="11">
        <v>0.0108</v>
      </c>
      <c r="P56" s="26"/>
    </row>
    <row r="57" ht="14.25" customHeight="1">
      <c r="A57" s="16">
        <v>42887.0</v>
      </c>
      <c r="B57" s="5">
        <v>12.14</v>
      </c>
      <c r="C57" s="5">
        <v>11.92</v>
      </c>
      <c r="D57" s="5">
        <v>12.18</v>
      </c>
      <c r="E57" s="5">
        <v>11.18</v>
      </c>
      <c r="F57" s="5" t="s">
        <v>364</v>
      </c>
      <c r="G57" s="6" t="s">
        <v>365</v>
      </c>
      <c r="H57" s="7">
        <v>1500.0</v>
      </c>
      <c r="I57" s="8">
        <f t="shared" si="1"/>
        <v>134</v>
      </c>
      <c r="J57" s="8">
        <f t="shared" si="2"/>
        <v>12284</v>
      </c>
      <c r="K57" s="9">
        <f t="shared" si="3"/>
        <v>149127.76</v>
      </c>
      <c r="L57" s="8">
        <f t="shared" si="4"/>
        <v>66</v>
      </c>
      <c r="N57" s="10">
        <v>42858.0</v>
      </c>
      <c r="O57" s="11">
        <v>0.0108</v>
      </c>
      <c r="P57" s="26"/>
    </row>
    <row r="58" ht="14.25" customHeight="1">
      <c r="A58" s="4">
        <v>42856.0</v>
      </c>
      <c r="B58" s="5">
        <v>11.86</v>
      </c>
      <c r="C58" s="5">
        <v>13.3</v>
      </c>
      <c r="D58" s="5">
        <v>13.87</v>
      </c>
      <c r="E58" s="5">
        <v>11.01</v>
      </c>
      <c r="F58" s="5" t="s">
        <v>366</v>
      </c>
      <c r="G58" s="17" t="s">
        <v>367</v>
      </c>
      <c r="H58" s="7">
        <v>1500.0</v>
      </c>
      <c r="I58" s="8">
        <f t="shared" si="1"/>
        <v>136</v>
      </c>
      <c r="J58" s="8">
        <f t="shared" si="2"/>
        <v>12150</v>
      </c>
      <c r="K58" s="9">
        <f t="shared" si="3"/>
        <v>144099</v>
      </c>
      <c r="L58" s="8">
        <f t="shared" si="4"/>
        <v>65</v>
      </c>
      <c r="N58" s="10">
        <v>42829.0</v>
      </c>
      <c r="O58" s="11">
        <v>0.009818</v>
      </c>
      <c r="P58" s="26"/>
    </row>
    <row r="59" ht="14.25" customHeight="1">
      <c r="A59" s="16">
        <v>42826.0</v>
      </c>
      <c r="B59" s="5">
        <v>13.08</v>
      </c>
      <c r="C59" s="5">
        <v>12.64</v>
      </c>
      <c r="D59" s="5">
        <v>13.22</v>
      </c>
      <c r="E59" s="5">
        <v>12.07</v>
      </c>
      <c r="F59" s="5" t="s">
        <v>368</v>
      </c>
      <c r="G59" s="6" t="s">
        <v>369</v>
      </c>
      <c r="H59" s="7">
        <v>1500.0</v>
      </c>
      <c r="I59" s="8">
        <f t="shared" si="1"/>
        <v>124</v>
      </c>
      <c r="J59" s="8">
        <f t="shared" si="2"/>
        <v>12014</v>
      </c>
      <c r="K59" s="9">
        <f t="shared" si="3"/>
        <v>157143.12</v>
      </c>
      <c r="L59" s="8">
        <f t="shared" si="4"/>
        <v>64</v>
      </c>
      <c r="N59" s="10">
        <v>42796.0</v>
      </c>
      <c r="O59" s="11">
        <v>0.009818</v>
      </c>
      <c r="P59" s="26"/>
    </row>
    <row r="60" ht="14.25" customHeight="1">
      <c r="A60" s="16">
        <v>42795.0</v>
      </c>
      <c r="B60" s="5">
        <v>12.67</v>
      </c>
      <c r="C60" s="5">
        <v>13.12</v>
      </c>
      <c r="D60" s="5">
        <v>13.3</v>
      </c>
      <c r="E60" s="5">
        <v>12.06</v>
      </c>
      <c r="F60" s="5" t="s">
        <v>370</v>
      </c>
      <c r="G60" s="17" t="s">
        <v>371</v>
      </c>
      <c r="H60" s="7">
        <v>1500.0</v>
      </c>
      <c r="I60" s="8">
        <f t="shared" si="1"/>
        <v>128</v>
      </c>
      <c r="J60" s="8">
        <f t="shared" si="2"/>
        <v>11890</v>
      </c>
      <c r="K60" s="9">
        <f t="shared" si="3"/>
        <v>150646.3</v>
      </c>
      <c r="L60" s="8">
        <f t="shared" si="4"/>
        <v>63</v>
      </c>
      <c r="N60" s="10">
        <v>42768.0</v>
      </c>
      <c r="O60" s="11">
        <v>0.009818</v>
      </c>
      <c r="P60" s="26"/>
    </row>
    <row r="61" ht="14.25" customHeight="1">
      <c r="A61" s="16">
        <v>42767.0</v>
      </c>
      <c r="B61" s="5">
        <v>13.07</v>
      </c>
      <c r="C61" s="5">
        <v>12.9</v>
      </c>
      <c r="D61" s="5">
        <v>13.51</v>
      </c>
      <c r="E61" s="5">
        <v>12.01</v>
      </c>
      <c r="F61" s="5" t="s">
        <v>372</v>
      </c>
      <c r="G61" s="6" t="s">
        <v>373</v>
      </c>
      <c r="H61" s="7">
        <v>1500.0</v>
      </c>
      <c r="I61" s="8">
        <f t="shared" si="1"/>
        <v>124</v>
      </c>
      <c r="J61" s="8">
        <f t="shared" si="2"/>
        <v>11762</v>
      </c>
      <c r="K61" s="9">
        <f t="shared" si="3"/>
        <v>153729.34</v>
      </c>
      <c r="L61" s="8">
        <f t="shared" si="4"/>
        <v>62</v>
      </c>
      <c r="N61" s="10">
        <v>42738.0</v>
      </c>
      <c r="O61" s="11">
        <v>0.009818</v>
      </c>
      <c r="P61" s="26"/>
    </row>
    <row r="62" ht="14.25" customHeight="1">
      <c r="A62" s="4">
        <v>42736.0</v>
      </c>
      <c r="B62" s="5">
        <v>12.78</v>
      </c>
      <c r="C62" s="5">
        <v>11.24</v>
      </c>
      <c r="D62" s="5">
        <v>12.95</v>
      </c>
      <c r="E62" s="5">
        <v>11.13</v>
      </c>
      <c r="F62" s="5" t="s">
        <v>374</v>
      </c>
      <c r="G62" s="6" t="s">
        <v>375</v>
      </c>
      <c r="H62" s="7">
        <v>1500.0</v>
      </c>
      <c r="I62" s="8">
        <f t="shared" si="1"/>
        <v>126</v>
      </c>
      <c r="J62" s="8">
        <f t="shared" si="2"/>
        <v>11638</v>
      </c>
      <c r="K62" s="9">
        <f t="shared" si="3"/>
        <v>148733.64</v>
      </c>
      <c r="L62" s="8">
        <f t="shared" si="4"/>
        <v>61</v>
      </c>
      <c r="N62" s="10">
        <v>42706.0</v>
      </c>
      <c r="O62" s="11">
        <v>0.009818</v>
      </c>
      <c r="P62" s="26"/>
    </row>
    <row r="63" ht="14.25" customHeight="1">
      <c r="A63" s="16">
        <v>42705.0</v>
      </c>
      <c r="B63" s="5">
        <v>11.33</v>
      </c>
      <c r="C63" s="5">
        <v>11.26</v>
      </c>
      <c r="D63" s="5">
        <v>11.37</v>
      </c>
      <c r="E63" s="5">
        <v>10.32</v>
      </c>
      <c r="F63" s="5" t="s">
        <v>376</v>
      </c>
      <c r="G63" s="17" t="s">
        <v>377</v>
      </c>
      <c r="H63" s="7">
        <v>1500.0</v>
      </c>
      <c r="I63" s="8">
        <f t="shared" si="1"/>
        <v>142</v>
      </c>
      <c r="J63" s="8">
        <f t="shared" si="2"/>
        <v>11512</v>
      </c>
      <c r="K63" s="9">
        <f t="shared" si="3"/>
        <v>130430.96</v>
      </c>
      <c r="L63" s="8">
        <f t="shared" si="4"/>
        <v>60</v>
      </c>
      <c r="N63" s="10">
        <v>42677.0</v>
      </c>
      <c r="O63" s="11">
        <v>0.009818</v>
      </c>
      <c r="P63" s="26"/>
    </row>
    <row r="64" ht="14.25" customHeight="1">
      <c r="A64" s="16">
        <v>42675.0</v>
      </c>
      <c r="B64" s="5">
        <v>11.49</v>
      </c>
      <c r="C64" s="5">
        <v>12.93</v>
      </c>
      <c r="D64" s="5">
        <v>12.97</v>
      </c>
      <c r="E64" s="5">
        <v>10.81</v>
      </c>
      <c r="F64" s="5" t="s">
        <v>378</v>
      </c>
      <c r="G64" s="17" t="s">
        <v>379</v>
      </c>
      <c r="H64" s="7">
        <v>1500.0</v>
      </c>
      <c r="I64" s="8">
        <f t="shared" si="1"/>
        <v>440</v>
      </c>
      <c r="J64" s="8">
        <f t="shared" si="2"/>
        <v>11370</v>
      </c>
      <c r="K64" s="9">
        <f t="shared" si="3"/>
        <v>130641.3</v>
      </c>
      <c r="L64" s="8">
        <f t="shared" si="4"/>
        <v>59</v>
      </c>
      <c r="N64" s="10">
        <v>42646.0</v>
      </c>
      <c r="O64" s="11">
        <v>0.325071</v>
      </c>
      <c r="P64" s="26"/>
    </row>
    <row r="65" ht="14.25" customHeight="1">
      <c r="A65" s="16">
        <v>42644.0</v>
      </c>
      <c r="B65" s="5">
        <v>12.91</v>
      </c>
      <c r="C65" s="5">
        <v>11.23</v>
      </c>
      <c r="D65" s="5">
        <v>12.93</v>
      </c>
      <c r="E65" s="5">
        <v>11.19</v>
      </c>
      <c r="F65" s="5" t="s">
        <v>380</v>
      </c>
      <c r="G65" s="6" t="s">
        <v>381</v>
      </c>
      <c r="H65" s="7">
        <v>1500.0</v>
      </c>
      <c r="I65" s="8">
        <f t="shared" si="1"/>
        <v>124</v>
      </c>
      <c r="J65" s="8">
        <f t="shared" si="2"/>
        <v>10930</v>
      </c>
      <c r="K65" s="9">
        <f t="shared" si="3"/>
        <v>141106.3</v>
      </c>
      <c r="L65" s="8">
        <f t="shared" si="4"/>
        <v>58</v>
      </c>
      <c r="N65" s="10">
        <v>42615.0</v>
      </c>
      <c r="O65" s="11">
        <v>0.009818</v>
      </c>
      <c r="P65" s="26"/>
    </row>
    <row r="66" ht="14.25" customHeight="1">
      <c r="A66" s="4">
        <v>42614.0</v>
      </c>
      <c r="B66" s="5">
        <v>11.21</v>
      </c>
      <c r="C66" s="5">
        <v>11.01</v>
      </c>
      <c r="D66" s="5">
        <v>11.5</v>
      </c>
      <c r="E66" s="5">
        <v>10.33</v>
      </c>
      <c r="F66" s="5" t="s">
        <v>382</v>
      </c>
      <c r="G66" s="6" t="s">
        <v>383</v>
      </c>
      <c r="H66" s="7">
        <v>1500.0</v>
      </c>
      <c r="I66" s="8">
        <f t="shared" si="1"/>
        <v>143</v>
      </c>
      <c r="J66" s="8">
        <f t="shared" si="2"/>
        <v>10806</v>
      </c>
      <c r="K66" s="9">
        <f t="shared" si="3"/>
        <v>121135.26</v>
      </c>
      <c r="L66" s="8">
        <f t="shared" si="4"/>
        <v>57</v>
      </c>
      <c r="N66" s="10">
        <v>42584.0</v>
      </c>
      <c r="O66" s="11">
        <v>0.009818</v>
      </c>
      <c r="P66" s="26"/>
    </row>
    <row r="67" ht="14.25" customHeight="1">
      <c r="A67" s="16">
        <v>42583.0</v>
      </c>
      <c r="B67" s="5">
        <v>10.97</v>
      </c>
      <c r="C67" s="5">
        <v>10.73</v>
      </c>
      <c r="D67" s="5">
        <v>11.24</v>
      </c>
      <c r="E67" s="5">
        <v>10.41</v>
      </c>
      <c r="F67" s="5" t="s">
        <v>384</v>
      </c>
      <c r="G67" s="6" t="s">
        <v>385</v>
      </c>
      <c r="H67" s="7">
        <v>1500.0</v>
      </c>
      <c r="I67" s="8">
        <f t="shared" si="1"/>
        <v>146</v>
      </c>
      <c r="J67" s="8">
        <f t="shared" si="2"/>
        <v>10663</v>
      </c>
      <c r="K67" s="9">
        <f t="shared" si="3"/>
        <v>116973.11</v>
      </c>
      <c r="L67" s="8">
        <f t="shared" si="4"/>
        <v>56</v>
      </c>
      <c r="N67" s="10">
        <v>42555.0</v>
      </c>
      <c r="O67" s="11">
        <v>0.009818</v>
      </c>
      <c r="P67" s="26"/>
    </row>
    <row r="68" ht="14.25" customHeight="1">
      <c r="A68" s="16">
        <v>42552.0</v>
      </c>
      <c r="B68" s="5">
        <v>10.7</v>
      </c>
      <c r="C68" s="5">
        <v>9.53</v>
      </c>
      <c r="D68" s="5">
        <v>11.04</v>
      </c>
      <c r="E68" s="5">
        <v>9.4</v>
      </c>
      <c r="F68" s="5" t="s">
        <v>386</v>
      </c>
      <c r="G68" s="6" t="s">
        <v>387</v>
      </c>
      <c r="H68" s="7">
        <v>1500.0</v>
      </c>
      <c r="I68" s="8">
        <f t="shared" si="1"/>
        <v>150</v>
      </c>
      <c r="J68" s="8">
        <f t="shared" si="2"/>
        <v>10517</v>
      </c>
      <c r="K68" s="9">
        <f t="shared" si="3"/>
        <v>112531.9</v>
      </c>
      <c r="L68" s="8">
        <f t="shared" si="4"/>
        <v>55</v>
      </c>
      <c r="N68" s="10">
        <v>42523.0</v>
      </c>
      <c r="O68" s="11">
        <v>0.009818</v>
      </c>
      <c r="P68" s="26"/>
    </row>
    <row r="69" ht="14.25" customHeight="1">
      <c r="A69" s="16">
        <v>42522.0</v>
      </c>
      <c r="B69" s="5">
        <v>9.49</v>
      </c>
      <c r="C69" s="5">
        <v>8.63</v>
      </c>
      <c r="D69" s="5">
        <v>9.69</v>
      </c>
      <c r="E69" s="5">
        <v>8.44</v>
      </c>
      <c r="F69" s="5" t="s">
        <v>388</v>
      </c>
      <c r="G69" s="6" t="s">
        <v>389</v>
      </c>
      <c r="H69" s="7">
        <v>1500.0</v>
      </c>
      <c r="I69" s="8">
        <f t="shared" si="1"/>
        <v>169</v>
      </c>
      <c r="J69" s="8">
        <f t="shared" si="2"/>
        <v>10367</v>
      </c>
      <c r="K69" s="9">
        <f t="shared" si="3"/>
        <v>98382.83</v>
      </c>
      <c r="L69" s="8">
        <f t="shared" si="4"/>
        <v>54</v>
      </c>
      <c r="N69" s="10">
        <v>42493.0</v>
      </c>
      <c r="O69" s="11">
        <v>0.009818</v>
      </c>
      <c r="P69" s="26"/>
    </row>
    <row r="70" ht="14.25" customHeight="1">
      <c r="A70" s="4">
        <v>42491.0</v>
      </c>
      <c r="B70" s="5">
        <v>8.52</v>
      </c>
      <c r="C70" s="5">
        <v>9.68</v>
      </c>
      <c r="D70" s="5">
        <v>10.39</v>
      </c>
      <c r="E70" s="5">
        <v>8.31</v>
      </c>
      <c r="F70" s="5" t="s">
        <v>390</v>
      </c>
      <c r="G70" s="17" t="s">
        <v>391</v>
      </c>
      <c r="H70" s="7">
        <v>1500.0</v>
      </c>
      <c r="I70" s="8">
        <f t="shared" si="1"/>
        <v>187</v>
      </c>
      <c r="J70" s="8">
        <f t="shared" si="2"/>
        <v>10198</v>
      </c>
      <c r="K70" s="9">
        <f t="shared" si="3"/>
        <v>86886.96</v>
      </c>
      <c r="L70" s="8">
        <f t="shared" si="4"/>
        <v>53</v>
      </c>
      <c r="N70" s="10">
        <v>42464.0</v>
      </c>
      <c r="O70" s="11">
        <v>0.008926</v>
      </c>
      <c r="P70" s="26"/>
    </row>
    <row r="71" ht="14.25" customHeight="1">
      <c r="A71" s="16">
        <v>42461.0</v>
      </c>
      <c r="B71" s="5">
        <v>9.67</v>
      </c>
      <c r="C71" s="5">
        <v>9.0</v>
      </c>
      <c r="D71" s="5">
        <v>10.22</v>
      </c>
      <c r="E71" s="5">
        <v>8.73</v>
      </c>
      <c r="F71" s="5" t="s">
        <v>392</v>
      </c>
      <c r="G71" s="6" t="s">
        <v>393</v>
      </c>
      <c r="H71" s="7">
        <v>1500.0</v>
      </c>
      <c r="I71" s="8">
        <f t="shared" si="1"/>
        <v>164</v>
      </c>
      <c r="J71" s="8">
        <f t="shared" si="2"/>
        <v>10011</v>
      </c>
      <c r="K71" s="9">
        <f t="shared" si="3"/>
        <v>96806.37</v>
      </c>
      <c r="L71" s="8">
        <f t="shared" si="4"/>
        <v>52</v>
      </c>
      <c r="N71" s="10">
        <v>42431.0</v>
      </c>
      <c r="O71" s="11">
        <v>0.008926</v>
      </c>
      <c r="P71" s="26"/>
    </row>
    <row r="72" ht="14.25" customHeight="1">
      <c r="A72" s="4">
        <v>42430.0</v>
      </c>
      <c r="B72" s="5">
        <v>9.18</v>
      </c>
      <c r="C72" s="5">
        <v>7.28</v>
      </c>
      <c r="D72" s="5">
        <v>9.77</v>
      </c>
      <c r="E72" s="5">
        <v>7.27</v>
      </c>
      <c r="F72" s="5" t="s">
        <v>394</v>
      </c>
      <c r="G72" s="6" t="s">
        <v>395</v>
      </c>
      <c r="H72" s="7">
        <v>1500.0</v>
      </c>
      <c r="I72" s="8">
        <f t="shared" si="1"/>
        <v>173</v>
      </c>
      <c r="J72" s="8">
        <f t="shared" si="2"/>
        <v>9847</v>
      </c>
      <c r="K72" s="9">
        <f t="shared" si="3"/>
        <v>90395.46</v>
      </c>
      <c r="L72" s="8">
        <f t="shared" si="4"/>
        <v>51</v>
      </c>
      <c r="N72" s="10">
        <v>42402.0</v>
      </c>
      <c r="O72" s="11">
        <v>0.008926</v>
      </c>
      <c r="P72" s="26"/>
    </row>
    <row r="73" ht="14.25" customHeight="1">
      <c r="A73" s="16">
        <v>42401.0</v>
      </c>
      <c r="B73" s="5">
        <v>7.23</v>
      </c>
      <c r="C73" s="5">
        <v>6.1</v>
      </c>
      <c r="D73" s="5">
        <v>7.27</v>
      </c>
      <c r="E73" s="5">
        <v>6.02</v>
      </c>
      <c r="F73" s="5" t="s">
        <v>396</v>
      </c>
      <c r="G73" s="6" t="s">
        <v>397</v>
      </c>
      <c r="H73" s="7">
        <v>1500.0</v>
      </c>
      <c r="I73" s="8">
        <f t="shared" si="1"/>
        <v>219</v>
      </c>
      <c r="J73" s="8">
        <f t="shared" si="2"/>
        <v>9674</v>
      </c>
      <c r="K73" s="9">
        <f t="shared" si="3"/>
        <v>69943.02</v>
      </c>
      <c r="L73" s="8">
        <f t="shared" si="4"/>
        <v>50</v>
      </c>
      <c r="N73" s="10">
        <v>42374.0</v>
      </c>
      <c r="O73" s="11">
        <v>0.008926</v>
      </c>
      <c r="P73" s="26"/>
    </row>
    <row r="74" ht="14.25" customHeight="1">
      <c r="A74" s="16">
        <v>42370.0</v>
      </c>
      <c r="B74" s="5">
        <v>6.15</v>
      </c>
      <c r="C74" s="5">
        <v>6.43</v>
      </c>
      <c r="D74" s="5">
        <v>6.53</v>
      </c>
      <c r="E74" s="5">
        <v>5.73</v>
      </c>
      <c r="F74" s="5" t="s">
        <v>398</v>
      </c>
      <c r="G74" s="17" t="s">
        <v>399</v>
      </c>
      <c r="H74" s="7">
        <v>1500.0</v>
      </c>
      <c r="I74" s="8">
        <f t="shared" si="1"/>
        <v>257</v>
      </c>
      <c r="J74" s="8">
        <f t="shared" si="2"/>
        <v>9455</v>
      </c>
      <c r="K74" s="9">
        <f t="shared" si="3"/>
        <v>58148.25</v>
      </c>
      <c r="L74" s="8">
        <f t="shared" si="4"/>
        <v>49</v>
      </c>
      <c r="N74" s="10">
        <v>42340.0</v>
      </c>
      <c r="O74" s="11">
        <v>0.008926</v>
      </c>
      <c r="P74" s="26"/>
    </row>
    <row r="75" ht="14.25" customHeight="1">
      <c r="A75" s="16">
        <v>42339.0</v>
      </c>
      <c r="B75" s="5">
        <v>6.52</v>
      </c>
      <c r="C75" s="5">
        <v>6.85</v>
      </c>
      <c r="D75" s="5">
        <v>7.35</v>
      </c>
      <c r="E75" s="5">
        <v>6.44</v>
      </c>
      <c r="F75" s="5" t="s">
        <v>400</v>
      </c>
      <c r="G75" s="17" t="s">
        <v>401</v>
      </c>
      <c r="H75" s="7">
        <v>1500.0</v>
      </c>
      <c r="I75" s="8">
        <f t="shared" si="1"/>
        <v>242</v>
      </c>
      <c r="J75" s="8">
        <f t="shared" si="2"/>
        <v>9198</v>
      </c>
      <c r="K75" s="9">
        <f t="shared" si="3"/>
        <v>59970.96</v>
      </c>
      <c r="L75" s="8">
        <f t="shared" si="4"/>
        <v>48</v>
      </c>
      <c r="N75" s="10">
        <v>42312.0</v>
      </c>
      <c r="O75" s="11">
        <v>0.008926</v>
      </c>
      <c r="P75" s="26"/>
    </row>
    <row r="76" ht="14.25" customHeight="1">
      <c r="A76" s="4">
        <v>42309.0</v>
      </c>
      <c r="B76" s="5">
        <v>6.85</v>
      </c>
      <c r="C76" s="5">
        <v>6.87</v>
      </c>
      <c r="D76" s="5">
        <v>7.73</v>
      </c>
      <c r="E76" s="5">
        <v>6.73</v>
      </c>
      <c r="F76" s="5" t="s">
        <v>402</v>
      </c>
      <c r="G76" s="6" t="s">
        <v>403</v>
      </c>
      <c r="H76" s="7">
        <v>1500.0</v>
      </c>
      <c r="I76" s="8">
        <f t="shared" si="1"/>
        <v>230</v>
      </c>
      <c r="J76" s="8">
        <f t="shared" si="2"/>
        <v>8956</v>
      </c>
      <c r="K76" s="9">
        <f t="shared" si="3"/>
        <v>61348.6</v>
      </c>
      <c r="L76" s="8">
        <f t="shared" si="4"/>
        <v>47</v>
      </c>
      <c r="N76" s="10">
        <v>42279.0</v>
      </c>
      <c r="O76" s="11">
        <v>0.008926</v>
      </c>
      <c r="P76" s="26"/>
    </row>
    <row r="77" ht="14.25" customHeight="1">
      <c r="A77" s="16">
        <v>42278.0</v>
      </c>
      <c r="B77" s="5">
        <v>6.81</v>
      </c>
      <c r="C77" s="5">
        <v>6.96</v>
      </c>
      <c r="D77" s="5">
        <v>8.02</v>
      </c>
      <c r="E77" s="5">
        <v>6.76</v>
      </c>
      <c r="F77" s="5" t="s">
        <v>404</v>
      </c>
      <c r="G77" s="17" t="s">
        <v>405</v>
      </c>
      <c r="H77" s="7">
        <v>1500.0</v>
      </c>
      <c r="I77" s="8">
        <f t="shared" si="1"/>
        <v>231</v>
      </c>
      <c r="J77" s="8">
        <f t="shared" si="2"/>
        <v>8726</v>
      </c>
      <c r="K77" s="9">
        <f t="shared" si="3"/>
        <v>59424.06</v>
      </c>
      <c r="L77" s="8">
        <f t="shared" si="4"/>
        <v>46</v>
      </c>
      <c r="N77" s="10">
        <v>42249.0</v>
      </c>
      <c r="O77" s="11">
        <v>0.008926</v>
      </c>
      <c r="P77" s="26"/>
    </row>
    <row r="78" ht="14.25" customHeight="1">
      <c r="A78" s="16">
        <v>42248.0</v>
      </c>
      <c r="B78" s="5">
        <v>6.94</v>
      </c>
      <c r="C78" s="5">
        <v>7.21</v>
      </c>
      <c r="D78" s="5">
        <v>8.18</v>
      </c>
      <c r="E78" s="5">
        <v>6.75</v>
      </c>
      <c r="F78" s="5" t="s">
        <v>406</v>
      </c>
      <c r="G78" s="17" t="s">
        <v>340</v>
      </c>
      <c r="H78" s="7">
        <v>1500.0</v>
      </c>
      <c r="I78" s="8">
        <f t="shared" si="1"/>
        <v>227</v>
      </c>
      <c r="J78" s="8">
        <f t="shared" si="2"/>
        <v>8495</v>
      </c>
      <c r="K78" s="9">
        <f t="shared" si="3"/>
        <v>58955.3</v>
      </c>
      <c r="L78" s="8">
        <f t="shared" si="4"/>
        <v>45</v>
      </c>
      <c r="N78" s="10">
        <v>42220.0</v>
      </c>
      <c r="O78" s="11">
        <v>0.008926</v>
      </c>
      <c r="P78" s="26"/>
    </row>
    <row r="79" ht="14.25" customHeight="1">
      <c r="A79" s="16">
        <v>42217.0</v>
      </c>
      <c r="B79" s="5">
        <v>7.46</v>
      </c>
      <c r="C79" s="5">
        <v>8.58</v>
      </c>
      <c r="D79" s="5">
        <v>8.63</v>
      </c>
      <c r="E79" s="5">
        <v>7.04</v>
      </c>
      <c r="F79" s="5" t="s">
        <v>407</v>
      </c>
      <c r="G79" s="17" t="s">
        <v>408</v>
      </c>
      <c r="H79" s="7">
        <v>1500.0</v>
      </c>
      <c r="I79" s="8">
        <f t="shared" si="1"/>
        <v>211</v>
      </c>
      <c r="J79" s="8">
        <f t="shared" si="2"/>
        <v>8268</v>
      </c>
      <c r="K79" s="9">
        <f t="shared" si="3"/>
        <v>61679.28</v>
      </c>
      <c r="L79" s="8">
        <f t="shared" si="4"/>
        <v>44</v>
      </c>
      <c r="N79" s="10">
        <v>42187.0</v>
      </c>
      <c r="O79" s="11">
        <v>0.008926</v>
      </c>
      <c r="P79" s="26"/>
    </row>
    <row r="80" ht="14.25" customHeight="1">
      <c r="A80" s="4">
        <v>42186.0</v>
      </c>
      <c r="B80" s="5">
        <v>8.82</v>
      </c>
      <c r="C80" s="5">
        <v>9.26</v>
      </c>
      <c r="D80" s="5">
        <v>9.5</v>
      </c>
      <c r="E80" s="5">
        <v>8.35</v>
      </c>
      <c r="F80" s="5" t="s">
        <v>409</v>
      </c>
      <c r="G80" s="17" t="s">
        <v>213</v>
      </c>
      <c r="H80" s="7">
        <v>1500.0</v>
      </c>
      <c r="I80" s="8">
        <f t="shared" si="1"/>
        <v>178</v>
      </c>
      <c r="J80" s="8">
        <f t="shared" si="2"/>
        <v>8057</v>
      </c>
      <c r="K80" s="9">
        <f t="shared" si="3"/>
        <v>71062.74</v>
      </c>
      <c r="L80" s="8">
        <f t="shared" si="4"/>
        <v>43</v>
      </c>
      <c r="N80" s="10">
        <v>42157.0</v>
      </c>
      <c r="O80" s="11">
        <v>0.008926</v>
      </c>
      <c r="P80" s="26"/>
    </row>
    <row r="81" ht="14.25" customHeight="1">
      <c r="A81" s="16">
        <v>42156.0</v>
      </c>
      <c r="B81" s="5">
        <v>9.21</v>
      </c>
      <c r="C81" s="5">
        <v>9.09</v>
      </c>
      <c r="D81" s="5">
        <v>9.43</v>
      </c>
      <c r="E81" s="5">
        <v>8.7</v>
      </c>
      <c r="F81" s="5" t="s">
        <v>410</v>
      </c>
      <c r="G81" s="6" t="s">
        <v>411</v>
      </c>
      <c r="H81" s="7">
        <v>1500.0</v>
      </c>
      <c r="I81" s="8">
        <f t="shared" si="1"/>
        <v>170</v>
      </c>
      <c r="J81" s="8">
        <f t="shared" si="2"/>
        <v>7879</v>
      </c>
      <c r="K81" s="9">
        <f t="shared" si="3"/>
        <v>72565.59</v>
      </c>
      <c r="L81" s="8">
        <f t="shared" si="4"/>
        <v>42</v>
      </c>
      <c r="N81" s="10">
        <v>42129.0</v>
      </c>
      <c r="O81" s="11">
        <v>0.008114</v>
      </c>
      <c r="P81" s="26"/>
    </row>
    <row r="82" ht="14.25" customHeight="1">
      <c r="A82" s="16">
        <v>42125.0</v>
      </c>
      <c r="B82" s="5">
        <v>9.05</v>
      </c>
      <c r="C82" s="5">
        <v>10.38</v>
      </c>
      <c r="D82" s="5">
        <v>10.52</v>
      </c>
      <c r="E82" s="5">
        <v>9.03</v>
      </c>
      <c r="F82" s="5" t="s">
        <v>412</v>
      </c>
      <c r="G82" s="17" t="s">
        <v>413</v>
      </c>
      <c r="H82" s="7">
        <v>1500.0</v>
      </c>
      <c r="I82" s="8">
        <f t="shared" si="1"/>
        <v>173</v>
      </c>
      <c r="J82" s="8">
        <f t="shared" si="2"/>
        <v>7709</v>
      </c>
      <c r="K82" s="9">
        <f t="shared" si="3"/>
        <v>69766.45</v>
      </c>
      <c r="L82" s="8">
        <f t="shared" si="4"/>
        <v>41</v>
      </c>
      <c r="N82" s="10">
        <v>42096.0</v>
      </c>
      <c r="O82" s="11">
        <v>0.008926</v>
      </c>
      <c r="P82" s="26"/>
    </row>
    <row r="83" ht="14.25" customHeight="1">
      <c r="A83" s="16">
        <v>42095.0</v>
      </c>
      <c r="B83" s="5">
        <v>10.31</v>
      </c>
      <c r="C83" s="5">
        <v>9.63</v>
      </c>
      <c r="D83" s="5">
        <v>10.5</v>
      </c>
      <c r="E83" s="5">
        <v>9.57</v>
      </c>
      <c r="F83" s="5" t="s">
        <v>414</v>
      </c>
      <c r="G83" s="6" t="s">
        <v>415</v>
      </c>
      <c r="H83" s="7">
        <v>1500.0</v>
      </c>
      <c r="I83" s="8">
        <f t="shared" si="1"/>
        <v>151</v>
      </c>
      <c r="J83" s="8">
        <f t="shared" si="2"/>
        <v>7536</v>
      </c>
      <c r="K83" s="9">
        <f t="shared" si="3"/>
        <v>77696.16</v>
      </c>
      <c r="L83" s="8">
        <f t="shared" si="4"/>
        <v>40</v>
      </c>
      <c r="N83" s="10">
        <v>42066.0</v>
      </c>
      <c r="O83" s="11">
        <v>0.008114</v>
      </c>
      <c r="P83" s="26"/>
    </row>
    <row r="84" ht="14.25" customHeight="1">
      <c r="A84" s="4">
        <v>42064.0</v>
      </c>
      <c r="B84" s="5">
        <v>9.5</v>
      </c>
      <c r="C84" s="5">
        <v>10.01</v>
      </c>
      <c r="D84" s="5">
        <v>10.17</v>
      </c>
      <c r="E84" s="5">
        <v>8.85</v>
      </c>
      <c r="F84" s="5" t="s">
        <v>416</v>
      </c>
      <c r="G84" s="17" t="s">
        <v>417</v>
      </c>
      <c r="H84" s="7">
        <v>1500.0</v>
      </c>
      <c r="I84" s="8">
        <f t="shared" si="1"/>
        <v>164</v>
      </c>
      <c r="J84" s="8">
        <f t="shared" si="2"/>
        <v>7385</v>
      </c>
      <c r="K84" s="9">
        <f t="shared" si="3"/>
        <v>70157.5</v>
      </c>
      <c r="L84" s="8">
        <f t="shared" si="4"/>
        <v>39</v>
      </c>
      <c r="N84" s="10">
        <v>42038.0</v>
      </c>
      <c r="O84" s="11">
        <v>0.008114</v>
      </c>
      <c r="P84" s="26"/>
    </row>
    <row r="85" ht="14.25" customHeight="1">
      <c r="A85" s="16">
        <v>42036.0</v>
      </c>
      <c r="B85" s="5">
        <v>10.03</v>
      </c>
      <c r="C85" s="5">
        <v>9.07</v>
      </c>
      <c r="D85" s="5">
        <v>10.39</v>
      </c>
      <c r="E85" s="5">
        <v>8.8</v>
      </c>
      <c r="F85" s="5" t="s">
        <v>418</v>
      </c>
      <c r="G85" s="6" t="s">
        <v>419</v>
      </c>
      <c r="H85" s="7">
        <v>1500.0</v>
      </c>
      <c r="I85" s="8">
        <f t="shared" si="1"/>
        <v>155</v>
      </c>
      <c r="J85" s="8">
        <f t="shared" si="2"/>
        <v>7221</v>
      </c>
      <c r="K85" s="9">
        <f t="shared" si="3"/>
        <v>72426.63</v>
      </c>
      <c r="L85" s="8">
        <f t="shared" si="4"/>
        <v>38</v>
      </c>
      <c r="N85" s="10">
        <v>42009.0</v>
      </c>
      <c r="O85" s="11">
        <v>0.008114</v>
      </c>
      <c r="P85" s="26"/>
    </row>
    <row r="86" ht="14.25" customHeight="1">
      <c r="A86" s="4">
        <v>42005.0</v>
      </c>
      <c r="B86" s="5">
        <v>8.95</v>
      </c>
      <c r="C86" s="5">
        <v>9.23</v>
      </c>
      <c r="D86" s="5">
        <v>9.93</v>
      </c>
      <c r="E86" s="5">
        <v>8.84</v>
      </c>
      <c r="F86" s="5" t="s">
        <v>420</v>
      </c>
      <c r="G86" s="17" t="s">
        <v>421</v>
      </c>
      <c r="H86" s="7">
        <v>1500.0</v>
      </c>
      <c r="I86" s="8">
        <f t="shared" si="1"/>
        <v>174</v>
      </c>
      <c r="J86" s="8">
        <f t="shared" si="2"/>
        <v>7066</v>
      </c>
      <c r="K86" s="9">
        <f t="shared" si="3"/>
        <v>63240.7</v>
      </c>
      <c r="L86" s="8">
        <f t="shared" si="4"/>
        <v>37</v>
      </c>
      <c r="N86" s="10">
        <v>41975.0</v>
      </c>
      <c r="O86" s="11">
        <v>0.008114</v>
      </c>
      <c r="P86" s="26"/>
    </row>
    <row r="87" ht="14.25" customHeight="1">
      <c r="A87" s="16">
        <v>41974.0</v>
      </c>
      <c r="B87" s="5">
        <v>9.31</v>
      </c>
      <c r="C87" s="5">
        <v>10.15</v>
      </c>
      <c r="D87" s="5">
        <v>10.27</v>
      </c>
      <c r="E87" s="5">
        <v>8.39</v>
      </c>
      <c r="F87" s="5" t="s">
        <v>422</v>
      </c>
      <c r="G87" s="17" t="s">
        <v>423</v>
      </c>
      <c r="H87" s="7">
        <v>1500.0</v>
      </c>
      <c r="I87" s="8">
        <f t="shared" si="1"/>
        <v>167</v>
      </c>
      <c r="J87" s="8">
        <f t="shared" si="2"/>
        <v>6892</v>
      </c>
      <c r="K87" s="9">
        <f t="shared" si="3"/>
        <v>64164.52</v>
      </c>
      <c r="L87" s="8">
        <f t="shared" si="4"/>
        <v>36</v>
      </c>
      <c r="N87" s="10">
        <v>41947.0</v>
      </c>
      <c r="O87" s="11">
        <v>0.008114</v>
      </c>
      <c r="P87" s="26"/>
    </row>
    <row r="88" ht="14.25" customHeight="1">
      <c r="A88" s="16">
        <v>41944.0</v>
      </c>
      <c r="B88" s="5">
        <v>10.31</v>
      </c>
      <c r="C88" s="5">
        <v>9.56</v>
      </c>
      <c r="D88" s="5">
        <v>10.89</v>
      </c>
      <c r="E88" s="5">
        <v>9.0</v>
      </c>
      <c r="F88" s="5" t="s">
        <v>424</v>
      </c>
      <c r="G88" s="6" t="s">
        <v>425</v>
      </c>
      <c r="H88" s="7">
        <v>1500.0</v>
      </c>
      <c r="I88" s="8">
        <f t="shared" si="1"/>
        <v>151</v>
      </c>
      <c r="J88" s="8">
        <f t="shared" si="2"/>
        <v>6725</v>
      </c>
      <c r="K88" s="9">
        <f t="shared" si="3"/>
        <v>69334.75</v>
      </c>
      <c r="L88" s="8">
        <f t="shared" si="4"/>
        <v>35</v>
      </c>
      <c r="N88" s="10">
        <v>41914.0</v>
      </c>
      <c r="O88" s="11">
        <v>0.008114</v>
      </c>
      <c r="P88" s="26"/>
    </row>
    <row r="89" ht="14.25" customHeight="1">
      <c r="A89" s="16">
        <v>41913.0</v>
      </c>
      <c r="B89" s="5">
        <v>9.72</v>
      </c>
      <c r="C89" s="5">
        <v>8.9</v>
      </c>
      <c r="D89" s="5">
        <v>10.42</v>
      </c>
      <c r="E89" s="5">
        <v>8.02</v>
      </c>
      <c r="F89" s="5" t="s">
        <v>426</v>
      </c>
      <c r="G89" s="6" t="s">
        <v>427</v>
      </c>
      <c r="H89" s="7">
        <v>1500.0</v>
      </c>
      <c r="I89" s="8">
        <f t="shared" si="1"/>
        <v>160</v>
      </c>
      <c r="J89" s="8">
        <f t="shared" si="2"/>
        <v>6574</v>
      </c>
      <c r="K89" s="9">
        <f t="shared" si="3"/>
        <v>63899.28</v>
      </c>
      <c r="L89" s="8">
        <f t="shared" si="4"/>
        <v>34</v>
      </c>
      <c r="N89" s="10">
        <v>41884.0</v>
      </c>
      <c r="O89" s="11">
        <v>0.008114</v>
      </c>
      <c r="P89" s="26"/>
    </row>
    <row r="90" ht="14.25" customHeight="1">
      <c r="A90" s="4">
        <v>41883.0</v>
      </c>
      <c r="B90" s="5">
        <v>9.07</v>
      </c>
      <c r="C90" s="5">
        <v>10.73</v>
      </c>
      <c r="D90" s="5">
        <v>10.93</v>
      </c>
      <c r="E90" s="5">
        <v>8.85</v>
      </c>
      <c r="F90" s="5" t="s">
        <v>428</v>
      </c>
      <c r="G90" s="17" t="s">
        <v>429</v>
      </c>
      <c r="H90" s="7">
        <v>1500.0</v>
      </c>
      <c r="I90" s="8">
        <f t="shared" si="1"/>
        <v>171</v>
      </c>
      <c r="J90" s="8">
        <f t="shared" si="2"/>
        <v>6414</v>
      </c>
      <c r="K90" s="9">
        <f t="shared" si="3"/>
        <v>58174.98</v>
      </c>
      <c r="L90" s="8">
        <f t="shared" si="4"/>
        <v>33</v>
      </c>
      <c r="N90" s="10">
        <v>41855.0</v>
      </c>
      <c r="O90" s="11">
        <v>0.008114</v>
      </c>
      <c r="P90" s="26"/>
    </row>
    <row r="91" ht="14.25" customHeight="1">
      <c r="A91" s="16">
        <v>41852.0</v>
      </c>
      <c r="B91" s="5">
        <v>10.62</v>
      </c>
      <c r="C91" s="5">
        <v>8.95</v>
      </c>
      <c r="D91" s="5">
        <v>10.74</v>
      </c>
      <c r="E91" s="5">
        <v>8.81</v>
      </c>
      <c r="F91" s="5" t="s">
        <v>430</v>
      </c>
      <c r="G91" s="6" t="s">
        <v>431</v>
      </c>
      <c r="H91" s="7">
        <v>1500.0</v>
      </c>
      <c r="I91" s="8">
        <f t="shared" si="1"/>
        <v>146</v>
      </c>
      <c r="J91" s="8">
        <f t="shared" si="2"/>
        <v>6243</v>
      </c>
      <c r="K91" s="9">
        <f t="shared" si="3"/>
        <v>66300.66</v>
      </c>
      <c r="L91" s="8">
        <f t="shared" si="4"/>
        <v>32</v>
      </c>
      <c r="N91" s="10">
        <v>41822.0</v>
      </c>
      <c r="O91" s="11">
        <v>0.008114</v>
      </c>
      <c r="P91" s="26"/>
    </row>
    <row r="92" ht="14.25" customHeight="1">
      <c r="A92" s="16">
        <v>41821.0</v>
      </c>
      <c r="B92" s="5">
        <v>9.0</v>
      </c>
      <c r="C92" s="5">
        <v>8.38</v>
      </c>
      <c r="D92" s="5">
        <v>9.34</v>
      </c>
      <c r="E92" s="5">
        <v>8.22</v>
      </c>
      <c r="F92" s="5" t="s">
        <v>432</v>
      </c>
      <c r="G92" s="6" t="s">
        <v>433</v>
      </c>
      <c r="H92" s="7">
        <v>1500.0</v>
      </c>
      <c r="I92" s="8">
        <f t="shared" si="1"/>
        <v>172</v>
      </c>
      <c r="J92" s="8">
        <f t="shared" si="2"/>
        <v>6097</v>
      </c>
      <c r="K92" s="9">
        <f t="shared" si="3"/>
        <v>54873</v>
      </c>
      <c r="L92" s="8">
        <f t="shared" si="4"/>
        <v>31</v>
      </c>
      <c r="N92" s="10">
        <v>41793.0</v>
      </c>
      <c r="O92" s="11">
        <v>0.008114</v>
      </c>
      <c r="P92" s="26"/>
    </row>
    <row r="93" ht="14.25" customHeight="1">
      <c r="A93" s="16">
        <v>41791.0</v>
      </c>
      <c r="B93" s="5">
        <v>8.33</v>
      </c>
      <c r="C93" s="5">
        <v>8.12</v>
      </c>
      <c r="D93" s="5">
        <v>8.98</v>
      </c>
      <c r="E93" s="5">
        <v>7.99</v>
      </c>
      <c r="F93" s="5" t="s">
        <v>434</v>
      </c>
      <c r="G93" s="6" t="s">
        <v>435</v>
      </c>
      <c r="H93" s="7">
        <v>1500.0</v>
      </c>
      <c r="I93" s="8">
        <f t="shared" si="1"/>
        <v>186</v>
      </c>
      <c r="J93" s="8">
        <f t="shared" si="2"/>
        <v>5925</v>
      </c>
      <c r="K93" s="9">
        <f t="shared" si="3"/>
        <v>49355.25</v>
      </c>
      <c r="L93" s="8">
        <f t="shared" si="4"/>
        <v>30</v>
      </c>
      <c r="N93" s="10">
        <v>41764.0</v>
      </c>
      <c r="O93" s="11">
        <v>0.008114</v>
      </c>
      <c r="P93" s="26"/>
    </row>
    <row r="94" ht="14.25" customHeight="1">
      <c r="A94" s="4">
        <v>41760.0</v>
      </c>
      <c r="B94" s="5">
        <v>8.05</v>
      </c>
      <c r="C94" s="5">
        <v>8.56</v>
      </c>
      <c r="D94" s="5">
        <v>9.11</v>
      </c>
      <c r="E94" s="5">
        <v>8.05</v>
      </c>
      <c r="F94" s="5" t="s">
        <v>436</v>
      </c>
      <c r="G94" s="17" t="s">
        <v>437</v>
      </c>
      <c r="H94" s="7">
        <v>1500.0</v>
      </c>
      <c r="I94" s="8">
        <f t="shared" si="1"/>
        <v>192</v>
      </c>
      <c r="J94" s="8">
        <f t="shared" si="2"/>
        <v>5739</v>
      </c>
      <c r="K94" s="9">
        <f t="shared" si="3"/>
        <v>46198.95</v>
      </c>
      <c r="L94" s="8">
        <f t="shared" si="4"/>
        <v>29</v>
      </c>
      <c r="N94" s="10">
        <v>41731.0</v>
      </c>
      <c r="O94" s="11">
        <v>0.008114</v>
      </c>
      <c r="P94" s="26"/>
    </row>
    <row r="95" ht="14.25" customHeight="1">
      <c r="A95" s="16">
        <v>41730.0</v>
      </c>
      <c r="B95" s="5">
        <v>8.56</v>
      </c>
      <c r="C95" s="5">
        <v>8.05</v>
      </c>
      <c r="D95" s="5">
        <v>8.9</v>
      </c>
      <c r="E95" s="5">
        <v>7.99</v>
      </c>
      <c r="F95" s="5" t="s">
        <v>438</v>
      </c>
      <c r="G95" s="6" t="s">
        <v>439</v>
      </c>
      <c r="H95" s="7">
        <v>1500.0</v>
      </c>
      <c r="I95" s="8">
        <f t="shared" si="1"/>
        <v>180</v>
      </c>
      <c r="J95" s="8">
        <f t="shared" si="2"/>
        <v>5547</v>
      </c>
      <c r="K95" s="9">
        <f t="shared" si="3"/>
        <v>47482.32</v>
      </c>
      <c r="L95" s="8">
        <f t="shared" si="4"/>
        <v>28</v>
      </c>
      <c r="N95" s="10">
        <v>41704.0</v>
      </c>
      <c r="O95" s="11">
        <v>0.008114</v>
      </c>
      <c r="P95" s="26"/>
    </row>
    <row r="96" ht="14.25" customHeight="1">
      <c r="A96" s="16">
        <v>41699.0</v>
      </c>
      <c r="B96" s="5">
        <v>8.04</v>
      </c>
      <c r="C96" s="5">
        <v>6.98</v>
      </c>
      <c r="D96" s="5">
        <v>8.05</v>
      </c>
      <c r="E96" s="5">
        <v>6.76</v>
      </c>
      <c r="F96" s="5" t="s">
        <v>440</v>
      </c>
      <c r="G96" s="6" t="s">
        <v>441</v>
      </c>
      <c r="H96" s="7">
        <v>1500.0</v>
      </c>
      <c r="I96" s="8">
        <f t="shared" si="1"/>
        <v>192</v>
      </c>
      <c r="J96" s="8">
        <f t="shared" si="2"/>
        <v>5367</v>
      </c>
      <c r="K96" s="9">
        <f t="shared" si="3"/>
        <v>43150.68</v>
      </c>
      <c r="L96" s="8">
        <f t="shared" si="4"/>
        <v>27</v>
      </c>
      <c r="N96" s="10">
        <v>41674.0</v>
      </c>
      <c r="O96" s="11">
        <v>0.008114</v>
      </c>
      <c r="P96" s="26"/>
    </row>
    <row r="97" ht="14.25" customHeight="1">
      <c r="A97" s="16">
        <v>41671.0</v>
      </c>
      <c r="B97" s="5">
        <v>7.03</v>
      </c>
      <c r="C97" s="5">
        <v>6.63</v>
      </c>
      <c r="D97" s="5">
        <v>7.16</v>
      </c>
      <c r="E97" s="5">
        <v>6.39</v>
      </c>
      <c r="F97" s="5" t="s">
        <v>442</v>
      </c>
      <c r="G97" s="6" t="s">
        <v>443</v>
      </c>
      <c r="H97" s="7">
        <v>1500.0</v>
      </c>
      <c r="I97" s="8">
        <f t="shared" si="1"/>
        <v>219</v>
      </c>
      <c r="J97" s="8">
        <f t="shared" si="2"/>
        <v>5175</v>
      </c>
      <c r="K97" s="9">
        <f t="shared" si="3"/>
        <v>36380.25</v>
      </c>
      <c r="L97" s="8">
        <f t="shared" si="4"/>
        <v>26</v>
      </c>
      <c r="N97" s="10">
        <v>41642.0</v>
      </c>
      <c r="O97" s="11">
        <v>0.008114</v>
      </c>
      <c r="P97" s="26"/>
    </row>
    <row r="98" ht="14.25" customHeight="1">
      <c r="A98" s="4">
        <v>41640.0</v>
      </c>
      <c r="B98" s="5">
        <v>6.68</v>
      </c>
      <c r="C98" s="5">
        <v>7.41</v>
      </c>
      <c r="D98" s="5">
        <v>7.46</v>
      </c>
      <c r="E98" s="5">
        <v>6.47</v>
      </c>
      <c r="F98" s="5" t="s">
        <v>444</v>
      </c>
      <c r="G98" s="17" t="s">
        <v>445</v>
      </c>
      <c r="H98" s="7">
        <v>1500.0</v>
      </c>
      <c r="I98" s="8">
        <f t="shared" si="1"/>
        <v>230</v>
      </c>
      <c r="J98" s="8">
        <f t="shared" si="2"/>
        <v>4956</v>
      </c>
      <c r="K98" s="9">
        <f t="shared" si="3"/>
        <v>33106.08</v>
      </c>
      <c r="L98" s="8">
        <f t="shared" si="4"/>
        <v>25</v>
      </c>
      <c r="N98" s="10">
        <v>41611.0</v>
      </c>
      <c r="O98" s="11">
        <v>0.008114</v>
      </c>
      <c r="P98" s="26"/>
    </row>
    <row r="99" ht="14.25" customHeight="1">
      <c r="A99" s="16">
        <v>41609.0</v>
      </c>
      <c r="B99" s="5">
        <v>7.42</v>
      </c>
      <c r="C99" s="5">
        <v>7.7</v>
      </c>
      <c r="D99" s="5">
        <v>7.85</v>
      </c>
      <c r="E99" s="5">
        <v>7.0</v>
      </c>
      <c r="F99" s="5" t="s">
        <v>446</v>
      </c>
      <c r="G99" s="17" t="s">
        <v>447</v>
      </c>
      <c r="H99" s="7">
        <v>1500.0</v>
      </c>
      <c r="I99" s="8">
        <f t="shared" si="1"/>
        <v>207</v>
      </c>
      <c r="J99" s="8">
        <f t="shared" si="2"/>
        <v>4726</v>
      </c>
      <c r="K99" s="9">
        <f t="shared" si="3"/>
        <v>35066.92</v>
      </c>
      <c r="L99" s="8">
        <f t="shared" si="4"/>
        <v>24</v>
      </c>
      <c r="N99" s="10">
        <v>41582.0</v>
      </c>
      <c r="O99" s="11">
        <v>0.008114</v>
      </c>
      <c r="P99" s="26"/>
    </row>
    <row r="100" ht="14.25" customHeight="1">
      <c r="A100" s="4">
        <v>41579.0</v>
      </c>
      <c r="B100" s="5">
        <v>7.81</v>
      </c>
      <c r="C100" s="5">
        <v>8.12</v>
      </c>
      <c r="D100" s="5">
        <v>8.35</v>
      </c>
      <c r="E100" s="5">
        <v>7.42</v>
      </c>
      <c r="F100" s="5" t="s">
        <v>448</v>
      </c>
      <c r="G100" s="17" t="s">
        <v>449</v>
      </c>
      <c r="H100" s="7">
        <v>1500.0</v>
      </c>
      <c r="I100" s="8">
        <f t="shared" si="1"/>
        <v>197</v>
      </c>
      <c r="J100" s="8">
        <f t="shared" si="2"/>
        <v>4519</v>
      </c>
      <c r="K100" s="9">
        <f t="shared" si="3"/>
        <v>35293.39</v>
      </c>
      <c r="L100" s="8">
        <f t="shared" si="4"/>
        <v>23</v>
      </c>
      <c r="N100" s="10">
        <v>41549.0</v>
      </c>
      <c r="O100" s="11">
        <v>0.008114</v>
      </c>
      <c r="P100" s="26"/>
    </row>
    <row r="101" ht="14.25" customHeight="1">
      <c r="A101" s="16">
        <v>41548.0</v>
      </c>
      <c r="B101" s="5">
        <v>8.12</v>
      </c>
      <c r="C101" s="5">
        <v>7.69</v>
      </c>
      <c r="D101" s="5">
        <v>8.37</v>
      </c>
      <c r="E101" s="5">
        <v>7.57</v>
      </c>
      <c r="F101" s="5" t="s">
        <v>450</v>
      </c>
      <c r="G101" s="6" t="s">
        <v>354</v>
      </c>
      <c r="H101" s="7">
        <v>1500.0</v>
      </c>
      <c r="I101" s="8">
        <f t="shared" si="1"/>
        <v>189</v>
      </c>
      <c r="J101" s="8">
        <f t="shared" si="2"/>
        <v>4322</v>
      </c>
      <c r="K101" s="9">
        <f t="shared" si="3"/>
        <v>35094.64</v>
      </c>
      <c r="L101" s="8">
        <f t="shared" si="4"/>
        <v>22</v>
      </c>
      <c r="N101" s="10">
        <v>41520.0</v>
      </c>
      <c r="O101" s="11">
        <v>0.008114</v>
      </c>
      <c r="P101" s="26"/>
    </row>
    <row r="102" ht="14.25" customHeight="1">
      <c r="A102" s="16">
        <v>41518.0</v>
      </c>
      <c r="B102" s="5">
        <v>7.64</v>
      </c>
      <c r="C102" s="5">
        <v>7.05</v>
      </c>
      <c r="D102" s="5">
        <v>8.01</v>
      </c>
      <c r="E102" s="5">
        <v>6.89</v>
      </c>
      <c r="F102" s="5" t="s">
        <v>451</v>
      </c>
      <c r="G102" s="6" t="s">
        <v>452</v>
      </c>
      <c r="H102" s="7">
        <v>1500.0</v>
      </c>
      <c r="I102" s="8">
        <f t="shared" si="1"/>
        <v>201</v>
      </c>
      <c r="J102" s="8">
        <f t="shared" si="2"/>
        <v>4133</v>
      </c>
      <c r="K102" s="9">
        <f t="shared" si="3"/>
        <v>31576.12</v>
      </c>
      <c r="L102" s="8">
        <f t="shared" si="4"/>
        <v>21</v>
      </c>
      <c r="N102" s="10">
        <v>41488.0</v>
      </c>
      <c r="O102" s="11">
        <v>0.008114</v>
      </c>
      <c r="P102" s="26"/>
    </row>
    <row r="103" ht="14.25" customHeight="1">
      <c r="A103" s="16">
        <v>41487.0</v>
      </c>
      <c r="B103" s="5">
        <v>6.96</v>
      </c>
      <c r="C103" s="5">
        <v>7.02</v>
      </c>
      <c r="D103" s="5">
        <v>7.41</v>
      </c>
      <c r="E103" s="5">
        <v>6.69</v>
      </c>
      <c r="F103" s="5" t="s">
        <v>453</v>
      </c>
      <c r="G103" s="6" t="s">
        <v>454</v>
      </c>
      <c r="H103" s="7">
        <v>1500.0</v>
      </c>
      <c r="I103" s="8">
        <f t="shared" si="1"/>
        <v>220</v>
      </c>
      <c r="J103" s="8">
        <f t="shared" si="2"/>
        <v>3932</v>
      </c>
      <c r="K103" s="9">
        <f t="shared" si="3"/>
        <v>27366.72</v>
      </c>
      <c r="L103" s="8">
        <f t="shared" si="4"/>
        <v>20</v>
      </c>
      <c r="N103" s="10">
        <v>41457.0</v>
      </c>
      <c r="O103" s="11">
        <v>0.008114</v>
      </c>
      <c r="P103" s="26"/>
    </row>
    <row r="104" ht="14.25" customHeight="1">
      <c r="A104" s="4">
        <v>41456.0</v>
      </c>
      <c r="B104" s="5">
        <v>6.96</v>
      </c>
      <c r="C104" s="5">
        <v>7.21</v>
      </c>
      <c r="D104" s="5">
        <v>7.43</v>
      </c>
      <c r="E104" s="5">
        <v>6.4</v>
      </c>
      <c r="F104" s="5" t="s">
        <v>455</v>
      </c>
      <c r="G104" s="17" t="s">
        <v>456</v>
      </c>
      <c r="H104" s="7">
        <v>1500.0</v>
      </c>
      <c r="I104" s="8">
        <f t="shared" si="1"/>
        <v>220</v>
      </c>
      <c r="J104" s="8">
        <f t="shared" si="2"/>
        <v>3712</v>
      </c>
      <c r="K104" s="9">
        <f t="shared" si="3"/>
        <v>25835.52</v>
      </c>
      <c r="L104" s="8">
        <f t="shared" si="4"/>
        <v>19</v>
      </c>
      <c r="N104" s="10">
        <v>41429.0</v>
      </c>
      <c r="O104" s="11">
        <v>0.008114</v>
      </c>
      <c r="P104" s="26"/>
    </row>
    <row r="105" ht="14.25" customHeight="1">
      <c r="A105" s="16">
        <v>41426.0</v>
      </c>
      <c r="B105" s="5">
        <v>7.23</v>
      </c>
      <c r="C105" s="5">
        <v>8.51</v>
      </c>
      <c r="D105" s="5">
        <v>8.55</v>
      </c>
      <c r="E105" s="5">
        <v>6.78</v>
      </c>
      <c r="F105" s="5" t="s">
        <v>457</v>
      </c>
      <c r="G105" s="17" t="s">
        <v>458</v>
      </c>
      <c r="H105" s="7">
        <v>1500.0</v>
      </c>
      <c r="I105" s="8">
        <f t="shared" si="1"/>
        <v>211</v>
      </c>
      <c r="J105" s="8">
        <f t="shared" si="2"/>
        <v>3492</v>
      </c>
      <c r="K105" s="9">
        <f t="shared" si="3"/>
        <v>25247.16</v>
      </c>
      <c r="L105" s="8">
        <f t="shared" si="4"/>
        <v>18</v>
      </c>
      <c r="N105" s="10">
        <v>41397.0</v>
      </c>
      <c r="O105" s="11">
        <v>0.006897</v>
      </c>
      <c r="P105" s="26"/>
    </row>
    <row r="106" ht="14.25" customHeight="1">
      <c r="A106" s="16">
        <v>41395.0</v>
      </c>
      <c r="B106" s="5">
        <v>8.55</v>
      </c>
      <c r="C106" s="5">
        <v>8.18</v>
      </c>
      <c r="D106" s="5">
        <v>8.81</v>
      </c>
      <c r="E106" s="5">
        <v>8.02</v>
      </c>
      <c r="F106" s="5" t="s">
        <v>459</v>
      </c>
      <c r="G106" s="6" t="s">
        <v>460</v>
      </c>
      <c r="H106" s="7">
        <v>1500.0</v>
      </c>
      <c r="I106" s="8">
        <f t="shared" si="1"/>
        <v>178</v>
      </c>
      <c r="J106" s="8">
        <f t="shared" si="2"/>
        <v>3281</v>
      </c>
      <c r="K106" s="9">
        <f t="shared" si="3"/>
        <v>28052.55</v>
      </c>
      <c r="L106" s="8">
        <f t="shared" si="4"/>
        <v>17</v>
      </c>
      <c r="N106" s="10">
        <v>41366.0</v>
      </c>
      <c r="O106" s="11">
        <v>0.006897</v>
      </c>
      <c r="P106" s="26"/>
    </row>
    <row r="107" ht="14.25" customHeight="1">
      <c r="A107" s="16">
        <v>41365.0</v>
      </c>
      <c r="B107" s="5">
        <v>8.32</v>
      </c>
      <c r="C107" s="5">
        <v>8.56</v>
      </c>
      <c r="D107" s="5">
        <v>8.83</v>
      </c>
      <c r="E107" s="5">
        <v>7.94</v>
      </c>
      <c r="F107" s="5" t="s">
        <v>461</v>
      </c>
      <c r="G107" s="17" t="s">
        <v>462</v>
      </c>
      <c r="H107" s="7">
        <v>1500.0</v>
      </c>
      <c r="I107" s="8">
        <f t="shared" si="1"/>
        <v>182</v>
      </c>
      <c r="J107" s="8">
        <f t="shared" si="2"/>
        <v>3103</v>
      </c>
      <c r="K107" s="9">
        <f t="shared" si="3"/>
        <v>25816.96</v>
      </c>
      <c r="L107" s="8">
        <f t="shared" si="4"/>
        <v>16</v>
      </c>
      <c r="N107" s="10">
        <v>41337.0</v>
      </c>
      <c r="O107" s="11">
        <v>0.00627</v>
      </c>
      <c r="P107" s="26"/>
    </row>
    <row r="108" ht="14.25" customHeight="1">
      <c r="A108" s="4">
        <v>41334.0</v>
      </c>
      <c r="B108" s="5">
        <v>8.63</v>
      </c>
      <c r="C108" s="5">
        <v>8.02</v>
      </c>
      <c r="D108" s="5">
        <v>8.63</v>
      </c>
      <c r="E108" s="5">
        <v>8.02</v>
      </c>
      <c r="F108" s="5" t="s">
        <v>463</v>
      </c>
      <c r="G108" s="6" t="s">
        <v>464</v>
      </c>
      <c r="H108" s="7">
        <v>1500.0</v>
      </c>
      <c r="I108" s="8">
        <f t="shared" si="1"/>
        <v>176</v>
      </c>
      <c r="J108" s="8">
        <f t="shared" si="2"/>
        <v>2921</v>
      </c>
      <c r="K108" s="9">
        <f t="shared" si="3"/>
        <v>25208.23</v>
      </c>
      <c r="L108" s="8">
        <f t="shared" si="4"/>
        <v>15</v>
      </c>
      <c r="N108" s="10">
        <v>41309.0</v>
      </c>
      <c r="O108" s="11">
        <v>0.007377</v>
      </c>
      <c r="P108" s="26"/>
    </row>
    <row r="109" ht="14.25" customHeight="1">
      <c r="A109" s="16">
        <v>41306.0</v>
      </c>
      <c r="B109" s="5">
        <v>8.11</v>
      </c>
      <c r="C109" s="5">
        <v>8.32</v>
      </c>
      <c r="D109" s="5">
        <v>8.48</v>
      </c>
      <c r="E109" s="5">
        <v>7.85</v>
      </c>
      <c r="F109" s="5" t="s">
        <v>465</v>
      </c>
      <c r="G109" s="17" t="s">
        <v>466</v>
      </c>
      <c r="H109" s="7">
        <v>1500.0</v>
      </c>
      <c r="I109" s="8">
        <f t="shared" si="1"/>
        <v>187</v>
      </c>
      <c r="J109" s="8">
        <f t="shared" si="2"/>
        <v>2745</v>
      </c>
      <c r="K109" s="9">
        <f t="shared" si="3"/>
        <v>22261.95</v>
      </c>
      <c r="L109" s="8">
        <f t="shared" si="4"/>
        <v>14</v>
      </c>
      <c r="N109" s="10">
        <v>41277.0</v>
      </c>
      <c r="O109" s="11">
        <v>0.00627</v>
      </c>
      <c r="P109" s="30"/>
    </row>
    <row r="110" ht="14.25" customHeight="1">
      <c r="A110" s="16">
        <v>41275.0</v>
      </c>
      <c r="B110" s="5">
        <v>8.77</v>
      </c>
      <c r="C110" s="5">
        <v>8.58</v>
      </c>
      <c r="D110" s="5">
        <v>9.22</v>
      </c>
      <c r="E110" s="5">
        <v>8.56</v>
      </c>
      <c r="F110" s="5" t="s">
        <v>467</v>
      </c>
      <c r="G110" s="6" t="s">
        <v>468</v>
      </c>
      <c r="H110" s="7">
        <v>1500.0</v>
      </c>
      <c r="I110" s="8">
        <f t="shared" si="1"/>
        <v>173</v>
      </c>
      <c r="J110" s="8">
        <f t="shared" si="2"/>
        <v>2558</v>
      </c>
      <c r="K110" s="9">
        <f t="shared" si="3"/>
        <v>22433.66</v>
      </c>
      <c r="L110" s="8">
        <f t="shared" si="4"/>
        <v>13</v>
      </c>
      <c r="N110" s="10">
        <v>41247.0</v>
      </c>
      <c r="O110" s="11">
        <v>0.00627</v>
      </c>
      <c r="P110" s="30"/>
    </row>
    <row r="111" ht="14.25" customHeight="1">
      <c r="A111" s="16">
        <v>41244.0</v>
      </c>
      <c r="B111" s="5">
        <v>8.43</v>
      </c>
      <c r="C111" s="5">
        <v>8.37</v>
      </c>
      <c r="D111" s="5">
        <v>8.77</v>
      </c>
      <c r="E111" s="5">
        <v>8.19</v>
      </c>
      <c r="F111" s="5" t="s">
        <v>469</v>
      </c>
      <c r="G111" s="6" t="s">
        <v>470</v>
      </c>
      <c r="H111" s="7">
        <v>1500.0</v>
      </c>
      <c r="I111" s="8">
        <f t="shared" si="1"/>
        <v>180</v>
      </c>
      <c r="J111" s="8">
        <f t="shared" si="2"/>
        <v>2385</v>
      </c>
      <c r="K111" s="9">
        <f t="shared" si="3"/>
        <v>20105.55</v>
      </c>
      <c r="L111" s="8">
        <f t="shared" si="4"/>
        <v>12</v>
      </c>
      <c r="N111" s="10">
        <v>41218.0</v>
      </c>
      <c r="O111" s="11">
        <v>0.00627</v>
      </c>
      <c r="P111" s="30"/>
    </row>
    <row r="112" ht="14.25" customHeight="1">
      <c r="A112" s="4">
        <v>41214.0</v>
      </c>
      <c r="B112" s="5">
        <v>8.37</v>
      </c>
      <c r="C112" s="5">
        <v>7.53</v>
      </c>
      <c r="D112" s="5">
        <v>8.41</v>
      </c>
      <c r="E112" s="5">
        <v>7.49</v>
      </c>
      <c r="F112" s="5" t="s">
        <v>471</v>
      </c>
      <c r="G112" s="6" t="s">
        <v>472</v>
      </c>
      <c r="H112" s="7">
        <v>1500.0</v>
      </c>
      <c r="I112" s="8">
        <f t="shared" si="1"/>
        <v>181</v>
      </c>
      <c r="J112" s="8">
        <f t="shared" si="2"/>
        <v>2205</v>
      </c>
      <c r="K112" s="9">
        <f t="shared" si="3"/>
        <v>18455.85</v>
      </c>
      <c r="L112" s="8">
        <f t="shared" si="4"/>
        <v>11</v>
      </c>
      <c r="N112" s="10">
        <v>41184.0</v>
      </c>
      <c r="O112" s="11">
        <v>0.007377</v>
      </c>
      <c r="P112" s="30"/>
    </row>
    <row r="113" ht="14.25" customHeight="1">
      <c r="A113" s="16">
        <v>41183.0</v>
      </c>
      <c r="B113" s="5">
        <v>7.54</v>
      </c>
      <c r="C113" s="5">
        <v>7.65</v>
      </c>
      <c r="D113" s="5">
        <v>7.95</v>
      </c>
      <c r="E113" s="5">
        <v>7.29</v>
      </c>
      <c r="F113" s="5" t="s">
        <v>473</v>
      </c>
      <c r="G113" s="17" t="s">
        <v>474</v>
      </c>
      <c r="H113" s="7">
        <v>1500.0</v>
      </c>
      <c r="I113" s="8">
        <f t="shared" si="1"/>
        <v>200</v>
      </c>
      <c r="J113" s="8">
        <f t="shared" si="2"/>
        <v>2024</v>
      </c>
      <c r="K113" s="9">
        <f t="shared" si="3"/>
        <v>15260.96</v>
      </c>
      <c r="L113" s="8">
        <f t="shared" si="4"/>
        <v>10</v>
      </c>
      <c r="N113" s="10">
        <v>41156.0</v>
      </c>
      <c r="O113" s="11">
        <v>0.00627</v>
      </c>
      <c r="P113" s="30"/>
    </row>
    <row r="114" ht="14.25" customHeight="1">
      <c r="A114" s="4">
        <v>41153.0</v>
      </c>
      <c r="B114" s="5">
        <v>7.67</v>
      </c>
      <c r="C114" s="5">
        <v>7.75</v>
      </c>
      <c r="D114" s="5">
        <v>8.55</v>
      </c>
      <c r="E114" s="5">
        <v>7.53</v>
      </c>
      <c r="F114" s="5" t="s">
        <v>475</v>
      </c>
      <c r="G114" s="17" t="s">
        <v>476</v>
      </c>
      <c r="H114" s="7">
        <v>1500.0</v>
      </c>
      <c r="I114" s="8">
        <f t="shared" si="1"/>
        <v>197</v>
      </c>
      <c r="J114" s="8">
        <f t="shared" si="2"/>
        <v>1824</v>
      </c>
      <c r="K114" s="9">
        <f t="shared" si="3"/>
        <v>13990.08</v>
      </c>
      <c r="L114" s="8">
        <f t="shared" si="4"/>
        <v>9</v>
      </c>
      <c r="N114" s="10">
        <v>41123.0</v>
      </c>
      <c r="O114" s="11">
        <v>0.00627</v>
      </c>
      <c r="P114" s="30"/>
    </row>
    <row r="115" ht="14.25" customHeight="1">
      <c r="A115" s="16">
        <v>41122.0</v>
      </c>
      <c r="B115" s="5">
        <v>7.89</v>
      </c>
      <c r="C115" s="5">
        <v>7.54</v>
      </c>
      <c r="D115" s="5">
        <v>8.39</v>
      </c>
      <c r="E115" s="5">
        <v>7.39</v>
      </c>
      <c r="F115" s="5" t="s">
        <v>477</v>
      </c>
      <c r="G115" s="6" t="s">
        <v>478</v>
      </c>
      <c r="H115" s="7">
        <v>1500.0</v>
      </c>
      <c r="I115" s="8">
        <f t="shared" si="1"/>
        <v>191</v>
      </c>
      <c r="J115" s="8">
        <f t="shared" si="2"/>
        <v>1627</v>
      </c>
      <c r="K115" s="9">
        <f t="shared" si="3"/>
        <v>12837.03</v>
      </c>
      <c r="L115" s="8">
        <f t="shared" si="4"/>
        <v>8</v>
      </c>
      <c r="N115" s="10">
        <v>41093.0</v>
      </c>
      <c r="O115" s="11">
        <v>0.00627</v>
      </c>
      <c r="P115" s="30"/>
    </row>
    <row r="116" ht="14.25" customHeight="1">
      <c r="A116" s="16">
        <v>41091.0</v>
      </c>
      <c r="B116" s="5">
        <v>7.55</v>
      </c>
      <c r="C116" s="5">
        <v>7.13</v>
      </c>
      <c r="D116" s="5">
        <v>7.62</v>
      </c>
      <c r="E116" s="5">
        <v>6.83</v>
      </c>
      <c r="F116" s="5" t="s">
        <v>479</v>
      </c>
      <c r="G116" s="6" t="s">
        <v>480</v>
      </c>
      <c r="H116" s="7">
        <v>1500.0</v>
      </c>
      <c r="I116" s="8">
        <f t="shared" si="1"/>
        <v>200</v>
      </c>
      <c r="J116" s="8">
        <f t="shared" si="2"/>
        <v>1436</v>
      </c>
      <c r="K116" s="9">
        <f t="shared" si="3"/>
        <v>10841.8</v>
      </c>
      <c r="L116" s="8">
        <f t="shared" si="4"/>
        <v>7</v>
      </c>
      <c r="N116" s="10">
        <v>41064.0</v>
      </c>
      <c r="O116" s="11">
        <v>0.00627</v>
      </c>
      <c r="P116" s="30"/>
    </row>
    <row r="117" ht="14.25" customHeight="1">
      <c r="A117" s="16">
        <v>41061.0</v>
      </c>
      <c r="B117" s="5">
        <v>7.15</v>
      </c>
      <c r="C117" s="5">
        <v>6.88</v>
      </c>
      <c r="D117" s="5">
        <v>7.51</v>
      </c>
      <c r="E117" s="5">
        <v>6.73</v>
      </c>
      <c r="F117" s="5" t="s">
        <v>481</v>
      </c>
      <c r="G117" s="6" t="s">
        <v>482</v>
      </c>
      <c r="H117" s="7">
        <v>1500.0</v>
      </c>
      <c r="I117" s="8">
        <f t="shared" si="1"/>
        <v>211</v>
      </c>
      <c r="J117" s="8">
        <f t="shared" si="2"/>
        <v>1236</v>
      </c>
      <c r="K117" s="9">
        <f t="shared" si="3"/>
        <v>8837.4</v>
      </c>
      <c r="L117" s="8">
        <f t="shared" si="4"/>
        <v>6</v>
      </c>
      <c r="N117" s="10">
        <v>41032.0</v>
      </c>
      <c r="O117" s="11">
        <v>0.00627</v>
      </c>
      <c r="P117" s="30"/>
    </row>
    <row r="118" ht="14.25" customHeight="1">
      <c r="A118" s="4">
        <v>41030.0</v>
      </c>
      <c r="B118" s="5">
        <v>7.02</v>
      </c>
      <c r="C118" s="5">
        <v>7.25</v>
      </c>
      <c r="D118" s="5">
        <v>7.34</v>
      </c>
      <c r="E118" s="5">
        <v>6.31</v>
      </c>
      <c r="F118" s="5" t="s">
        <v>483</v>
      </c>
      <c r="G118" s="17" t="s">
        <v>484</v>
      </c>
      <c r="H118" s="7">
        <v>1500.0</v>
      </c>
      <c r="I118" s="8">
        <f t="shared" si="1"/>
        <v>214</v>
      </c>
      <c r="J118" s="8">
        <f t="shared" si="2"/>
        <v>1025</v>
      </c>
      <c r="K118" s="9">
        <f t="shared" si="3"/>
        <v>7195.5</v>
      </c>
      <c r="L118" s="8">
        <f t="shared" si="4"/>
        <v>5</v>
      </c>
      <c r="N118" s="10">
        <v>41002.0</v>
      </c>
      <c r="O118" s="11">
        <v>0.00627</v>
      </c>
      <c r="P118" s="30"/>
    </row>
    <row r="119" ht="14.25" customHeight="1">
      <c r="A119" s="16">
        <v>41000.0</v>
      </c>
      <c r="B119" s="5">
        <v>7.26</v>
      </c>
      <c r="C119" s="5">
        <v>7.58</v>
      </c>
      <c r="D119" s="5">
        <v>7.64</v>
      </c>
      <c r="E119" s="5">
        <v>6.93</v>
      </c>
      <c r="F119" s="5" t="s">
        <v>485</v>
      </c>
      <c r="G119" s="17" t="s">
        <v>486</v>
      </c>
      <c r="H119" s="7">
        <v>1500.0</v>
      </c>
      <c r="I119" s="8">
        <f t="shared" si="1"/>
        <v>207</v>
      </c>
      <c r="J119" s="8">
        <f t="shared" si="2"/>
        <v>811</v>
      </c>
      <c r="K119" s="9">
        <f t="shared" si="3"/>
        <v>5887.86</v>
      </c>
      <c r="L119" s="8">
        <f t="shared" si="4"/>
        <v>4</v>
      </c>
      <c r="N119" s="10">
        <v>40970.0</v>
      </c>
      <c r="O119" s="11">
        <v>0.0057</v>
      </c>
      <c r="P119" s="30"/>
    </row>
    <row r="120" ht="14.25" customHeight="1">
      <c r="A120" s="16">
        <v>40969.0</v>
      </c>
      <c r="B120" s="5">
        <v>7.55</v>
      </c>
      <c r="C120" s="5">
        <v>7.41</v>
      </c>
      <c r="D120" s="5">
        <v>7.89</v>
      </c>
      <c r="E120" s="5">
        <v>7.29</v>
      </c>
      <c r="F120" s="5" t="s">
        <v>487</v>
      </c>
      <c r="G120" s="6" t="s">
        <v>383</v>
      </c>
      <c r="H120" s="7">
        <v>1500.0</v>
      </c>
      <c r="I120" s="8">
        <f t="shared" si="1"/>
        <v>199</v>
      </c>
      <c r="J120" s="8">
        <f t="shared" si="2"/>
        <v>604</v>
      </c>
      <c r="K120" s="9">
        <f t="shared" si="3"/>
        <v>4560.2</v>
      </c>
      <c r="L120" s="8">
        <f t="shared" si="4"/>
        <v>3</v>
      </c>
      <c r="N120" s="10">
        <v>40941.0</v>
      </c>
      <c r="O120" s="11">
        <v>0.0057</v>
      </c>
      <c r="P120" s="30"/>
    </row>
    <row r="121" ht="14.25" customHeight="1">
      <c r="A121" s="16">
        <v>40940.0</v>
      </c>
      <c r="B121" s="5">
        <v>7.39</v>
      </c>
      <c r="C121" s="5">
        <v>7.46</v>
      </c>
      <c r="D121" s="5">
        <v>7.62</v>
      </c>
      <c r="E121" s="5">
        <v>7.09</v>
      </c>
      <c r="F121" s="5" t="s">
        <v>488</v>
      </c>
      <c r="G121" s="17" t="s">
        <v>489</v>
      </c>
      <c r="H121" s="7">
        <v>1500.0</v>
      </c>
      <c r="I121" s="8">
        <f t="shared" si="1"/>
        <v>203</v>
      </c>
      <c r="J121" s="8">
        <f t="shared" si="2"/>
        <v>405</v>
      </c>
      <c r="K121" s="9">
        <f t="shared" si="3"/>
        <v>2992.95</v>
      </c>
      <c r="L121" s="8">
        <f t="shared" si="4"/>
        <v>2</v>
      </c>
      <c r="N121" s="10">
        <v>40911.0</v>
      </c>
      <c r="O121" s="11">
        <v>0.0057</v>
      </c>
      <c r="P121" s="30"/>
    </row>
    <row r="122" ht="14.25" customHeight="1">
      <c r="A122" s="4">
        <v>40909.0</v>
      </c>
      <c r="B122" s="5">
        <v>7.42</v>
      </c>
      <c r="C122" s="5">
        <v>7.32</v>
      </c>
      <c r="D122" s="5">
        <v>7.83</v>
      </c>
      <c r="E122" s="5">
        <v>7.17</v>
      </c>
      <c r="F122" s="5" t="s">
        <v>490</v>
      </c>
      <c r="G122" s="6" t="s">
        <v>491</v>
      </c>
      <c r="H122" s="7">
        <v>1500.0</v>
      </c>
      <c r="I122" s="8">
        <f>ROUND(1500/B122, 0)</f>
        <v>202</v>
      </c>
      <c r="J122" s="8">
        <f t="shared" si="2"/>
        <v>202</v>
      </c>
      <c r="K122" s="9">
        <f t="shared" si="3"/>
        <v>1498.84</v>
      </c>
      <c r="L122" s="8">
        <f t="shared" si="4"/>
        <v>1</v>
      </c>
      <c r="O122" s="29"/>
      <c r="P122" s="30"/>
    </row>
    <row r="123" ht="14.25" customHeight="1"/>
    <row r="124" ht="14.25" customHeight="1"/>
    <row r="125" ht="14.25" customHeight="1"/>
    <row r="126" ht="14.25" customHeight="1"/>
    <row r="127" ht="14.25" customHeight="1">
      <c r="M127" s="33"/>
    </row>
    <row r="128" ht="14.25" customHeight="1">
      <c r="M128" s="33"/>
    </row>
    <row r="129" ht="14.25" customHeight="1">
      <c r="M129" s="33"/>
    </row>
    <row r="130" ht="14.25" customHeight="1">
      <c r="M130" s="33"/>
    </row>
    <row r="131" ht="14.25" customHeight="1">
      <c r="M131" s="33"/>
    </row>
    <row r="132" ht="14.25" customHeight="1">
      <c r="M132" s="33"/>
    </row>
    <row r="133" ht="14.25" customHeight="1">
      <c r="M133" s="33"/>
    </row>
    <row r="134" ht="14.25" customHeight="1">
      <c r="M134" s="33"/>
    </row>
    <row r="135" ht="14.25" customHeight="1">
      <c r="M135" s="33"/>
    </row>
    <row r="136" ht="14.25" customHeight="1">
      <c r="M136" s="33"/>
    </row>
    <row r="137" ht="14.25" customHeight="1">
      <c r="M137" s="33"/>
    </row>
    <row r="138" ht="14.25" customHeight="1">
      <c r="M138" s="33"/>
    </row>
    <row r="139" ht="14.25" customHeight="1">
      <c r="M139" s="33"/>
    </row>
    <row r="140" ht="14.25" customHeight="1">
      <c r="M140" s="33"/>
    </row>
    <row r="141" ht="14.25" customHeight="1">
      <c r="M141" s="33"/>
    </row>
    <row r="142" ht="14.25" customHeight="1">
      <c r="M142" s="33"/>
    </row>
    <row r="143" ht="14.25" customHeight="1">
      <c r="M143" s="33"/>
    </row>
    <row r="144" ht="14.25" customHeight="1">
      <c r="M144" s="33"/>
    </row>
    <row r="145" ht="14.25" customHeight="1">
      <c r="M145" s="33"/>
    </row>
    <row r="146" ht="14.25" customHeight="1">
      <c r="M146" s="33"/>
    </row>
    <row r="147" ht="14.25" customHeight="1">
      <c r="M147" s="33"/>
    </row>
    <row r="148" ht="14.25" customHeight="1">
      <c r="M148" s="33"/>
    </row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>
      <c r="M232" s="34"/>
    </row>
    <row r="233" ht="14.25" customHeight="1"/>
    <row r="234" ht="14.25" customHeight="1">
      <c r="M234" s="34"/>
    </row>
    <row r="235" ht="14.25" customHeight="1"/>
    <row r="236" ht="14.25" customHeight="1">
      <c r="M236" s="34"/>
    </row>
    <row r="237" ht="14.25" customHeight="1"/>
    <row r="238" ht="14.25" customHeight="1"/>
    <row r="239" ht="14.25" customHeight="1">
      <c r="M239" s="34"/>
    </row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>
      <c r="M248" s="34"/>
    </row>
    <row r="249" ht="14.25" customHeight="1">
      <c r="M249" s="34"/>
    </row>
    <row r="250" ht="14.25" customHeight="1">
      <c r="M250" s="34"/>
    </row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2023-01-13T19:05:28Z</dcterms:created>
</cp:coreProperties>
</file>