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updateLinks="never" codeName="EstaPasta_de_trabalho"/>
  <mc:AlternateContent xmlns:mc="http://schemas.openxmlformats.org/markup-compatibility/2006">
    <mc:Choice Requires="x15">
      <x15ac:absPath xmlns:x15ac="http://schemas.microsoft.com/office/spreadsheetml/2010/11/ac" url="Y:\IPDO\EXE\Relatórios\"/>
    </mc:Choice>
  </mc:AlternateContent>
  <xr:revisionPtr revIDLastSave="0" documentId="13_ncr:1_{FFC546D5-0A51-47D1-9CEA-D08C3E3C97C1}" xr6:coauthVersionLast="47" xr6:coauthVersionMax="47" xr10:uidLastSave="{00000000-0000-0000-0000-000000000000}"/>
  <bookViews>
    <workbookView xWindow="-120" yWindow="-120" windowWidth="51840" windowHeight="21240" tabRatio="784" firstSheet="1" activeTab="1" xr2:uid="{00000000-000D-0000-FFFF-FFFF00000000}"/>
  </bookViews>
  <sheets>
    <sheet name="Plan1" sheetId="22" state="hidden" r:id="rId1"/>
    <sheet name="IPDO" sheetId="21" r:id="rId2"/>
    <sheet name="Item 9 - Armazenamento" sheetId="11" state="hidden" r:id="rId3"/>
  </sheets>
  <functionGroups builtInGroupCount="19"/>
  <definedNames>
    <definedName name="AngraII">#REF!</definedName>
    <definedName name="_xlnm.Print_Area" localSheetId="1">IPDO!$A$1:$J$1483</definedName>
    <definedName name="CaixaExtraDestaques">IPDO!$M$211</definedName>
    <definedName name="CaixaExtraTermica">IPDO!$M$211</definedName>
    <definedName name="CaixaExtraTermicas">IPDO!$O$1041</definedName>
    <definedName name="CandiotaIII">#REF!</definedName>
    <definedName name="dmc_CadastroUsinaTermica">OFFSET(#REF!,0,0,COUNTA(#REF!)-2,7)</definedName>
    <definedName name="dmc_N">OFFSET(est_parnaiba,0,0,COUNTIF(#REF!,"N"),21)</definedName>
    <definedName name="dmc_NE">OFFSET(#REF!,0,0,COUNTIF(#REF!,"NE"),21)</definedName>
    <definedName name="dmc_NomeUsinaTermica">OFFSET(#REF!,0,0,COUNTA(#REF!)-2,1)</definedName>
    <definedName name="dmc_S">OFFSET(#REF!,0,0,COUNTIF(#REF!,"S"),21)</definedName>
    <definedName name="dmc_SE">OFFSET(#REF!,0,0,COUNTIF(#REF!,"SE"),21)</definedName>
    <definedName name="est_DadosHistoricos">#REF!</definedName>
    <definedName name="est_MaxDiaN">#REF!</definedName>
    <definedName name="est_MaxDiaNE">#REF!</definedName>
    <definedName name="est_MaxDiaS">#REF!</definedName>
    <definedName name="est_MaxDiaSE">#REF!</definedName>
    <definedName name="est_MaxDiaSIN">#REF!</definedName>
    <definedName name="est_MaxHistN">#REF!</definedName>
    <definedName name="est_MaxHistNE">#REF!</definedName>
    <definedName name="est_MaxHistS">#REF!</definedName>
    <definedName name="est_MaxHistSE">#REF!</definedName>
    <definedName name="est_MaxHistSIN">#REF!</definedName>
    <definedName name="est_motivos">#REF!</definedName>
    <definedName name="est_Motivos2coluna">#REF!</definedName>
    <definedName name="est_Opções">#REF!</definedName>
    <definedName name="est_parnaiba">#REF!</definedName>
    <definedName name="est_ResumoDadosPonta">#REF!</definedName>
    <definedName name="est_SubmDemMax">#REF!</definedName>
    <definedName name="est_TipodeDado">#REF!</definedName>
    <definedName name="mot_col2">#REF!</definedName>
    <definedName name="Submercados">#REF!</definedName>
    <definedName name="Tabela1">IPDO!$A$256:$J$306</definedName>
    <definedName name="Tabela10">IPDO!$A$843:$J$851</definedName>
    <definedName name="Tabela11">IPDO!$A$854:$J$874</definedName>
    <definedName name="Tabela2">IPDO!$A$313:$J$368</definedName>
    <definedName name="Tabela3">IPDO!$A$375:$J$407</definedName>
    <definedName name="Tabela4">IPDO!$A$428:$J$473</definedName>
    <definedName name="Tabela5">IPDO!$A$475:$J$690</definedName>
    <definedName name="Tabela6">IPDO!$A$692:$J$701</definedName>
    <definedName name="Tabela7">IPDO!$A$703:$J$734</definedName>
    <definedName name="Tabela8">IPDO!$A$736:$J$800</definedName>
    <definedName name="Tabela9">IPDO!$A$802:$J$841</definedName>
    <definedName name="Usuarios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T733" i="11" l="1"/>
  <c r="P733" i="11"/>
  <c r="P732" i="11"/>
  <c r="L733" i="11"/>
  <c r="H733" i="11"/>
  <c r="D733" i="11"/>
  <c r="AD7" i="11"/>
  <c r="AE12" i="11" s="1"/>
  <c r="T732" i="11"/>
  <c r="T731" i="11"/>
  <c r="T730" i="11"/>
  <c r="T729" i="11"/>
  <c r="T728" i="11"/>
  <c r="T727" i="11"/>
  <c r="T726" i="11"/>
  <c r="T725" i="11"/>
  <c r="T724" i="11"/>
  <c r="T723" i="11"/>
  <c r="T722" i="11"/>
  <c r="T721" i="11"/>
  <c r="T720" i="11"/>
  <c r="T719" i="11"/>
  <c r="T718" i="11"/>
  <c r="T717" i="11"/>
  <c r="T716" i="11"/>
  <c r="T715" i="11"/>
  <c r="T714" i="11"/>
  <c r="T713" i="11"/>
  <c r="T712" i="11"/>
  <c r="T711" i="11"/>
  <c r="T710" i="11"/>
  <c r="T709" i="11"/>
  <c r="T708" i="11"/>
  <c r="T707" i="11"/>
  <c r="T706" i="11"/>
  <c r="T705" i="11"/>
  <c r="T704" i="11"/>
  <c r="T703" i="11"/>
  <c r="T702" i="11"/>
  <c r="T701" i="11"/>
  <c r="T700" i="11"/>
  <c r="T699" i="11"/>
  <c r="T698" i="11"/>
  <c r="T697" i="11"/>
  <c r="T696" i="11"/>
  <c r="T695" i="11"/>
  <c r="T694" i="11"/>
  <c r="T693" i="11"/>
  <c r="T692" i="11"/>
  <c r="T691" i="11"/>
  <c r="T690" i="11"/>
  <c r="T689" i="11"/>
  <c r="T688" i="11"/>
  <c r="T687" i="11"/>
  <c r="T686" i="11"/>
  <c r="T685" i="11"/>
  <c r="T684" i="11"/>
  <c r="T683" i="11"/>
  <c r="T682" i="11"/>
  <c r="T681" i="11"/>
  <c r="T680" i="11"/>
  <c r="T679" i="11"/>
  <c r="T678" i="11"/>
  <c r="T677" i="11"/>
  <c r="T676" i="11"/>
  <c r="T675" i="11"/>
  <c r="T674" i="11"/>
  <c r="T673" i="11"/>
  <c r="T672" i="11"/>
  <c r="T671" i="11"/>
  <c r="T670" i="11"/>
  <c r="T669" i="11"/>
  <c r="T668" i="11"/>
  <c r="T667" i="11"/>
  <c r="T666" i="11"/>
  <c r="T665" i="11"/>
  <c r="T664" i="11"/>
  <c r="T663" i="11"/>
  <c r="T662" i="11"/>
  <c r="T661" i="11"/>
  <c r="T660" i="11"/>
  <c r="T659" i="11"/>
  <c r="T658" i="11"/>
  <c r="T657" i="11"/>
  <c r="T656" i="11"/>
  <c r="T655" i="11"/>
  <c r="T654" i="11"/>
  <c r="T653" i="11"/>
  <c r="T652" i="11"/>
  <c r="T651" i="11"/>
  <c r="T650" i="11"/>
  <c r="T649" i="11"/>
  <c r="T648" i="11"/>
  <c r="T647" i="11"/>
  <c r="T646" i="11"/>
  <c r="T645" i="11"/>
  <c r="T644" i="11"/>
  <c r="T643" i="11"/>
  <c r="T642" i="11"/>
  <c r="T641" i="11"/>
  <c r="T640" i="11"/>
  <c r="T639" i="11"/>
  <c r="T638" i="11"/>
  <c r="T637" i="11"/>
  <c r="T636" i="11"/>
  <c r="T635" i="11"/>
  <c r="T634" i="11"/>
  <c r="T633" i="11"/>
  <c r="T632" i="11"/>
  <c r="T631" i="11"/>
  <c r="T630" i="11"/>
  <c r="T629" i="11"/>
  <c r="T628" i="11"/>
  <c r="T627" i="11"/>
  <c r="T626" i="11"/>
  <c r="T625" i="11"/>
  <c r="T624" i="11"/>
  <c r="T623" i="11"/>
  <c r="T622" i="11"/>
  <c r="T621" i="11"/>
  <c r="T620" i="11"/>
  <c r="T619" i="11"/>
  <c r="T618" i="11"/>
  <c r="T617" i="11"/>
  <c r="T616" i="11"/>
  <c r="T615" i="11"/>
  <c r="T614" i="11"/>
  <c r="T613" i="11"/>
  <c r="T612" i="11"/>
  <c r="T611" i="11"/>
  <c r="T610" i="11"/>
  <c r="T609" i="11"/>
  <c r="T608" i="11"/>
  <c r="T607" i="11"/>
  <c r="T606" i="11"/>
  <c r="T605" i="11"/>
  <c r="T604" i="11"/>
  <c r="T603" i="11"/>
  <c r="T602" i="11"/>
  <c r="T601" i="11"/>
  <c r="T600" i="11"/>
  <c r="T599" i="11"/>
  <c r="T598" i="11"/>
  <c r="T597" i="11"/>
  <c r="T596" i="11"/>
  <c r="T595" i="11"/>
  <c r="T594" i="11"/>
  <c r="T593" i="11"/>
  <c r="T592" i="11"/>
  <c r="T591" i="11"/>
  <c r="T590" i="11"/>
  <c r="T589" i="11"/>
  <c r="T588" i="11"/>
  <c r="T587" i="11"/>
  <c r="T586" i="11"/>
  <c r="T585" i="11"/>
  <c r="T584" i="11"/>
  <c r="T583" i="11"/>
  <c r="T582" i="11"/>
  <c r="T581" i="11"/>
  <c r="T580" i="11"/>
  <c r="T579" i="11"/>
  <c r="T578" i="11"/>
  <c r="T577" i="11"/>
  <c r="T576" i="11"/>
  <c r="T575" i="11"/>
  <c r="T574" i="11"/>
  <c r="T573" i="11"/>
  <c r="T572" i="11"/>
  <c r="T571" i="11"/>
  <c r="T570" i="11"/>
  <c r="T569" i="11"/>
  <c r="T568" i="11"/>
  <c r="T567" i="11"/>
  <c r="T566" i="11"/>
  <c r="T565" i="11"/>
  <c r="T564" i="11"/>
  <c r="T563" i="11"/>
  <c r="T562" i="11"/>
  <c r="T561" i="11"/>
  <c r="T560" i="11"/>
  <c r="T559" i="11"/>
  <c r="T558" i="11"/>
  <c r="T557" i="11"/>
  <c r="T556" i="11"/>
  <c r="T555" i="11"/>
  <c r="T554" i="11"/>
  <c r="T553" i="11"/>
  <c r="T552" i="11"/>
  <c r="T551" i="11"/>
  <c r="T550" i="11"/>
  <c r="T549" i="11"/>
  <c r="T548" i="11"/>
  <c r="T547" i="11"/>
  <c r="T546" i="11"/>
  <c r="T545" i="11"/>
  <c r="T544" i="11"/>
  <c r="T543" i="11"/>
  <c r="T542" i="11"/>
  <c r="T541" i="11"/>
  <c r="T540" i="11"/>
  <c r="T539" i="11"/>
  <c r="T538" i="11"/>
  <c r="T537" i="11"/>
  <c r="T536" i="11"/>
  <c r="T535" i="11"/>
  <c r="T534" i="11"/>
  <c r="T533" i="11"/>
  <c r="T532" i="11"/>
  <c r="T531" i="11"/>
  <c r="T530" i="11"/>
  <c r="T529" i="11"/>
  <c r="T528" i="11"/>
  <c r="T527" i="11"/>
  <c r="T526" i="11"/>
  <c r="T525" i="11"/>
  <c r="T524" i="11"/>
  <c r="T523" i="11"/>
  <c r="T522" i="11"/>
  <c r="T521" i="11"/>
  <c r="T520" i="11"/>
  <c r="T519" i="11"/>
  <c r="T518" i="11"/>
  <c r="T517" i="11"/>
  <c r="T516" i="11"/>
  <c r="T515" i="11"/>
  <c r="T514" i="11"/>
  <c r="T513" i="11"/>
  <c r="T512" i="11"/>
  <c r="T511" i="11"/>
  <c r="T510" i="11"/>
  <c r="T509" i="11"/>
  <c r="T508" i="11"/>
  <c r="T507" i="11"/>
  <c r="T506" i="11"/>
  <c r="T505" i="11"/>
  <c r="T504" i="11"/>
  <c r="T503" i="11"/>
  <c r="T502" i="11"/>
  <c r="T501" i="11"/>
  <c r="T500" i="11"/>
  <c r="T499" i="11"/>
  <c r="T498" i="11"/>
  <c r="T497" i="11"/>
  <c r="T496" i="11"/>
  <c r="T495" i="11"/>
  <c r="T494" i="11"/>
  <c r="T493" i="11"/>
  <c r="T492" i="11"/>
  <c r="T491" i="11"/>
  <c r="T490" i="11"/>
  <c r="T489" i="11"/>
  <c r="T488" i="11"/>
  <c r="T487" i="11"/>
  <c r="T486" i="11"/>
  <c r="T485" i="11"/>
  <c r="T484" i="11"/>
  <c r="T483" i="11"/>
  <c r="T482" i="11"/>
  <c r="T481" i="11"/>
  <c r="T480" i="11"/>
  <c r="T479" i="11"/>
  <c r="T478" i="11"/>
  <c r="T477" i="11"/>
  <c r="T476" i="11"/>
  <c r="T475" i="11"/>
  <c r="T474" i="11"/>
  <c r="T473" i="11"/>
  <c r="T472" i="11"/>
  <c r="T471" i="11"/>
  <c r="T470" i="11"/>
  <c r="T469" i="11"/>
  <c r="T468" i="11"/>
  <c r="T467" i="11"/>
  <c r="T466" i="11"/>
  <c r="T465" i="11"/>
  <c r="T464" i="11"/>
  <c r="T463" i="11"/>
  <c r="T462" i="11"/>
  <c r="T461" i="11"/>
  <c r="T460" i="11"/>
  <c r="T459" i="11"/>
  <c r="T458" i="11"/>
  <c r="T457" i="11"/>
  <c r="T456" i="11"/>
  <c r="T455" i="11"/>
  <c r="T454" i="11"/>
  <c r="T453" i="11"/>
  <c r="T452" i="11"/>
  <c r="T451" i="11"/>
  <c r="T450" i="11"/>
  <c r="T449" i="11"/>
  <c r="T448" i="11"/>
  <c r="T447" i="11"/>
  <c r="T446" i="11"/>
  <c r="T445" i="11"/>
  <c r="T444" i="11"/>
  <c r="T443" i="11"/>
  <c r="T442" i="11"/>
  <c r="T441" i="11"/>
  <c r="T440" i="11"/>
  <c r="T439" i="11"/>
  <c r="T438" i="11"/>
  <c r="T437" i="11"/>
  <c r="T436" i="11"/>
  <c r="T435" i="11"/>
  <c r="T434" i="11"/>
  <c r="T433" i="11"/>
  <c r="T432" i="11"/>
  <c r="T431" i="11"/>
  <c r="T430" i="11"/>
  <c r="T429" i="11"/>
  <c r="T428" i="11"/>
  <c r="T427" i="11"/>
  <c r="T426" i="11"/>
  <c r="T425" i="11"/>
  <c r="T424" i="11"/>
  <c r="T423" i="11"/>
  <c r="T422" i="11"/>
  <c r="T421" i="11"/>
  <c r="T420" i="11"/>
  <c r="T419" i="11"/>
  <c r="T418" i="11"/>
  <c r="T417" i="11"/>
  <c r="T416" i="11"/>
  <c r="T415" i="11"/>
  <c r="T414" i="11"/>
  <c r="T413" i="11"/>
  <c r="T412" i="11"/>
  <c r="T411" i="11"/>
  <c r="T410" i="11"/>
  <c r="T409" i="11"/>
  <c r="T408" i="11"/>
  <c r="T407" i="11"/>
  <c r="T406" i="11"/>
  <c r="T405" i="11"/>
  <c r="T404" i="11"/>
  <c r="T403" i="11"/>
  <c r="T402" i="11"/>
  <c r="T401" i="11"/>
  <c r="T400" i="11"/>
  <c r="T399" i="11"/>
  <c r="T398" i="11"/>
  <c r="T397" i="11"/>
  <c r="T396" i="11"/>
  <c r="T395" i="11"/>
  <c r="T394" i="11"/>
  <c r="T393" i="11"/>
  <c r="T392" i="11"/>
  <c r="T391" i="11"/>
  <c r="T390" i="11"/>
  <c r="T389" i="11"/>
  <c r="T388" i="11"/>
  <c r="T387" i="11"/>
  <c r="T386" i="11"/>
  <c r="T385" i="11"/>
  <c r="T384" i="11"/>
  <c r="T383" i="11"/>
  <c r="T382" i="11"/>
  <c r="T381" i="11"/>
  <c r="T380" i="11"/>
  <c r="T379" i="11"/>
  <c r="T378" i="11"/>
  <c r="T377" i="11"/>
  <c r="T376" i="11"/>
  <c r="T375" i="11"/>
  <c r="T374" i="11"/>
  <c r="T373" i="11"/>
  <c r="T372" i="11"/>
  <c r="T371" i="11"/>
  <c r="T370" i="11"/>
  <c r="T369" i="11"/>
  <c r="T368" i="11"/>
  <c r="T367" i="11"/>
  <c r="T366" i="11"/>
  <c r="T365" i="11"/>
  <c r="T364" i="11"/>
  <c r="T363" i="11"/>
  <c r="T362" i="11"/>
  <c r="T361" i="11"/>
  <c r="T360" i="11"/>
  <c r="T359" i="11"/>
  <c r="T358" i="11"/>
  <c r="T357" i="11"/>
  <c r="T356" i="11"/>
  <c r="T355" i="11"/>
  <c r="T354" i="11"/>
  <c r="T353" i="11"/>
  <c r="T352" i="11"/>
  <c r="T351" i="11"/>
  <c r="T350" i="11"/>
  <c r="T349" i="11"/>
  <c r="T348" i="11"/>
  <c r="T347" i="11"/>
  <c r="T346" i="11"/>
  <c r="T345" i="11"/>
  <c r="T344" i="11"/>
  <c r="T343" i="11"/>
  <c r="T342" i="11"/>
  <c r="T341" i="11"/>
  <c r="T340" i="11"/>
  <c r="T339" i="11"/>
  <c r="T338" i="11"/>
  <c r="T337" i="11"/>
  <c r="T336" i="11"/>
  <c r="T335" i="11"/>
  <c r="T334" i="11"/>
  <c r="T333" i="11"/>
  <c r="T332" i="11"/>
  <c r="T331" i="11"/>
  <c r="T330" i="11"/>
  <c r="T329" i="11"/>
  <c r="T328" i="11"/>
  <c r="T327" i="11"/>
  <c r="T326" i="11"/>
  <c r="T325" i="11"/>
  <c r="T324" i="11"/>
  <c r="T323" i="11"/>
  <c r="T322" i="11"/>
  <c r="T321" i="11"/>
  <c r="T320" i="11"/>
  <c r="T319" i="11"/>
  <c r="T318" i="11"/>
  <c r="T317" i="11"/>
  <c r="T316" i="11"/>
  <c r="T315" i="11"/>
  <c r="T314" i="11"/>
  <c r="T313" i="11"/>
  <c r="T312" i="11"/>
  <c r="T311" i="11"/>
  <c r="T310" i="11"/>
  <c r="T309" i="11"/>
  <c r="T308" i="11"/>
  <c r="T307" i="11"/>
  <c r="T306" i="11"/>
  <c r="T305" i="11"/>
  <c r="T304" i="11"/>
  <c r="T303" i="11"/>
  <c r="T302" i="11"/>
  <c r="T301" i="11"/>
  <c r="T300" i="11"/>
  <c r="T299" i="11"/>
  <c r="T298" i="11"/>
  <c r="T297" i="11"/>
  <c r="T296" i="11"/>
  <c r="T295" i="11"/>
  <c r="T294" i="11"/>
  <c r="T293" i="11"/>
  <c r="T292" i="11"/>
  <c r="T291" i="11"/>
  <c r="T290" i="11"/>
  <c r="T289" i="11"/>
  <c r="T288" i="11"/>
  <c r="T287" i="11"/>
  <c r="T286" i="11"/>
  <c r="T285" i="11"/>
  <c r="T284" i="11"/>
  <c r="T283" i="11"/>
  <c r="T282" i="11"/>
  <c r="T281" i="11"/>
  <c r="T280" i="11"/>
  <c r="T279" i="11"/>
  <c r="T278" i="11"/>
  <c r="T277" i="11"/>
  <c r="T276" i="11"/>
  <c r="T275" i="11"/>
  <c r="T274" i="11"/>
  <c r="T273" i="11"/>
  <c r="T272" i="11"/>
  <c r="T271" i="11"/>
  <c r="T270" i="11"/>
  <c r="T269" i="11"/>
  <c r="T268" i="11"/>
  <c r="T267" i="11"/>
  <c r="T266" i="11"/>
  <c r="T265" i="11"/>
  <c r="T264" i="11"/>
  <c r="T263" i="11"/>
  <c r="T262" i="11"/>
  <c r="T261" i="11"/>
  <c r="T260" i="11"/>
  <c r="T259" i="11"/>
  <c r="T258" i="11"/>
  <c r="T257" i="11"/>
  <c r="T256" i="11"/>
  <c r="T255" i="11"/>
  <c r="T254" i="11"/>
  <c r="T253" i="11"/>
  <c r="T252" i="11"/>
  <c r="T251" i="11"/>
  <c r="T250" i="11"/>
  <c r="T249" i="11"/>
  <c r="T248" i="11"/>
  <c r="T247" i="11"/>
  <c r="T246" i="11"/>
  <c r="T245" i="11"/>
  <c r="T244" i="11"/>
  <c r="T243" i="11"/>
  <c r="T242" i="11"/>
  <c r="T241" i="11"/>
  <c r="T240" i="11"/>
  <c r="T239" i="11"/>
  <c r="T238" i="11"/>
  <c r="T237" i="11"/>
  <c r="T236" i="11"/>
  <c r="T235" i="11"/>
  <c r="T234" i="11"/>
  <c r="T233" i="11"/>
  <c r="T232" i="11"/>
  <c r="T231" i="11"/>
  <c r="T230" i="11"/>
  <c r="T229" i="11"/>
  <c r="T228" i="11"/>
  <c r="T227" i="11"/>
  <c r="T226" i="11"/>
  <c r="T225" i="11"/>
  <c r="T224" i="11"/>
  <c r="T223" i="11"/>
  <c r="T222" i="11"/>
  <c r="T221" i="11"/>
  <c r="T220" i="11"/>
  <c r="T219" i="11"/>
  <c r="T218" i="11"/>
  <c r="T217" i="11"/>
  <c r="T216" i="11"/>
  <c r="T215" i="11"/>
  <c r="T214" i="11"/>
  <c r="T213" i="11"/>
  <c r="T212" i="11"/>
  <c r="T211" i="11"/>
  <c r="T210" i="11"/>
  <c r="T209" i="11"/>
  <c r="T208" i="11"/>
  <c r="T207" i="11"/>
  <c r="T206" i="11"/>
  <c r="T205" i="11"/>
  <c r="T204" i="11"/>
  <c r="T203" i="11"/>
  <c r="T202" i="11"/>
  <c r="T201" i="11"/>
  <c r="T200" i="11"/>
  <c r="T199" i="11"/>
  <c r="T198" i="11"/>
  <c r="T197" i="11"/>
  <c r="T196" i="11"/>
  <c r="T195" i="11"/>
  <c r="T194" i="11"/>
  <c r="T193" i="11"/>
  <c r="T192" i="11"/>
  <c r="T191" i="11"/>
  <c r="T190" i="11"/>
  <c r="T189" i="11"/>
  <c r="T188" i="11"/>
  <c r="T187" i="11"/>
  <c r="T186" i="11"/>
  <c r="T185" i="11"/>
  <c r="T184" i="11"/>
  <c r="T183" i="11"/>
  <c r="T182" i="11"/>
  <c r="T181" i="11"/>
  <c r="T180" i="11"/>
  <c r="T179" i="11"/>
  <c r="T178" i="11"/>
  <c r="T177" i="11"/>
  <c r="T176" i="11"/>
  <c r="T175" i="11"/>
  <c r="T174" i="11"/>
  <c r="T173" i="11"/>
  <c r="T172" i="11"/>
  <c r="T171" i="11"/>
  <c r="T170" i="11"/>
  <c r="T169" i="11"/>
  <c r="T168" i="11"/>
  <c r="T167" i="11"/>
  <c r="T166" i="11"/>
  <c r="T165" i="11"/>
  <c r="T164" i="11"/>
  <c r="T163" i="11"/>
  <c r="T162" i="11"/>
  <c r="T161" i="11"/>
  <c r="T160" i="11"/>
  <c r="T159" i="11"/>
  <c r="T158" i="11"/>
  <c r="T157" i="11"/>
  <c r="T156" i="11"/>
  <c r="T155" i="11"/>
  <c r="T154" i="11"/>
  <c r="T153" i="11"/>
  <c r="T152" i="11"/>
  <c r="T151" i="11"/>
  <c r="T150" i="11"/>
  <c r="T149" i="11"/>
  <c r="T148" i="11"/>
  <c r="T147" i="11"/>
  <c r="T146" i="11"/>
  <c r="T145" i="11"/>
  <c r="T144" i="11"/>
  <c r="T143" i="11"/>
  <c r="T142" i="11"/>
  <c r="T141" i="11"/>
  <c r="T140" i="11"/>
  <c r="T139" i="11"/>
  <c r="T138" i="11"/>
  <c r="T137" i="11"/>
  <c r="T136" i="11"/>
  <c r="T135" i="11"/>
  <c r="T134" i="11"/>
  <c r="T133" i="11"/>
  <c r="T132" i="11"/>
  <c r="T131" i="11"/>
  <c r="T130" i="11"/>
  <c r="T129" i="11"/>
  <c r="T128" i="11"/>
  <c r="T127" i="11"/>
  <c r="T126" i="11"/>
  <c r="T125" i="11"/>
  <c r="T124" i="11"/>
  <c r="T123" i="11"/>
  <c r="T122" i="11"/>
  <c r="T121" i="11"/>
  <c r="T120" i="11"/>
  <c r="T119" i="11"/>
  <c r="T118" i="11"/>
  <c r="T117" i="11"/>
  <c r="T116" i="11"/>
  <c r="T115" i="11"/>
  <c r="T114" i="11"/>
  <c r="T113" i="11"/>
  <c r="T112" i="11"/>
  <c r="T111" i="11"/>
  <c r="T110" i="11"/>
  <c r="T109" i="11"/>
  <c r="T108" i="11"/>
  <c r="T107" i="11"/>
  <c r="T106" i="11"/>
  <c r="T105" i="11"/>
  <c r="T104" i="11"/>
  <c r="T103" i="11"/>
  <c r="T102" i="11"/>
  <c r="T101" i="11"/>
  <c r="T100" i="11"/>
  <c r="T99" i="11"/>
  <c r="T98" i="11"/>
  <c r="T97" i="11"/>
  <c r="T96" i="11"/>
  <c r="T95" i="11"/>
  <c r="T94" i="11"/>
  <c r="T93" i="11"/>
  <c r="T92" i="11"/>
  <c r="T91" i="11"/>
  <c r="T90" i="11"/>
  <c r="T89" i="11"/>
  <c r="T88" i="11"/>
  <c r="T87" i="11"/>
  <c r="T86" i="11"/>
  <c r="T85" i="11"/>
  <c r="T84" i="11"/>
  <c r="T83" i="11"/>
  <c r="T82" i="11"/>
  <c r="T81" i="11"/>
  <c r="T80" i="11"/>
  <c r="T79" i="11"/>
  <c r="T78" i="11"/>
  <c r="T77" i="11"/>
  <c r="T76" i="11"/>
  <c r="T75" i="11"/>
  <c r="T74" i="11"/>
  <c r="T73" i="11"/>
  <c r="T72" i="11"/>
  <c r="T71" i="11"/>
  <c r="T70" i="11"/>
  <c r="T69" i="11"/>
  <c r="T68" i="11"/>
  <c r="T67" i="11"/>
  <c r="T66" i="11"/>
  <c r="T65" i="11"/>
  <c r="T64" i="11"/>
  <c r="T63" i="11"/>
  <c r="T62" i="11"/>
  <c r="T61" i="11"/>
  <c r="T60" i="11"/>
  <c r="T59" i="11"/>
  <c r="T58" i="11"/>
  <c r="T57" i="11"/>
  <c r="T56" i="11"/>
  <c r="T55" i="11"/>
  <c r="T54" i="11"/>
  <c r="T53" i="11"/>
  <c r="T52" i="11"/>
  <c r="T51" i="11"/>
  <c r="T50" i="11"/>
  <c r="T49" i="11"/>
  <c r="T48" i="11"/>
  <c r="T47" i="11"/>
  <c r="T46" i="11"/>
  <c r="T45" i="11"/>
  <c r="T44" i="11"/>
  <c r="T43" i="11"/>
  <c r="T42" i="11"/>
  <c r="T41" i="11"/>
  <c r="T40" i="11"/>
  <c r="T39" i="11"/>
  <c r="T38" i="11"/>
  <c r="T37" i="11"/>
  <c r="T36" i="11"/>
  <c r="T35" i="11"/>
  <c r="T34" i="11"/>
  <c r="T33" i="11"/>
  <c r="T32" i="11"/>
  <c r="T31" i="11"/>
  <c r="T30" i="11"/>
  <c r="T29" i="11"/>
  <c r="T28" i="11"/>
  <c r="T27" i="11"/>
  <c r="T26" i="11"/>
  <c r="T25" i="11"/>
  <c r="T24" i="11"/>
  <c r="T23" i="11"/>
  <c r="T22" i="11"/>
  <c r="T21" i="11"/>
  <c r="T20" i="11"/>
  <c r="T19" i="11"/>
  <c r="T18" i="11"/>
  <c r="T17" i="11"/>
  <c r="T16" i="11"/>
  <c r="T15" i="11"/>
  <c r="T14" i="11"/>
  <c r="T13" i="11"/>
  <c r="T12" i="11"/>
  <c r="T11" i="11"/>
  <c r="T10" i="11"/>
  <c r="T9" i="11"/>
  <c r="T8" i="11"/>
  <c r="T7" i="11"/>
  <c r="T6" i="11"/>
  <c r="T5" i="11"/>
  <c r="T4" i="11"/>
  <c r="T3" i="11"/>
  <c r="A733" i="11"/>
  <c r="P725" i="11"/>
  <c r="P726" i="11"/>
  <c r="P727" i="11"/>
  <c r="P728" i="11"/>
  <c r="P729" i="11"/>
  <c r="P730" i="11"/>
  <c r="P731" i="11"/>
  <c r="L727" i="11"/>
  <c r="L728" i="11"/>
  <c r="L729" i="11"/>
  <c r="L730" i="11"/>
  <c r="L731" i="11"/>
  <c r="L732" i="11"/>
  <c r="H728" i="11"/>
  <c r="H729" i="11"/>
  <c r="H730" i="11"/>
  <c r="H731" i="11"/>
  <c r="H732" i="11"/>
  <c r="D729" i="11"/>
  <c r="D730" i="11"/>
  <c r="D731" i="11"/>
  <c r="D732" i="11"/>
  <c r="A729" i="11"/>
  <c r="A730" i="11"/>
  <c r="A731" i="11"/>
  <c r="A732" i="11"/>
  <c r="D11" i="11"/>
  <c r="D12" i="11"/>
  <c r="D13" i="11"/>
  <c r="H554" i="11"/>
  <c r="D554" i="11"/>
  <c r="H500" i="11"/>
  <c r="H501" i="11"/>
  <c r="H502" i="11"/>
  <c r="H503" i="11"/>
  <c r="H504" i="11"/>
  <c r="H505" i="11"/>
  <c r="H506" i="11"/>
  <c r="H507" i="11"/>
  <c r="H508" i="11"/>
  <c r="H509" i="11"/>
  <c r="H510" i="11"/>
  <c r="H511" i="11"/>
  <c r="H512" i="11"/>
  <c r="H513" i="11"/>
  <c r="H514" i="11"/>
  <c r="H515" i="11"/>
  <c r="H516" i="11"/>
  <c r="H517" i="11"/>
  <c r="H518" i="11"/>
  <c r="H519" i="11"/>
  <c r="H520" i="11"/>
  <c r="H521" i="11"/>
  <c r="H522" i="11"/>
  <c r="H523" i="11"/>
  <c r="H524" i="11"/>
  <c r="H525" i="11"/>
  <c r="H526" i="11"/>
  <c r="H527" i="11"/>
  <c r="H528" i="11"/>
  <c r="H529" i="11"/>
  <c r="H530" i="11"/>
  <c r="H531" i="11"/>
  <c r="H532" i="11"/>
  <c r="H533" i="11"/>
  <c r="H534" i="11"/>
  <c r="H535" i="11"/>
  <c r="H536" i="11"/>
  <c r="H537" i="11"/>
  <c r="H538" i="11"/>
  <c r="H539" i="11"/>
  <c r="H540" i="11"/>
  <c r="H541" i="11"/>
  <c r="H542" i="11"/>
  <c r="H543" i="11"/>
  <c r="H544" i="11"/>
  <c r="H545" i="11"/>
  <c r="H546" i="11"/>
  <c r="H547" i="11"/>
  <c r="H548" i="11"/>
  <c r="H549" i="11"/>
  <c r="H550" i="11"/>
  <c r="H551" i="11"/>
  <c r="H552" i="11"/>
  <c r="H553" i="11"/>
  <c r="H555" i="11"/>
  <c r="H556" i="11"/>
  <c r="H557" i="11"/>
  <c r="H558" i="11"/>
  <c r="H559" i="11"/>
  <c r="H560" i="11"/>
  <c r="H561" i="11"/>
  <c r="H562" i="11"/>
  <c r="H563" i="11"/>
  <c r="H564" i="11"/>
  <c r="H565" i="11"/>
  <c r="H566" i="11"/>
  <c r="H567" i="11"/>
  <c r="H568" i="11"/>
  <c r="H569" i="11"/>
  <c r="H570" i="11"/>
  <c r="H571" i="11"/>
  <c r="H572" i="11"/>
  <c r="H573" i="11"/>
  <c r="H574" i="11"/>
  <c r="H575" i="11"/>
  <c r="H576" i="11"/>
  <c r="H577" i="11"/>
  <c r="H578" i="11"/>
  <c r="H579" i="11"/>
  <c r="H580" i="11"/>
  <c r="H581" i="11"/>
  <c r="H582" i="11"/>
  <c r="H583" i="11"/>
  <c r="H584" i="11"/>
  <c r="H585" i="11"/>
  <c r="H586" i="11"/>
  <c r="H587" i="11"/>
  <c r="H588" i="11"/>
  <c r="H589" i="11"/>
  <c r="H590" i="11"/>
  <c r="H591" i="11"/>
  <c r="H592" i="11"/>
  <c r="H593" i="11"/>
  <c r="H594" i="11"/>
  <c r="H595" i="11"/>
  <c r="H596" i="11"/>
  <c r="H597" i="11"/>
  <c r="H598" i="11"/>
  <c r="H599" i="11"/>
  <c r="H600" i="11"/>
  <c r="H601" i="11"/>
  <c r="H602" i="11"/>
  <c r="H603" i="11"/>
  <c r="H604" i="11"/>
  <c r="H605" i="11"/>
  <c r="H606" i="11"/>
  <c r="H607" i="11"/>
  <c r="H608" i="11"/>
  <c r="H609" i="11"/>
  <c r="H610" i="11"/>
  <c r="H611" i="11"/>
  <c r="H612" i="11"/>
  <c r="H613" i="11"/>
  <c r="H614" i="11"/>
  <c r="H615" i="11"/>
  <c r="H616" i="11"/>
  <c r="H617" i="11"/>
  <c r="H618" i="11"/>
  <c r="H619" i="11"/>
  <c r="H620" i="11"/>
  <c r="H621" i="11"/>
  <c r="H622" i="11"/>
  <c r="H623" i="11"/>
  <c r="H624" i="11"/>
  <c r="H625" i="11"/>
  <c r="H626" i="11"/>
  <c r="H627" i="11"/>
  <c r="H628" i="11"/>
  <c r="H629" i="11"/>
  <c r="H630" i="11"/>
  <c r="H631" i="11"/>
  <c r="H632" i="11"/>
  <c r="H633" i="11"/>
  <c r="H634" i="11"/>
  <c r="H635" i="11"/>
  <c r="H636" i="11"/>
  <c r="H637" i="11"/>
  <c r="H638" i="11"/>
  <c r="H639" i="11"/>
  <c r="H640" i="11"/>
  <c r="H641" i="11"/>
  <c r="H642" i="11"/>
  <c r="H643" i="11"/>
  <c r="H644" i="11"/>
  <c r="H645" i="11"/>
  <c r="H646" i="11"/>
  <c r="H647" i="11"/>
  <c r="H648" i="11"/>
  <c r="H649" i="11"/>
  <c r="H650" i="11"/>
  <c r="H651" i="11"/>
  <c r="H652" i="11"/>
  <c r="H653" i="11"/>
  <c r="H654" i="11"/>
  <c r="H655" i="11"/>
  <c r="H656" i="11"/>
  <c r="H657" i="11"/>
  <c r="H658" i="11"/>
  <c r="H659" i="11"/>
  <c r="H660" i="11"/>
  <c r="H661" i="11"/>
  <c r="H662" i="11"/>
  <c r="H663" i="11"/>
  <c r="H664" i="11"/>
  <c r="H665" i="11"/>
  <c r="H666" i="11"/>
  <c r="H667" i="11"/>
  <c r="H668" i="11"/>
  <c r="H669" i="11"/>
  <c r="H670" i="11"/>
  <c r="H671" i="11"/>
  <c r="H672" i="11"/>
  <c r="H673" i="11"/>
  <c r="H674" i="11"/>
  <c r="H675" i="11"/>
  <c r="H676" i="11"/>
  <c r="H677" i="11"/>
  <c r="H678" i="11"/>
  <c r="H679" i="11"/>
  <c r="H680" i="11"/>
  <c r="H681" i="11"/>
  <c r="H682" i="11"/>
  <c r="H683" i="11"/>
  <c r="H684" i="11"/>
  <c r="H685" i="11"/>
  <c r="H686" i="11"/>
  <c r="H687" i="11"/>
  <c r="H688" i="11"/>
  <c r="H689" i="11"/>
  <c r="H690" i="11"/>
  <c r="H691" i="11"/>
  <c r="H692" i="11"/>
  <c r="H693" i="11"/>
  <c r="H694" i="11"/>
  <c r="H695" i="11"/>
  <c r="H696" i="11"/>
  <c r="H697" i="11"/>
  <c r="H698" i="11"/>
  <c r="H699" i="11"/>
  <c r="H700" i="11"/>
  <c r="H701" i="11"/>
  <c r="H702" i="11"/>
  <c r="H703" i="11"/>
  <c r="H704" i="11"/>
  <c r="H705" i="11"/>
  <c r="H706" i="11"/>
  <c r="H707" i="11"/>
  <c r="H708" i="11"/>
  <c r="H709" i="11"/>
  <c r="H710" i="11"/>
  <c r="H711" i="11"/>
  <c r="H712" i="11"/>
  <c r="H713" i="11"/>
  <c r="H714" i="11"/>
  <c r="H715" i="11"/>
  <c r="H716" i="11"/>
  <c r="H717" i="11"/>
  <c r="H718" i="11"/>
  <c r="H719" i="11"/>
  <c r="H720" i="11"/>
  <c r="H721" i="11"/>
  <c r="H722" i="11"/>
  <c r="H723" i="11"/>
  <c r="H724" i="11"/>
  <c r="H725" i="11"/>
  <c r="H726" i="11"/>
  <c r="H727" i="11"/>
  <c r="P21" i="11"/>
  <c r="P22" i="11"/>
  <c r="P23" i="11"/>
  <c r="P24" i="11"/>
  <c r="P25" i="11"/>
  <c r="P26" i="11"/>
  <c r="P27" i="11"/>
  <c r="P28" i="11"/>
  <c r="P29" i="11"/>
  <c r="P30" i="11"/>
  <c r="P31" i="11"/>
  <c r="P32" i="11"/>
  <c r="P33" i="11"/>
  <c r="P34" i="11"/>
  <c r="P35" i="11"/>
  <c r="P36" i="11"/>
  <c r="P37" i="11"/>
  <c r="P38" i="11"/>
  <c r="P39" i="11"/>
  <c r="P40" i="11"/>
  <c r="P41" i="11"/>
  <c r="P42" i="11"/>
  <c r="P43" i="11"/>
  <c r="P44" i="11"/>
  <c r="P45" i="11"/>
  <c r="P46" i="11"/>
  <c r="P47" i="11"/>
  <c r="P4" i="11"/>
  <c r="P5" i="11"/>
  <c r="P6" i="11"/>
  <c r="P7" i="11"/>
  <c r="P8" i="11"/>
  <c r="P9" i="11"/>
  <c r="P10" i="11"/>
  <c r="P11" i="11"/>
  <c r="P12" i="11"/>
  <c r="P13" i="11"/>
  <c r="P14" i="11"/>
  <c r="P15" i="11"/>
  <c r="P16" i="11"/>
  <c r="P17" i="11"/>
  <c r="P18" i="11"/>
  <c r="P19" i="11"/>
  <c r="P20" i="11"/>
  <c r="P48" i="11"/>
  <c r="P49" i="11"/>
  <c r="P50" i="11"/>
  <c r="P51" i="11"/>
  <c r="P52" i="11"/>
  <c r="P53" i="11"/>
  <c r="P54" i="11"/>
  <c r="P55" i="11"/>
  <c r="P56" i="11"/>
  <c r="P57" i="11"/>
  <c r="P58" i="11"/>
  <c r="P59" i="11"/>
  <c r="P60" i="11"/>
  <c r="P61" i="11"/>
  <c r="P62" i="11"/>
  <c r="P63" i="11"/>
  <c r="P64" i="11"/>
  <c r="P65" i="11"/>
  <c r="P66" i="11"/>
  <c r="P67" i="11"/>
  <c r="P68" i="11"/>
  <c r="P69" i="11"/>
  <c r="P70" i="11"/>
  <c r="P71" i="11"/>
  <c r="P72" i="11"/>
  <c r="P73" i="11"/>
  <c r="P74" i="11"/>
  <c r="P75" i="11"/>
  <c r="P76" i="11"/>
  <c r="P77" i="11"/>
  <c r="P78" i="11"/>
  <c r="P79" i="11"/>
  <c r="P80" i="11"/>
  <c r="P81" i="11"/>
  <c r="P82" i="11"/>
  <c r="P83" i="11"/>
  <c r="P84" i="11"/>
  <c r="P85" i="11"/>
  <c r="P86" i="11"/>
  <c r="P87" i="11"/>
  <c r="P88" i="11"/>
  <c r="P89" i="11"/>
  <c r="P90" i="11"/>
  <c r="P91" i="11"/>
  <c r="P92" i="11"/>
  <c r="P93" i="11"/>
  <c r="P94" i="11"/>
  <c r="P95" i="11"/>
  <c r="P96" i="11"/>
  <c r="P97" i="11"/>
  <c r="P98" i="11"/>
  <c r="P99" i="11"/>
  <c r="P100" i="11"/>
  <c r="P101" i="11"/>
  <c r="P102" i="11"/>
  <c r="P103" i="11"/>
  <c r="P104" i="11"/>
  <c r="P105" i="11"/>
  <c r="P106" i="11"/>
  <c r="P107" i="11"/>
  <c r="P108" i="11"/>
  <c r="P109" i="11"/>
  <c r="P110" i="11"/>
  <c r="P111" i="11"/>
  <c r="P112" i="11"/>
  <c r="P113" i="11"/>
  <c r="P114" i="11"/>
  <c r="P115" i="11"/>
  <c r="P116" i="11"/>
  <c r="P117" i="11"/>
  <c r="P118" i="11"/>
  <c r="P119" i="11"/>
  <c r="P120" i="11"/>
  <c r="P121" i="11"/>
  <c r="P122" i="11"/>
  <c r="P123" i="11"/>
  <c r="P124" i="11"/>
  <c r="P125" i="11"/>
  <c r="P126" i="11"/>
  <c r="P127" i="11"/>
  <c r="P128" i="11"/>
  <c r="P129" i="11"/>
  <c r="P130" i="11"/>
  <c r="P131" i="11"/>
  <c r="P132" i="11"/>
  <c r="P133" i="11"/>
  <c r="P134" i="11"/>
  <c r="P135" i="11"/>
  <c r="P136" i="11"/>
  <c r="P137" i="11"/>
  <c r="P138" i="11"/>
  <c r="P139" i="11"/>
  <c r="P140" i="11"/>
  <c r="P141" i="11"/>
  <c r="P142" i="11"/>
  <c r="P143" i="11"/>
  <c r="P144" i="11"/>
  <c r="P145" i="11"/>
  <c r="P146" i="11"/>
  <c r="P147" i="11"/>
  <c r="P148" i="11"/>
  <c r="P149" i="11"/>
  <c r="P150" i="11"/>
  <c r="P151" i="11"/>
  <c r="P152" i="11"/>
  <c r="P153" i="11"/>
  <c r="P154" i="11"/>
  <c r="P155" i="11"/>
  <c r="P156" i="11"/>
  <c r="P157" i="11"/>
  <c r="P158" i="11"/>
  <c r="P159" i="11"/>
  <c r="P160" i="11"/>
  <c r="P161" i="11"/>
  <c r="P162" i="11"/>
  <c r="P163" i="11"/>
  <c r="P164" i="11"/>
  <c r="P165" i="11"/>
  <c r="P166" i="11"/>
  <c r="P167" i="11"/>
  <c r="P168" i="11"/>
  <c r="P169" i="11"/>
  <c r="P170" i="11"/>
  <c r="P171" i="11"/>
  <c r="P172" i="11"/>
  <c r="P173" i="11"/>
  <c r="P174" i="11"/>
  <c r="P175" i="11"/>
  <c r="P176" i="11"/>
  <c r="P177" i="11"/>
  <c r="P178" i="11"/>
  <c r="P179" i="11"/>
  <c r="P180" i="11"/>
  <c r="P181" i="11"/>
  <c r="P182" i="11"/>
  <c r="P183" i="11"/>
  <c r="P184" i="11"/>
  <c r="P185" i="11"/>
  <c r="P186" i="11"/>
  <c r="P187" i="11"/>
  <c r="P188" i="11"/>
  <c r="P189" i="11"/>
  <c r="P190" i="11"/>
  <c r="P191" i="11"/>
  <c r="P192" i="11"/>
  <c r="P193" i="11"/>
  <c r="P194" i="11"/>
  <c r="P195" i="11"/>
  <c r="P196" i="11"/>
  <c r="P197" i="11"/>
  <c r="P198" i="11"/>
  <c r="P199" i="11"/>
  <c r="P200" i="11"/>
  <c r="P201" i="11"/>
  <c r="P202" i="11"/>
  <c r="P203" i="11"/>
  <c r="P204" i="11"/>
  <c r="P205" i="11"/>
  <c r="P206" i="11"/>
  <c r="P207" i="11"/>
  <c r="P208" i="11"/>
  <c r="P209" i="11"/>
  <c r="P210" i="11"/>
  <c r="P211" i="11"/>
  <c r="P212" i="11"/>
  <c r="P213" i="11"/>
  <c r="P214" i="11"/>
  <c r="P215" i="11"/>
  <c r="P216" i="11"/>
  <c r="P217" i="11"/>
  <c r="P218" i="11"/>
  <c r="P219" i="11"/>
  <c r="P220" i="11"/>
  <c r="P221" i="11"/>
  <c r="P222" i="11"/>
  <c r="P223" i="11"/>
  <c r="P224" i="11"/>
  <c r="P225" i="11"/>
  <c r="P226" i="11"/>
  <c r="P227" i="11"/>
  <c r="P228" i="11"/>
  <c r="P229" i="11"/>
  <c r="P230" i="11"/>
  <c r="P231" i="11"/>
  <c r="P232" i="11"/>
  <c r="P233" i="11"/>
  <c r="P234" i="11"/>
  <c r="P235" i="11"/>
  <c r="P236" i="11"/>
  <c r="P237" i="11"/>
  <c r="P238" i="11"/>
  <c r="P239" i="11"/>
  <c r="P240" i="11"/>
  <c r="P241" i="11"/>
  <c r="P242" i="11"/>
  <c r="P243" i="11"/>
  <c r="P244" i="11"/>
  <c r="P245" i="11"/>
  <c r="P246" i="11"/>
  <c r="P247" i="11"/>
  <c r="P248" i="11"/>
  <c r="P249" i="11"/>
  <c r="P250" i="11"/>
  <c r="P251" i="11"/>
  <c r="P252" i="11"/>
  <c r="P253" i="11"/>
  <c r="P254" i="11"/>
  <c r="P255" i="11"/>
  <c r="P256" i="11"/>
  <c r="P257" i="11"/>
  <c r="P258" i="11"/>
  <c r="P259" i="11"/>
  <c r="P260" i="11"/>
  <c r="P261" i="11"/>
  <c r="P262" i="11"/>
  <c r="P263" i="11"/>
  <c r="P264" i="11"/>
  <c r="P265" i="11"/>
  <c r="P266" i="11"/>
  <c r="P267" i="11"/>
  <c r="P268" i="11"/>
  <c r="P269" i="11"/>
  <c r="P270" i="11"/>
  <c r="P271" i="11"/>
  <c r="P272" i="11"/>
  <c r="P273" i="11"/>
  <c r="P274" i="11"/>
  <c r="P275" i="11"/>
  <c r="P276" i="11"/>
  <c r="P277" i="11"/>
  <c r="P278" i="11"/>
  <c r="P279" i="11"/>
  <c r="P280" i="11"/>
  <c r="P281" i="11"/>
  <c r="P282" i="11"/>
  <c r="P283" i="11"/>
  <c r="P284" i="11"/>
  <c r="P285" i="11"/>
  <c r="P286" i="11"/>
  <c r="P287" i="11"/>
  <c r="P288" i="11"/>
  <c r="P289" i="11"/>
  <c r="P290" i="11"/>
  <c r="P291" i="11"/>
  <c r="P292" i="11"/>
  <c r="P293" i="11"/>
  <c r="P294" i="11"/>
  <c r="P295" i="11"/>
  <c r="P296" i="11"/>
  <c r="P297" i="11"/>
  <c r="P298" i="11"/>
  <c r="P299" i="11"/>
  <c r="P300" i="11"/>
  <c r="P301" i="11"/>
  <c r="P302" i="11"/>
  <c r="P303" i="11"/>
  <c r="P304" i="11"/>
  <c r="P305" i="11"/>
  <c r="P306" i="11"/>
  <c r="P307" i="11"/>
  <c r="P308" i="11"/>
  <c r="P309" i="11"/>
  <c r="P310" i="11"/>
  <c r="P311" i="11"/>
  <c r="P312" i="11"/>
  <c r="P313" i="11"/>
  <c r="P314" i="11"/>
  <c r="P315" i="11"/>
  <c r="P316" i="11"/>
  <c r="P317" i="11"/>
  <c r="P318" i="11"/>
  <c r="P319" i="11"/>
  <c r="P320" i="11"/>
  <c r="P321" i="11"/>
  <c r="P322" i="11"/>
  <c r="P323" i="11"/>
  <c r="P324" i="11"/>
  <c r="P325" i="11"/>
  <c r="P326" i="11"/>
  <c r="P327" i="11"/>
  <c r="P328" i="11"/>
  <c r="P329" i="11"/>
  <c r="P330" i="11"/>
  <c r="P331" i="11"/>
  <c r="P332" i="11"/>
  <c r="P333" i="11"/>
  <c r="P334" i="11"/>
  <c r="P335" i="11"/>
  <c r="P336" i="11"/>
  <c r="P337" i="11"/>
  <c r="P338" i="11"/>
  <c r="P339" i="11"/>
  <c r="P340" i="11"/>
  <c r="P341" i="11"/>
  <c r="P342" i="11"/>
  <c r="P343" i="11"/>
  <c r="P344" i="11"/>
  <c r="P345" i="11"/>
  <c r="P346" i="11"/>
  <c r="P347" i="11"/>
  <c r="P348" i="11"/>
  <c r="P349" i="11"/>
  <c r="P350" i="11"/>
  <c r="P351" i="11"/>
  <c r="P352" i="11"/>
  <c r="P353" i="11"/>
  <c r="P354" i="11"/>
  <c r="P355" i="11"/>
  <c r="P356" i="11"/>
  <c r="P357" i="11"/>
  <c r="P358" i="11"/>
  <c r="P359" i="11"/>
  <c r="P360" i="11"/>
  <c r="P361" i="11"/>
  <c r="P362" i="11"/>
  <c r="P363" i="11"/>
  <c r="P364" i="11"/>
  <c r="P365" i="11"/>
  <c r="P366" i="11"/>
  <c r="P367" i="11"/>
  <c r="P368" i="11"/>
  <c r="P369" i="11"/>
  <c r="P370" i="11"/>
  <c r="P371" i="11"/>
  <c r="P372" i="11"/>
  <c r="P373" i="11"/>
  <c r="P374" i="11"/>
  <c r="P375" i="11"/>
  <c r="P376" i="11"/>
  <c r="P377" i="11"/>
  <c r="P378" i="11"/>
  <c r="P379" i="11"/>
  <c r="P380" i="11"/>
  <c r="P381" i="11"/>
  <c r="P382" i="11"/>
  <c r="P383" i="11"/>
  <c r="P384" i="11"/>
  <c r="P385" i="11"/>
  <c r="P386" i="11"/>
  <c r="P387" i="11"/>
  <c r="P388" i="11"/>
  <c r="P389" i="11"/>
  <c r="P390" i="11"/>
  <c r="P391" i="11"/>
  <c r="P392" i="11"/>
  <c r="P393" i="11"/>
  <c r="P394" i="11"/>
  <c r="P395" i="11"/>
  <c r="P396" i="11"/>
  <c r="P397" i="11"/>
  <c r="P398" i="11"/>
  <c r="P399" i="11"/>
  <c r="P400" i="11"/>
  <c r="P401" i="11"/>
  <c r="P402" i="11"/>
  <c r="P403" i="11"/>
  <c r="P404" i="11"/>
  <c r="P405" i="11"/>
  <c r="P406" i="11"/>
  <c r="P407" i="11"/>
  <c r="P408" i="11"/>
  <c r="P409" i="11"/>
  <c r="P410" i="11"/>
  <c r="P411" i="11"/>
  <c r="P412" i="11"/>
  <c r="P413" i="11"/>
  <c r="P414" i="11"/>
  <c r="P415" i="11"/>
  <c r="P416" i="11"/>
  <c r="P417" i="11"/>
  <c r="P418" i="11"/>
  <c r="P419" i="11"/>
  <c r="P420" i="11"/>
  <c r="P421" i="11"/>
  <c r="P422" i="11"/>
  <c r="P423" i="11"/>
  <c r="P424" i="11"/>
  <c r="P425" i="11"/>
  <c r="P426" i="11"/>
  <c r="P427" i="11"/>
  <c r="P428" i="11"/>
  <c r="P429" i="11"/>
  <c r="P430" i="11"/>
  <c r="P431" i="11"/>
  <c r="P432" i="11"/>
  <c r="P433" i="11"/>
  <c r="P434" i="11"/>
  <c r="P435" i="11"/>
  <c r="P436" i="11"/>
  <c r="P437" i="11"/>
  <c r="P438" i="11"/>
  <c r="P439" i="11"/>
  <c r="P440" i="11"/>
  <c r="P441" i="11"/>
  <c r="P442" i="11"/>
  <c r="P443" i="11"/>
  <c r="P444" i="11"/>
  <c r="P445" i="11"/>
  <c r="P446" i="11"/>
  <c r="P447" i="11"/>
  <c r="P448" i="11"/>
  <c r="P449" i="11"/>
  <c r="P450" i="11"/>
  <c r="P451" i="11"/>
  <c r="P452" i="11"/>
  <c r="P453" i="11"/>
  <c r="P454" i="11"/>
  <c r="P455" i="11"/>
  <c r="P456" i="11"/>
  <c r="P457" i="11"/>
  <c r="P458" i="11"/>
  <c r="P459" i="11"/>
  <c r="P460" i="11"/>
  <c r="P461" i="11"/>
  <c r="P462" i="11"/>
  <c r="P463" i="11"/>
  <c r="P464" i="11"/>
  <c r="P465" i="11"/>
  <c r="P466" i="11"/>
  <c r="P467" i="11"/>
  <c r="P468" i="11"/>
  <c r="P469" i="11"/>
  <c r="P470" i="11"/>
  <c r="P471" i="11"/>
  <c r="P472" i="11"/>
  <c r="P473" i="11"/>
  <c r="P474" i="11"/>
  <c r="P475" i="11"/>
  <c r="P476" i="11"/>
  <c r="P477" i="11"/>
  <c r="P478" i="11"/>
  <c r="P479" i="11"/>
  <c r="P480" i="11"/>
  <c r="P481" i="11"/>
  <c r="P482" i="11"/>
  <c r="P483" i="11"/>
  <c r="P484" i="11"/>
  <c r="P485" i="11"/>
  <c r="P486" i="11"/>
  <c r="P487" i="11"/>
  <c r="P488" i="11"/>
  <c r="P489" i="11"/>
  <c r="P490" i="11"/>
  <c r="P491" i="11"/>
  <c r="P492" i="11"/>
  <c r="P493" i="11"/>
  <c r="P494" i="11"/>
  <c r="P495" i="11"/>
  <c r="P496" i="11"/>
  <c r="P497" i="11"/>
  <c r="P498" i="11"/>
  <c r="P499" i="11"/>
  <c r="P500" i="11"/>
  <c r="P501" i="11"/>
  <c r="P502" i="11"/>
  <c r="P503" i="11"/>
  <c r="P504" i="11"/>
  <c r="P505" i="11"/>
  <c r="P506" i="11"/>
  <c r="P507" i="11"/>
  <c r="P508" i="11"/>
  <c r="P509" i="11"/>
  <c r="P510" i="11"/>
  <c r="P511" i="11"/>
  <c r="P512" i="11"/>
  <c r="P513" i="11"/>
  <c r="P514" i="11"/>
  <c r="P515" i="11"/>
  <c r="P516" i="11"/>
  <c r="P517" i="11"/>
  <c r="P518" i="11"/>
  <c r="P519" i="11"/>
  <c r="P520" i="11"/>
  <c r="P521" i="11"/>
  <c r="P522" i="11"/>
  <c r="P523" i="11"/>
  <c r="P524" i="11"/>
  <c r="P525" i="11"/>
  <c r="P526" i="11"/>
  <c r="P527" i="11"/>
  <c r="P528" i="11"/>
  <c r="P529" i="11"/>
  <c r="P530" i="11"/>
  <c r="P531" i="11"/>
  <c r="P532" i="11"/>
  <c r="P533" i="11"/>
  <c r="P534" i="11"/>
  <c r="P535" i="11"/>
  <c r="P536" i="11"/>
  <c r="P537" i="11"/>
  <c r="P538" i="11"/>
  <c r="P539" i="11"/>
  <c r="P540" i="11"/>
  <c r="P541" i="11"/>
  <c r="P542" i="11"/>
  <c r="P543" i="11"/>
  <c r="P544" i="11"/>
  <c r="P545" i="11"/>
  <c r="P546" i="11"/>
  <c r="P547" i="11"/>
  <c r="P548" i="11"/>
  <c r="P549" i="11"/>
  <c r="P550" i="11"/>
  <c r="P551" i="11"/>
  <c r="P552" i="11"/>
  <c r="P553" i="11"/>
  <c r="P554" i="11"/>
  <c r="P555" i="11"/>
  <c r="P556" i="11"/>
  <c r="P557" i="11"/>
  <c r="P558" i="11"/>
  <c r="P559" i="11"/>
  <c r="P560" i="11"/>
  <c r="P561" i="11"/>
  <c r="P562" i="11"/>
  <c r="P563" i="11"/>
  <c r="P564" i="11"/>
  <c r="P565" i="11"/>
  <c r="P566" i="11"/>
  <c r="P567" i="11"/>
  <c r="P568" i="11"/>
  <c r="P569" i="11"/>
  <c r="P570" i="11"/>
  <c r="P571" i="11"/>
  <c r="P572" i="11"/>
  <c r="P573" i="11"/>
  <c r="P574" i="11"/>
  <c r="P575" i="11"/>
  <c r="P576" i="11"/>
  <c r="P577" i="11"/>
  <c r="P578" i="11"/>
  <c r="P579" i="11"/>
  <c r="P580" i="11"/>
  <c r="P581" i="11"/>
  <c r="P582" i="11"/>
  <c r="P583" i="11"/>
  <c r="P584" i="11"/>
  <c r="P585" i="11"/>
  <c r="P586" i="11"/>
  <c r="P587" i="11"/>
  <c r="P588" i="11"/>
  <c r="P589" i="11"/>
  <c r="P590" i="11"/>
  <c r="P591" i="11"/>
  <c r="P592" i="11"/>
  <c r="P593" i="11"/>
  <c r="P594" i="11"/>
  <c r="P595" i="11"/>
  <c r="P596" i="11"/>
  <c r="P597" i="11"/>
  <c r="P598" i="11"/>
  <c r="P599" i="11"/>
  <c r="P600" i="11"/>
  <c r="P601" i="11"/>
  <c r="P602" i="11"/>
  <c r="P603" i="11"/>
  <c r="P604" i="11"/>
  <c r="P605" i="11"/>
  <c r="P606" i="11"/>
  <c r="P607" i="11"/>
  <c r="P608" i="11"/>
  <c r="P609" i="11"/>
  <c r="P610" i="11"/>
  <c r="P611" i="11"/>
  <c r="P612" i="11"/>
  <c r="P613" i="11"/>
  <c r="P614" i="11"/>
  <c r="P615" i="11"/>
  <c r="P616" i="11"/>
  <c r="P617" i="11"/>
  <c r="P618" i="11"/>
  <c r="P619" i="11"/>
  <c r="P620" i="11"/>
  <c r="P621" i="11"/>
  <c r="P622" i="11"/>
  <c r="P623" i="11"/>
  <c r="P624" i="11"/>
  <c r="P625" i="11"/>
  <c r="P626" i="11"/>
  <c r="P627" i="11"/>
  <c r="P628" i="11"/>
  <c r="P629" i="11"/>
  <c r="P630" i="11"/>
  <c r="P631" i="11"/>
  <c r="P632" i="11"/>
  <c r="P633" i="11"/>
  <c r="P634" i="11"/>
  <c r="P635" i="11"/>
  <c r="P636" i="11"/>
  <c r="P637" i="11"/>
  <c r="P638" i="11"/>
  <c r="P639" i="11"/>
  <c r="P640" i="11"/>
  <c r="P641" i="11"/>
  <c r="P642" i="11"/>
  <c r="P643" i="11"/>
  <c r="P644" i="11"/>
  <c r="P645" i="11"/>
  <c r="P646" i="11"/>
  <c r="P647" i="11"/>
  <c r="P648" i="11"/>
  <c r="P649" i="11"/>
  <c r="P650" i="11"/>
  <c r="P651" i="11"/>
  <c r="P652" i="11"/>
  <c r="P653" i="11"/>
  <c r="P654" i="11"/>
  <c r="P655" i="11"/>
  <c r="P656" i="11"/>
  <c r="P657" i="11"/>
  <c r="P658" i="11"/>
  <c r="P659" i="11"/>
  <c r="P660" i="11"/>
  <c r="P661" i="11"/>
  <c r="P662" i="11"/>
  <c r="P663" i="11"/>
  <c r="P664" i="11"/>
  <c r="P665" i="11"/>
  <c r="P666" i="11"/>
  <c r="P667" i="11"/>
  <c r="P668" i="11"/>
  <c r="P669" i="11"/>
  <c r="P670" i="11"/>
  <c r="P671" i="11"/>
  <c r="P672" i="11"/>
  <c r="P673" i="11"/>
  <c r="P674" i="11"/>
  <c r="P675" i="11"/>
  <c r="P676" i="11"/>
  <c r="P677" i="11"/>
  <c r="P678" i="11"/>
  <c r="P679" i="11"/>
  <c r="P680" i="11"/>
  <c r="P681" i="11"/>
  <c r="P682" i="11"/>
  <c r="P683" i="11"/>
  <c r="P684" i="11"/>
  <c r="P685" i="11"/>
  <c r="P686" i="11"/>
  <c r="P687" i="11"/>
  <c r="P688" i="11"/>
  <c r="P689" i="11"/>
  <c r="P690" i="11"/>
  <c r="P691" i="11"/>
  <c r="P692" i="11"/>
  <c r="P693" i="11"/>
  <c r="P694" i="11"/>
  <c r="P695" i="11"/>
  <c r="P696" i="11"/>
  <c r="P697" i="11"/>
  <c r="P698" i="11"/>
  <c r="P699" i="11"/>
  <c r="P700" i="11"/>
  <c r="P701" i="11"/>
  <c r="P702" i="11"/>
  <c r="P703" i="11"/>
  <c r="P704" i="11"/>
  <c r="P705" i="11"/>
  <c r="P706" i="11"/>
  <c r="P707" i="11"/>
  <c r="P708" i="11"/>
  <c r="P709" i="11"/>
  <c r="P710" i="11"/>
  <c r="P711" i="11"/>
  <c r="P712" i="11"/>
  <c r="P713" i="11"/>
  <c r="P714" i="11"/>
  <c r="P715" i="11"/>
  <c r="P716" i="11"/>
  <c r="P717" i="11"/>
  <c r="P718" i="11"/>
  <c r="P719" i="11"/>
  <c r="P720" i="11"/>
  <c r="P721" i="11"/>
  <c r="P722" i="11"/>
  <c r="P723" i="11"/>
  <c r="P724" i="11"/>
  <c r="L4" i="11"/>
  <c r="L5" i="11"/>
  <c r="L6" i="11"/>
  <c r="L7" i="11"/>
  <c r="L8" i="11"/>
  <c r="L9" i="11"/>
  <c r="L10" i="11"/>
  <c r="L11" i="11"/>
  <c r="L12" i="11"/>
  <c r="L13" i="11"/>
  <c r="L14" i="11"/>
  <c r="L15" i="11"/>
  <c r="L16" i="11"/>
  <c r="L17" i="11"/>
  <c r="L18" i="11"/>
  <c r="L19" i="11"/>
  <c r="L20" i="11"/>
  <c r="L21" i="11"/>
  <c r="L22" i="11"/>
  <c r="L23" i="11"/>
  <c r="L24" i="11"/>
  <c r="L25" i="11"/>
  <c r="L26" i="11"/>
  <c r="L27" i="11"/>
  <c r="L28" i="11"/>
  <c r="L29" i="11"/>
  <c r="L30" i="11"/>
  <c r="L31" i="11"/>
  <c r="L32" i="11"/>
  <c r="L33" i="11"/>
  <c r="L34" i="11"/>
  <c r="L35" i="11"/>
  <c r="L36" i="11"/>
  <c r="L37" i="11"/>
  <c r="L38" i="11"/>
  <c r="L39" i="11"/>
  <c r="L40" i="11"/>
  <c r="L41" i="11"/>
  <c r="L42" i="11"/>
  <c r="L43" i="11"/>
  <c r="L44" i="11"/>
  <c r="L45" i="11"/>
  <c r="L46" i="11"/>
  <c r="L47" i="11"/>
  <c r="L48" i="11"/>
  <c r="L49" i="11"/>
  <c r="L50" i="11"/>
  <c r="L51" i="11"/>
  <c r="L52" i="11"/>
  <c r="L53" i="11"/>
  <c r="L54" i="11"/>
  <c r="L55" i="11"/>
  <c r="L56" i="11"/>
  <c r="L57" i="11"/>
  <c r="L58" i="11"/>
  <c r="L59" i="11"/>
  <c r="L60" i="11"/>
  <c r="L61" i="11"/>
  <c r="L62" i="11"/>
  <c r="L63" i="11"/>
  <c r="L64" i="11"/>
  <c r="L65" i="11"/>
  <c r="L66" i="11"/>
  <c r="L67" i="11"/>
  <c r="L68" i="11"/>
  <c r="L69" i="11"/>
  <c r="L70" i="11"/>
  <c r="L71" i="11"/>
  <c r="L72" i="11"/>
  <c r="L73" i="11"/>
  <c r="L74" i="11"/>
  <c r="L75" i="11"/>
  <c r="L76" i="11"/>
  <c r="L77" i="11"/>
  <c r="L78" i="11"/>
  <c r="L79" i="11"/>
  <c r="L80" i="11"/>
  <c r="L81" i="11"/>
  <c r="L82" i="11"/>
  <c r="L83" i="11"/>
  <c r="L84" i="11"/>
  <c r="L85" i="11"/>
  <c r="L86" i="11"/>
  <c r="L87" i="11"/>
  <c r="L88" i="11"/>
  <c r="L89" i="11"/>
  <c r="L90" i="11"/>
  <c r="L91" i="11"/>
  <c r="L92" i="11"/>
  <c r="L93" i="11"/>
  <c r="L94" i="11"/>
  <c r="L95" i="11"/>
  <c r="L96" i="11"/>
  <c r="L97" i="11"/>
  <c r="L98" i="11"/>
  <c r="L99" i="11"/>
  <c r="L100" i="11"/>
  <c r="L101" i="11"/>
  <c r="L102" i="11"/>
  <c r="L103" i="11"/>
  <c r="L104" i="11"/>
  <c r="L105" i="11"/>
  <c r="L106" i="11"/>
  <c r="L107" i="11"/>
  <c r="L108" i="11"/>
  <c r="L109" i="11"/>
  <c r="L110" i="11"/>
  <c r="L111" i="11"/>
  <c r="L112" i="11"/>
  <c r="L113" i="11"/>
  <c r="L114" i="11"/>
  <c r="L115" i="11"/>
  <c r="L116" i="11"/>
  <c r="L117" i="11"/>
  <c r="L118" i="11"/>
  <c r="L119" i="11"/>
  <c r="L120" i="11"/>
  <c r="L121" i="11"/>
  <c r="L122" i="11"/>
  <c r="L123" i="11"/>
  <c r="L124" i="11"/>
  <c r="L125" i="11"/>
  <c r="L126" i="11"/>
  <c r="L127" i="11"/>
  <c r="L128" i="11"/>
  <c r="L129" i="11"/>
  <c r="L130" i="11"/>
  <c r="L131" i="11"/>
  <c r="L132" i="11"/>
  <c r="L133" i="11"/>
  <c r="L134" i="11"/>
  <c r="L135" i="11"/>
  <c r="L136" i="11"/>
  <c r="L137" i="11"/>
  <c r="L138" i="11"/>
  <c r="L139" i="11"/>
  <c r="L140" i="11"/>
  <c r="L141" i="11"/>
  <c r="L142" i="11"/>
  <c r="L143" i="11"/>
  <c r="L144" i="11"/>
  <c r="L145" i="11"/>
  <c r="L146" i="11"/>
  <c r="L147" i="11"/>
  <c r="L148" i="11"/>
  <c r="L149" i="11"/>
  <c r="L150" i="11"/>
  <c r="L151" i="11"/>
  <c r="L152" i="11"/>
  <c r="L153" i="11"/>
  <c r="L154" i="11"/>
  <c r="L155" i="11"/>
  <c r="L156" i="11"/>
  <c r="L157" i="11"/>
  <c r="L158" i="11"/>
  <c r="L159" i="11"/>
  <c r="L160" i="11"/>
  <c r="L161" i="11"/>
  <c r="L162" i="11"/>
  <c r="L163" i="11"/>
  <c r="L164" i="11"/>
  <c r="L165" i="11"/>
  <c r="L166" i="11"/>
  <c r="L167" i="11"/>
  <c r="L168" i="11"/>
  <c r="L169" i="11"/>
  <c r="L170" i="11"/>
  <c r="L171" i="11"/>
  <c r="L172" i="11"/>
  <c r="L173" i="11"/>
  <c r="L174" i="11"/>
  <c r="L175" i="11"/>
  <c r="L176" i="11"/>
  <c r="L177" i="11"/>
  <c r="L178" i="11"/>
  <c r="L179" i="11"/>
  <c r="L180" i="11"/>
  <c r="L181" i="11"/>
  <c r="L182" i="11"/>
  <c r="L183" i="11"/>
  <c r="L184" i="11"/>
  <c r="L185" i="11"/>
  <c r="L186" i="11"/>
  <c r="L187" i="11"/>
  <c r="L188" i="11"/>
  <c r="L189" i="11"/>
  <c r="L190" i="11"/>
  <c r="L191" i="11"/>
  <c r="L192" i="11"/>
  <c r="L193" i="11"/>
  <c r="L194" i="11"/>
  <c r="L195" i="11"/>
  <c r="L196" i="11"/>
  <c r="L197" i="11"/>
  <c r="L198" i="11"/>
  <c r="L199" i="11"/>
  <c r="L200" i="11"/>
  <c r="L201" i="11"/>
  <c r="L202" i="11"/>
  <c r="L203" i="11"/>
  <c r="L204" i="11"/>
  <c r="L205" i="11"/>
  <c r="L206" i="11"/>
  <c r="L207" i="11"/>
  <c r="L208" i="11"/>
  <c r="L209" i="11"/>
  <c r="L210" i="11"/>
  <c r="L211" i="11"/>
  <c r="L212" i="11"/>
  <c r="L213" i="11"/>
  <c r="L214" i="11"/>
  <c r="L215" i="11"/>
  <c r="L216" i="11"/>
  <c r="L217" i="11"/>
  <c r="L218" i="11"/>
  <c r="L219" i="11"/>
  <c r="L220" i="11"/>
  <c r="L221" i="11"/>
  <c r="L222" i="11"/>
  <c r="L223" i="11"/>
  <c r="L224" i="11"/>
  <c r="L225" i="11"/>
  <c r="L226" i="11"/>
  <c r="L227" i="11"/>
  <c r="L228" i="11"/>
  <c r="L229" i="11"/>
  <c r="L230" i="11"/>
  <c r="L231" i="11"/>
  <c r="L232" i="11"/>
  <c r="L233" i="11"/>
  <c r="L234" i="11"/>
  <c r="L235" i="11"/>
  <c r="L236" i="11"/>
  <c r="L237" i="11"/>
  <c r="L238" i="11"/>
  <c r="L239" i="11"/>
  <c r="L240" i="11"/>
  <c r="L241" i="11"/>
  <c r="L242" i="11"/>
  <c r="L243" i="11"/>
  <c r="L244" i="11"/>
  <c r="L245" i="11"/>
  <c r="L246" i="11"/>
  <c r="L247" i="11"/>
  <c r="L248" i="11"/>
  <c r="L249" i="11"/>
  <c r="L250" i="11"/>
  <c r="L251" i="11"/>
  <c r="L252" i="11"/>
  <c r="L253" i="11"/>
  <c r="L254" i="11"/>
  <c r="L255" i="11"/>
  <c r="L256" i="11"/>
  <c r="L257" i="11"/>
  <c r="L258" i="11"/>
  <c r="L259" i="11"/>
  <c r="L260" i="11"/>
  <c r="L261" i="11"/>
  <c r="L262" i="11"/>
  <c r="L263" i="11"/>
  <c r="L264" i="11"/>
  <c r="L265" i="11"/>
  <c r="L266" i="11"/>
  <c r="L267" i="11"/>
  <c r="L268" i="11"/>
  <c r="L269" i="11"/>
  <c r="L270" i="11"/>
  <c r="L271" i="11"/>
  <c r="L272" i="11"/>
  <c r="L273" i="11"/>
  <c r="L274" i="11"/>
  <c r="L275" i="11"/>
  <c r="L276" i="11"/>
  <c r="L277" i="11"/>
  <c r="L278" i="11"/>
  <c r="L279" i="11"/>
  <c r="L280" i="11"/>
  <c r="L281" i="11"/>
  <c r="L282" i="11"/>
  <c r="L283" i="11"/>
  <c r="L284" i="11"/>
  <c r="L285" i="11"/>
  <c r="L286" i="11"/>
  <c r="L287" i="11"/>
  <c r="L288" i="11"/>
  <c r="L289" i="11"/>
  <c r="L290" i="11"/>
  <c r="L291" i="11"/>
  <c r="L292" i="11"/>
  <c r="L293" i="11"/>
  <c r="L294" i="11"/>
  <c r="L295" i="11"/>
  <c r="L296" i="11"/>
  <c r="L297" i="11"/>
  <c r="L298" i="11"/>
  <c r="L299" i="11"/>
  <c r="L300" i="11"/>
  <c r="L301" i="11"/>
  <c r="L302" i="11"/>
  <c r="L303" i="11"/>
  <c r="L304" i="11"/>
  <c r="L305" i="11"/>
  <c r="L306" i="11"/>
  <c r="L307" i="11"/>
  <c r="L308" i="11"/>
  <c r="L309" i="11"/>
  <c r="L310" i="11"/>
  <c r="L311" i="11"/>
  <c r="L312" i="11"/>
  <c r="L313" i="11"/>
  <c r="L314" i="11"/>
  <c r="L315" i="11"/>
  <c r="L316" i="11"/>
  <c r="L317" i="11"/>
  <c r="L318" i="11"/>
  <c r="L319" i="11"/>
  <c r="L320" i="11"/>
  <c r="L321" i="11"/>
  <c r="L322" i="11"/>
  <c r="L323" i="11"/>
  <c r="L324" i="11"/>
  <c r="L325" i="11"/>
  <c r="L326" i="11"/>
  <c r="L327" i="11"/>
  <c r="L328" i="11"/>
  <c r="L329" i="11"/>
  <c r="L330" i="11"/>
  <c r="L331" i="11"/>
  <c r="L332" i="11"/>
  <c r="L333" i="11"/>
  <c r="L334" i="11"/>
  <c r="L335" i="11"/>
  <c r="L336" i="11"/>
  <c r="L337" i="11"/>
  <c r="L338" i="11"/>
  <c r="L339" i="11"/>
  <c r="L340" i="11"/>
  <c r="L341" i="11"/>
  <c r="L342" i="11"/>
  <c r="L343" i="11"/>
  <c r="L344" i="11"/>
  <c r="L345" i="11"/>
  <c r="L346" i="11"/>
  <c r="L347" i="11"/>
  <c r="L348" i="11"/>
  <c r="L349" i="11"/>
  <c r="L350" i="11"/>
  <c r="L351" i="11"/>
  <c r="L352" i="11"/>
  <c r="L353" i="11"/>
  <c r="L354" i="11"/>
  <c r="L355" i="11"/>
  <c r="L356" i="11"/>
  <c r="L357" i="11"/>
  <c r="L358" i="11"/>
  <c r="L359" i="11"/>
  <c r="L360" i="11"/>
  <c r="L361" i="11"/>
  <c r="L362" i="11"/>
  <c r="L363" i="11"/>
  <c r="L364" i="11"/>
  <c r="L365" i="11"/>
  <c r="L366" i="11"/>
  <c r="L367" i="11"/>
  <c r="L368" i="11"/>
  <c r="L369" i="11"/>
  <c r="L370" i="11"/>
  <c r="L371" i="11"/>
  <c r="L372" i="11"/>
  <c r="L373" i="11"/>
  <c r="L374" i="11"/>
  <c r="L375" i="11"/>
  <c r="L376" i="11"/>
  <c r="L377" i="11"/>
  <c r="L378" i="11"/>
  <c r="L379" i="11"/>
  <c r="L380" i="11"/>
  <c r="L381" i="11"/>
  <c r="L382" i="11"/>
  <c r="L383" i="11"/>
  <c r="L384" i="11"/>
  <c r="L385" i="11"/>
  <c r="L386" i="11"/>
  <c r="L387" i="11"/>
  <c r="L388" i="11"/>
  <c r="L389" i="11"/>
  <c r="L390" i="11"/>
  <c r="L391" i="11"/>
  <c r="L392" i="11"/>
  <c r="L393" i="11"/>
  <c r="L394" i="11"/>
  <c r="L395" i="11"/>
  <c r="L396" i="11"/>
  <c r="L397" i="11"/>
  <c r="L398" i="11"/>
  <c r="L399" i="11"/>
  <c r="L400" i="11"/>
  <c r="L401" i="11"/>
  <c r="L402" i="11"/>
  <c r="L403" i="11"/>
  <c r="L404" i="11"/>
  <c r="L405" i="11"/>
  <c r="L406" i="11"/>
  <c r="L407" i="11"/>
  <c r="L408" i="11"/>
  <c r="L409" i="11"/>
  <c r="L410" i="11"/>
  <c r="L411" i="11"/>
  <c r="L412" i="11"/>
  <c r="L413" i="11"/>
  <c r="L414" i="11"/>
  <c r="L415" i="11"/>
  <c r="L416" i="11"/>
  <c r="L417" i="11"/>
  <c r="L418" i="11"/>
  <c r="L419" i="11"/>
  <c r="L420" i="11"/>
  <c r="L421" i="11"/>
  <c r="L422" i="11"/>
  <c r="L423" i="11"/>
  <c r="L424" i="11"/>
  <c r="L425" i="11"/>
  <c r="L426" i="11"/>
  <c r="L427" i="11"/>
  <c r="L428" i="11"/>
  <c r="L429" i="11"/>
  <c r="L430" i="11"/>
  <c r="L431" i="11"/>
  <c r="L432" i="11"/>
  <c r="L433" i="11"/>
  <c r="L434" i="11"/>
  <c r="L435" i="11"/>
  <c r="L436" i="11"/>
  <c r="L437" i="11"/>
  <c r="L438" i="11"/>
  <c r="L439" i="11"/>
  <c r="L440" i="11"/>
  <c r="L441" i="11"/>
  <c r="L442" i="11"/>
  <c r="L443" i="11"/>
  <c r="L444" i="11"/>
  <c r="L445" i="11"/>
  <c r="L446" i="11"/>
  <c r="L447" i="11"/>
  <c r="L448" i="11"/>
  <c r="L449" i="11"/>
  <c r="L450" i="11"/>
  <c r="L451" i="11"/>
  <c r="L452" i="11"/>
  <c r="L453" i="11"/>
  <c r="L454" i="11"/>
  <c r="L455" i="11"/>
  <c r="L456" i="11"/>
  <c r="L457" i="11"/>
  <c r="L458" i="11"/>
  <c r="L459" i="11"/>
  <c r="L460" i="11"/>
  <c r="L461" i="11"/>
  <c r="L462" i="11"/>
  <c r="L463" i="11"/>
  <c r="L464" i="11"/>
  <c r="L465" i="11"/>
  <c r="L466" i="11"/>
  <c r="L467" i="11"/>
  <c r="L468" i="11"/>
  <c r="L469" i="11"/>
  <c r="L470" i="11"/>
  <c r="L471" i="11"/>
  <c r="L472" i="11"/>
  <c r="L473" i="11"/>
  <c r="L474" i="11"/>
  <c r="L475" i="11"/>
  <c r="L476" i="11"/>
  <c r="L477" i="11"/>
  <c r="L478" i="11"/>
  <c r="L479" i="11"/>
  <c r="L480" i="11"/>
  <c r="L481" i="11"/>
  <c r="L482" i="11"/>
  <c r="L483" i="11"/>
  <c r="L484" i="11"/>
  <c r="L485" i="11"/>
  <c r="L486" i="11"/>
  <c r="L487" i="11"/>
  <c r="L488" i="11"/>
  <c r="L489" i="11"/>
  <c r="L490" i="11"/>
  <c r="L491" i="11"/>
  <c r="L492" i="11"/>
  <c r="L493" i="11"/>
  <c r="L494" i="11"/>
  <c r="L495" i="11"/>
  <c r="L496" i="11"/>
  <c r="L497" i="11"/>
  <c r="L498" i="11"/>
  <c r="L499" i="11"/>
  <c r="L500" i="11"/>
  <c r="L501" i="11"/>
  <c r="L502" i="11"/>
  <c r="L503" i="11"/>
  <c r="L504" i="11"/>
  <c r="L505" i="11"/>
  <c r="L506" i="11"/>
  <c r="L507" i="11"/>
  <c r="L508" i="11"/>
  <c r="L509" i="11"/>
  <c r="L510" i="11"/>
  <c r="L511" i="11"/>
  <c r="L512" i="11"/>
  <c r="L513" i="11"/>
  <c r="L514" i="11"/>
  <c r="L515" i="11"/>
  <c r="L516" i="11"/>
  <c r="L517" i="11"/>
  <c r="L518" i="11"/>
  <c r="L519" i="11"/>
  <c r="L520" i="11"/>
  <c r="L521" i="11"/>
  <c r="L522" i="11"/>
  <c r="L523" i="11"/>
  <c r="L524" i="11"/>
  <c r="L525" i="11"/>
  <c r="L526" i="11"/>
  <c r="L527" i="11"/>
  <c r="L528" i="11"/>
  <c r="L529" i="11"/>
  <c r="L530" i="11"/>
  <c r="L531" i="11"/>
  <c r="L532" i="11"/>
  <c r="L533" i="11"/>
  <c r="L534" i="11"/>
  <c r="L535" i="11"/>
  <c r="L536" i="11"/>
  <c r="L537" i="11"/>
  <c r="L538" i="11"/>
  <c r="L539" i="11"/>
  <c r="L540" i="11"/>
  <c r="L541" i="11"/>
  <c r="L542" i="11"/>
  <c r="L543" i="11"/>
  <c r="L544" i="11"/>
  <c r="L545" i="11"/>
  <c r="L546" i="11"/>
  <c r="L547" i="11"/>
  <c r="L548" i="11"/>
  <c r="L549" i="11"/>
  <c r="L550" i="11"/>
  <c r="L551" i="11"/>
  <c r="L552" i="11"/>
  <c r="L553" i="11"/>
  <c r="L554" i="11"/>
  <c r="L555" i="11"/>
  <c r="L556" i="11"/>
  <c r="L557" i="11"/>
  <c r="L558" i="11"/>
  <c r="L559" i="11"/>
  <c r="L560" i="11"/>
  <c r="L561" i="11"/>
  <c r="L562" i="11"/>
  <c r="L563" i="11"/>
  <c r="L564" i="11"/>
  <c r="L565" i="11"/>
  <c r="L566" i="11"/>
  <c r="L567" i="11"/>
  <c r="L568" i="11"/>
  <c r="L569" i="11"/>
  <c r="L570" i="11"/>
  <c r="L571" i="11"/>
  <c r="L572" i="11"/>
  <c r="L573" i="11"/>
  <c r="L574" i="11"/>
  <c r="L575" i="11"/>
  <c r="L576" i="11"/>
  <c r="L577" i="11"/>
  <c r="L578" i="11"/>
  <c r="L579" i="11"/>
  <c r="L580" i="11"/>
  <c r="L581" i="11"/>
  <c r="L582" i="11"/>
  <c r="L583" i="11"/>
  <c r="L584" i="11"/>
  <c r="L585" i="11"/>
  <c r="L586" i="11"/>
  <c r="L587" i="11"/>
  <c r="L588" i="11"/>
  <c r="L589" i="11"/>
  <c r="L590" i="11"/>
  <c r="L591" i="11"/>
  <c r="L592" i="11"/>
  <c r="L593" i="11"/>
  <c r="L594" i="11"/>
  <c r="L595" i="11"/>
  <c r="L596" i="11"/>
  <c r="L597" i="11"/>
  <c r="L598" i="11"/>
  <c r="L599" i="11"/>
  <c r="L600" i="11"/>
  <c r="L601" i="11"/>
  <c r="L602" i="11"/>
  <c r="L603" i="11"/>
  <c r="L604" i="11"/>
  <c r="L605" i="11"/>
  <c r="L606" i="11"/>
  <c r="L607" i="11"/>
  <c r="L608" i="11"/>
  <c r="L609" i="11"/>
  <c r="L610" i="11"/>
  <c r="L611" i="11"/>
  <c r="L612" i="11"/>
  <c r="L613" i="11"/>
  <c r="L614" i="11"/>
  <c r="L615" i="11"/>
  <c r="L616" i="11"/>
  <c r="L617" i="11"/>
  <c r="L618" i="11"/>
  <c r="L619" i="11"/>
  <c r="L620" i="11"/>
  <c r="L621" i="11"/>
  <c r="L622" i="11"/>
  <c r="L623" i="11"/>
  <c r="L624" i="11"/>
  <c r="L625" i="11"/>
  <c r="L626" i="11"/>
  <c r="L627" i="11"/>
  <c r="L628" i="11"/>
  <c r="L629" i="11"/>
  <c r="L630" i="11"/>
  <c r="L631" i="11"/>
  <c r="L632" i="11"/>
  <c r="L633" i="11"/>
  <c r="L634" i="11"/>
  <c r="L635" i="11"/>
  <c r="L636" i="11"/>
  <c r="L637" i="11"/>
  <c r="L638" i="11"/>
  <c r="L639" i="11"/>
  <c r="L640" i="11"/>
  <c r="L641" i="11"/>
  <c r="L642" i="11"/>
  <c r="L643" i="11"/>
  <c r="L644" i="11"/>
  <c r="L645" i="11"/>
  <c r="L646" i="11"/>
  <c r="L647" i="11"/>
  <c r="L648" i="11"/>
  <c r="L649" i="11"/>
  <c r="L650" i="11"/>
  <c r="L651" i="11"/>
  <c r="L652" i="11"/>
  <c r="L653" i="11"/>
  <c r="L654" i="11"/>
  <c r="L655" i="11"/>
  <c r="L656" i="11"/>
  <c r="L657" i="11"/>
  <c r="L658" i="11"/>
  <c r="L659" i="11"/>
  <c r="L660" i="11"/>
  <c r="L661" i="11"/>
  <c r="L662" i="11"/>
  <c r="L663" i="11"/>
  <c r="L664" i="11"/>
  <c r="L665" i="11"/>
  <c r="L666" i="11"/>
  <c r="L667" i="11"/>
  <c r="L668" i="11"/>
  <c r="L669" i="11"/>
  <c r="L670" i="11"/>
  <c r="L671" i="11"/>
  <c r="L672" i="11"/>
  <c r="L673" i="11"/>
  <c r="L674" i="11"/>
  <c r="L675" i="11"/>
  <c r="L676" i="11"/>
  <c r="L677" i="11"/>
  <c r="L678" i="11"/>
  <c r="L679" i="11"/>
  <c r="L680" i="11"/>
  <c r="L681" i="11"/>
  <c r="L682" i="11"/>
  <c r="L683" i="11"/>
  <c r="L684" i="11"/>
  <c r="L685" i="11"/>
  <c r="L686" i="11"/>
  <c r="L687" i="11"/>
  <c r="L688" i="11"/>
  <c r="L689" i="11"/>
  <c r="L690" i="11"/>
  <c r="L691" i="11"/>
  <c r="L692" i="11"/>
  <c r="L693" i="11"/>
  <c r="L694" i="11"/>
  <c r="L695" i="11"/>
  <c r="L696" i="11"/>
  <c r="L697" i="11"/>
  <c r="L698" i="11"/>
  <c r="L699" i="11"/>
  <c r="L700" i="11"/>
  <c r="L701" i="11"/>
  <c r="L702" i="11"/>
  <c r="L703" i="11"/>
  <c r="L704" i="11"/>
  <c r="L705" i="11"/>
  <c r="L706" i="11"/>
  <c r="L707" i="11"/>
  <c r="L708" i="11"/>
  <c r="L709" i="11"/>
  <c r="L710" i="11"/>
  <c r="L711" i="11"/>
  <c r="L712" i="11"/>
  <c r="L713" i="11"/>
  <c r="L714" i="11"/>
  <c r="L715" i="11"/>
  <c r="L716" i="11"/>
  <c r="L717" i="11"/>
  <c r="L718" i="11"/>
  <c r="L719" i="11"/>
  <c r="L720" i="11"/>
  <c r="L721" i="11"/>
  <c r="L722" i="11"/>
  <c r="L723" i="11"/>
  <c r="L724" i="11"/>
  <c r="L725" i="11"/>
  <c r="L726" i="11"/>
  <c r="P3" i="11"/>
  <c r="L3" i="11"/>
  <c r="H4" i="11"/>
  <c r="H5" i="11"/>
  <c r="H6" i="11"/>
  <c r="H7" i="11"/>
  <c r="H8" i="11"/>
  <c r="H9" i="11"/>
  <c r="H10" i="11"/>
  <c r="H11" i="11"/>
  <c r="H12" i="11"/>
  <c r="H13" i="11"/>
  <c r="H14" i="11"/>
  <c r="H15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6" i="11"/>
  <c r="H177" i="11"/>
  <c r="H178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450" i="11"/>
  <c r="H451" i="11"/>
  <c r="H452" i="11"/>
  <c r="H453" i="11"/>
  <c r="H454" i="11"/>
  <c r="H455" i="11"/>
  <c r="H456" i="11"/>
  <c r="H457" i="11"/>
  <c r="H458" i="11"/>
  <c r="H459" i="11"/>
  <c r="H460" i="11"/>
  <c r="H461" i="11"/>
  <c r="H462" i="11"/>
  <c r="H463" i="11"/>
  <c r="H464" i="11"/>
  <c r="H465" i="11"/>
  <c r="H466" i="11"/>
  <c r="H467" i="11"/>
  <c r="H468" i="11"/>
  <c r="H469" i="11"/>
  <c r="H470" i="11"/>
  <c r="H471" i="11"/>
  <c r="H472" i="11"/>
  <c r="H473" i="11"/>
  <c r="H474" i="11"/>
  <c r="H475" i="11"/>
  <c r="H476" i="11"/>
  <c r="H477" i="11"/>
  <c r="H478" i="11"/>
  <c r="H479" i="11"/>
  <c r="H480" i="11"/>
  <c r="H481" i="11"/>
  <c r="H482" i="11"/>
  <c r="H483" i="11"/>
  <c r="H484" i="11"/>
  <c r="H485" i="11"/>
  <c r="H486" i="11"/>
  <c r="H487" i="11"/>
  <c r="H488" i="11"/>
  <c r="H489" i="11"/>
  <c r="H490" i="11"/>
  <c r="H491" i="11"/>
  <c r="H492" i="11"/>
  <c r="H493" i="11"/>
  <c r="H494" i="11"/>
  <c r="H495" i="11"/>
  <c r="H496" i="11"/>
  <c r="H497" i="11"/>
  <c r="H498" i="11"/>
  <c r="H499" i="11"/>
  <c r="H3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A442" i="11"/>
  <c r="A443" i="11"/>
  <c r="A444" i="11"/>
  <c r="A445" i="11"/>
  <c r="A446" i="11"/>
  <c r="A447" i="11"/>
  <c r="A448" i="11"/>
  <c r="A449" i="11"/>
  <c r="A450" i="11"/>
  <c r="A451" i="11"/>
  <c r="A452" i="11"/>
  <c r="A453" i="11"/>
  <c r="A454" i="11"/>
  <c r="A455" i="11"/>
  <c r="A456" i="11"/>
  <c r="A457" i="11"/>
  <c r="A458" i="11"/>
  <c r="A459" i="11"/>
  <c r="A460" i="11"/>
  <c r="A461" i="11"/>
  <c r="A462" i="11"/>
  <c r="A463" i="11"/>
  <c r="A464" i="11"/>
  <c r="A465" i="11"/>
  <c r="A466" i="11"/>
  <c r="A467" i="11"/>
  <c r="A468" i="11"/>
  <c r="A469" i="11"/>
  <c r="A470" i="11"/>
  <c r="A471" i="11"/>
  <c r="A472" i="11"/>
  <c r="A473" i="11"/>
  <c r="A474" i="11"/>
  <c r="A475" i="11"/>
  <c r="A476" i="11"/>
  <c r="A477" i="11"/>
  <c r="A478" i="11"/>
  <c r="A479" i="11"/>
  <c r="A480" i="11"/>
  <c r="A481" i="11"/>
  <c r="A482" i="11"/>
  <c r="A483" i="11"/>
  <c r="A484" i="11"/>
  <c r="A485" i="11"/>
  <c r="A486" i="11"/>
  <c r="A487" i="11"/>
  <c r="A488" i="11"/>
  <c r="A489" i="11"/>
  <c r="A490" i="11"/>
  <c r="A491" i="11"/>
  <c r="A492" i="11"/>
  <c r="A493" i="11"/>
  <c r="A494" i="11"/>
  <c r="A495" i="11"/>
  <c r="A496" i="11"/>
  <c r="A497" i="11"/>
  <c r="A498" i="11"/>
  <c r="A499" i="11"/>
  <c r="A500" i="11"/>
  <c r="A501" i="11"/>
  <c r="A502" i="11"/>
  <c r="A503" i="11"/>
  <c r="A504" i="11"/>
  <c r="A505" i="11"/>
  <c r="A506" i="11"/>
  <c r="A507" i="11"/>
  <c r="A508" i="11"/>
  <c r="A509" i="11"/>
  <c r="A510" i="11"/>
  <c r="A511" i="11"/>
  <c r="A512" i="11"/>
  <c r="A513" i="11"/>
  <c r="A514" i="11"/>
  <c r="A515" i="11"/>
  <c r="A516" i="11"/>
  <c r="A517" i="11"/>
  <c r="A518" i="11"/>
  <c r="A519" i="11"/>
  <c r="A520" i="11"/>
  <c r="A521" i="11"/>
  <c r="A522" i="11"/>
  <c r="A523" i="11"/>
  <c r="A524" i="11"/>
  <c r="A525" i="11"/>
  <c r="A526" i="11"/>
  <c r="A527" i="11"/>
  <c r="A528" i="11"/>
  <c r="A529" i="11"/>
  <c r="A530" i="11"/>
  <c r="A531" i="11"/>
  <c r="A532" i="11"/>
  <c r="A533" i="11"/>
  <c r="A534" i="11"/>
  <c r="A535" i="11"/>
  <c r="A536" i="11"/>
  <c r="A537" i="11"/>
  <c r="A538" i="11"/>
  <c r="A539" i="11"/>
  <c r="A540" i="11"/>
  <c r="A541" i="11"/>
  <c r="A542" i="11"/>
  <c r="A543" i="11"/>
  <c r="A544" i="11"/>
  <c r="A545" i="11"/>
  <c r="A546" i="11"/>
  <c r="A547" i="11"/>
  <c r="A548" i="11"/>
  <c r="A549" i="11"/>
  <c r="A550" i="11"/>
  <c r="A551" i="11"/>
  <c r="A552" i="11"/>
  <c r="A553" i="11"/>
  <c r="A554" i="11"/>
  <c r="A555" i="11"/>
  <c r="A556" i="11"/>
  <c r="A557" i="11"/>
  <c r="A558" i="11"/>
  <c r="A559" i="11"/>
  <c r="A560" i="11"/>
  <c r="A561" i="11"/>
  <c r="A562" i="11"/>
  <c r="A563" i="11"/>
  <c r="A564" i="11"/>
  <c r="A565" i="11"/>
  <c r="A566" i="11"/>
  <c r="A567" i="11"/>
  <c r="A568" i="11"/>
  <c r="A569" i="11"/>
  <c r="A570" i="11"/>
  <c r="A571" i="11"/>
  <c r="A572" i="11"/>
  <c r="A573" i="11"/>
  <c r="A574" i="11"/>
  <c r="A575" i="11"/>
  <c r="A576" i="11"/>
  <c r="A577" i="11"/>
  <c r="A578" i="11"/>
  <c r="A579" i="11"/>
  <c r="A580" i="11"/>
  <c r="A581" i="11"/>
  <c r="A582" i="11"/>
  <c r="A583" i="11"/>
  <c r="A584" i="11"/>
  <c r="A585" i="11"/>
  <c r="A586" i="11"/>
  <c r="A587" i="11"/>
  <c r="A588" i="11"/>
  <c r="A589" i="11"/>
  <c r="A590" i="11"/>
  <c r="A591" i="11"/>
  <c r="A592" i="11"/>
  <c r="A593" i="11"/>
  <c r="A594" i="11"/>
  <c r="A595" i="11"/>
  <c r="A596" i="11"/>
  <c r="A597" i="11"/>
  <c r="A598" i="11"/>
  <c r="A599" i="11"/>
  <c r="A600" i="11"/>
  <c r="A601" i="11"/>
  <c r="A602" i="11"/>
  <c r="A603" i="11"/>
  <c r="A604" i="11"/>
  <c r="A605" i="11"/>
  <c r="A606" i="11"/>
  <c r="A607" i="11"/>
  <c r="A608" i="11"/>
  <c r="A609" i="11"/>
  <c r="A610" i="11"/>
  <c r="A611" i="11"/>
  <c r="A612" i="11"/>
  <c r="A613" i="11"/>
  <c r="A614" i="11"/>
  <c r="A615" i="11"/>
  <c r="A616" i="11"/>
  <c r="A617" i="11"/>
  <c r="A618" i="11"/>
  <c r="A619" i="11"/>
  <c r="A620" i="11"/>
  <c r="A621" i="11"/>
  <c r="A622" i="11"/>
  <c r="A623" i="11"/>
  <c r="A624" i="11"/>
  <c r="A625" i="11"/>
  <c r="A626" i="11"/>
  <c r="A627" i="11"/>
  <c r="A628" i="11"/>
  <c r="A629" i="11"/>
  <c r="A630" i="11"/>
  <c r="A631" i="11"/>
  <c r="A632" i="11"/>
  <c r="A633" i="11"/>
  <c r="A634" i="11"/>
  <c r="A635" i="11"/>
  <c r="A636" i="11"/>
  <c r="A637" i="11"/>
  <c r="A638" i="11"/>
  <c r="A639" i="11"/>
  <c r="A640" i="11"/>
  <c r="A641" i="11"/>
  <c r="A642" i="11"/>
  <c r="A643" i="11"/>
  <c r="A644" i="11"/>
  <c r="A645" i="11"/>
  <c r="A646" i="11"/>
  <c r="A647" i="11"/>
  <c r="A648" i="11"/>
  <c r="A649" i="11"/>
  <c r="A650" i="11"/>
  <c r="A651" i="11"/>
  <c r="A652" i="11"/>
  <c r="A653" i="11"/>
  <c r="A654" i="11"/>
  <c r="A655" i="11"/>
  <c r="A656" i="11"/>
  <c r="A657" i="11"/>
  <c r="A658" i="11"/>
  <c r="A659" i="11"/>
  <c r="A660" i="11"/>
  <c r="A661" i="11"/>
  <c r="A662" i="11"/>
  <c r="A663" i="11"/>
  <c r="A664" i="11"/>
  <c r="A665" i="11"/>
  <c r="A666" i="11"/>
  <c r="A667" i="11"/>
  <c r="A668" i="11"/>
  <c r="A669" i="11"/>
  <c r="A670" i="11"/>
  <c r="A671" i="11"/>
  <c r="A672" i="11"/>
  <c r="A673" i="11"/>
  <c r="A674" i="11"/>
  <c r="A675" i="11"/>
  <c r="A676" i="11"/>
  <c r="A677" i="11"/>
  <c r="A678" i="11"/>
  <c r="A679" i="11"/>
  <c r="A680" i="11"/>
  <c r="A681" i="11"/>
  <c r="A682" i="11"/>
  <c r="A683" i="11"/>
  <c r="A684" i="11"/>
  <c r="A685" i="11"/>
  <c r="A686" i="11"/>
  <c r="A687" i="11"/>
  <c r="A688" i="11"/>
  <c r="A689" i="11"/>
  <c r="A690" i="11"/>
  <c r="A691" i="11"/>
  <c r="A692" i="11"/>
  <c r="A693" i="11"/>
  <c r="A694" i="11"/>
  <c r="A695" i="11"/>
  <c r="A696" i="11"/>
  <c r="A697" i="11"/>
  <c r="A698" i="11"/>
  <c r="A699" i="11"/>
  <c r="A700" i="11"/>
  <c r="A701" i="11"/>
  <c r="A702" i="11"/>
  <c r="A703" i="11"/>
  <c r="A704" i="11"/>
  <c r="A705" i="11"/>
  <c r="A706" i="11"/>
  <c r="A707" i="11"/>
  <c r="A708" i="11"/>
  <c r="A709" i="11"/>
  <c r="A710" i="11"/>
  <c r="A711" i="11"/>
  <c r="A712" i="11"/>
  <c r="A713" i="11"/>
  <c r="A714" i="11"/>
  <c r="A715" i="11"/>
  <c r="A716" i="11"/>
  <c r="A717" i="11"/>
  <c r="A718" i="11"/>
  <c r="A719" i="11"/>
  <c r="A720" i="11"/>
  <c r="A721" i="11"/>
  <c r="A722" i="11"/>
  <c r="A723" i="11"/>
  <c r="A724" i="11"/>
  <c r="A725" i="11"/>
  <c r="A726" i="11"/>
  <c r="A727" i="11"/>
  <c r="A728" i="11"/>
  <c r="D4" i="11"/>
  <c r="D5" i="11"/>
  <c r="D6" i="11"/>
  <c r="D7" i="11"/>
  <c r="D8" i="11"/>
  <c r="D9" i="11"/>
  <c r="D10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3" i="11"/>
  <c r="A5" i="11"/>
  <c r="A6" i="11"/>
  <c r="A7" i="11"/>
  <c r="A8" i="11"/>
  <c r="A9" i="11"/>
  <c r="A10" i="11"/>
  <c r="A11" i="11"/>
  <c r="A12" i="11"/>
  <c r="A13" i="11"/>
  <c r="A14" i="11"/>
  <c r="A15" i="11"/>
  <c r="A16" i="11"/>
  <c r="A17" i="11"/>
  <c r="A18" i="11"/>
  <c r="A19" i="11"/>
  <c r="A20" i="11"/>
  <c r="A21" i="11"/>
  <c r="A22" i="11"/>
  <c r="A23" i="11"/>
  <c r="A24" i="11"/>
  <c r="A25" i="11"/>
  <c r="A26" i="11"/>
  <c r="A27" i="11"/>
  <c r="A28" i="11"/>
  <c r="A29" i="11"/>
  <c r="A30" i="11"/>
  <c r="A31" i="11"/>
  <c r="A32" i="11"/>
  <c r="A33" i="11"/>
  <c r="A34" i="11"/>
  <c r="A35" i="11"/>
  <c r="A36" i="11"/>
  <c r="A37" i="11"/>
  <c r="A38" i="11"/>
  <c r="A39" i="11"/>
  <c r="A40" i="11"/>
  <c r="A41" i="11"/>
  <c r="A42" i="11"/>
  <c r="A43" i="11"/>
  <c r="A44" i="11"/>
  <c r="A45" i="11"/>
  <c r="A46" i="11"/>
  <c r="A47" i="11"/>
  <c r="A48" i="11"/>
  <c r="A49" i="11"/>
  <c r="A50" i="11"/>
  <c r="A51" i="11"/>
  <c r="A52" i="11"/>
  <c r="A53" i="11"/>
  <c r="A54" i="11"/>
  <c r="A55" i="11"/>
  <c r="A56" i="11"/>
  <c r="A57" i="11"/>
  <c r="A58" i="11"/>
  <c r="A59" i="11"/>
  <c r="A60" i="11"/>
  <c r="A61" i="11"/>
  <c r="A62" i="11"/>
  <c r="A63" i="11"/>
  <c r="A64" i="11"/>
  <c r="A65" i="11"/>
  <c r="A66" i="11"/>
  <c r="A67" i="11"/>
  <c r="A68" i="11"/>
  <c r="A69" i="11"/>
  <c r="A70" i="11"/>
  <c r="A71" i="11"/>
  <c r="A72" i="11"/>
  <c r="A73" i="11"/>
  <c r="A74" i="11"/>
  <c r="A75" i="11"/>
  <c r="A76" i="11"/>
  <c r="A77" i="11"/>
  <c r="A78" i="11"/>
  <c r="A79" i="11"/>
  <c r="A80" i="11"/>
  <c r="A81" i="11"/>
  <c r="A82" i="11"/>
  <c r="A83" i="11"/>
  <c r="A84" i="11"/>
  <c r="A85" i="11"/>
  <c r="A86" i="11"/>
  <c r="A87" i="11"/>
  <c r="A88" i="11"/>
  <c r="A89" i="11"/>
  <c r="A90" i="11"/>
  <c r="A91" i="11"/>
  <c r="A92" i="11"/>
  <c r="A93" i="11"/>
  <c r="A94" i="11"/>
  <c r="A95" i="11"/>
  <c r="A96" i="11"/>
  <c r="A97" i="11"/>
  <c r="A98" i="11"/>
  <c r="A99" i="11"/>
  <c r="A100" i="11"/>
  <c r="A101" i="11"/>
  <c r="A102" i="11"/>
  <c r="A103" i="11"/>
  <c r="A104" i="11"/>
  <c r="A105" i="11"/>
  <c r="A106" i="11"/>
  <c r="A107" i="11"/>
  <c r="A108" i="11"/>
  <c r="A109" i="11"/>
  <c r="A110" i="11"/>
  <c r="A111" i="11"/>
  <c r="A112" i="11"/>
  <c r="A113" i="11"/>
  <c r="A114" i="11"/>
  <c r="A115" i="11"/>
  <c r="A116" i="11"/>
  <c r="A117" i="11"/>
  <c r="A118" i="11"/>
  <c r="A119" i="11"/>
  <c r="A120" i="11"/>
  <c r="A121" i="11"/>
  <c r="A122" i="11"/>
  <c r="A123" i="11"/>
  <c r="A124" i="11"/>
  <c r="A125" i="11"/>
  <c r="A126" i="11"/>
  <c r="A127" i="11"/>
  <c r="A128" i="11"/>
  <c r="A129" i="11"/>
  <c r="A130" i="11"/>
  <c r="A131" i="11"/>
  <c r="A132" i="11"/>
  <c r="A133" i="11"/>
  <c r="A134" i="11"/>
  <c r="A135" i="11"/>
  <c r="A136" i="11"/>
  <c r="A137" i="11"/>
  <c r="A138" i="11"/>
  <c r="A139" i="11"/>
  <c r="A140" i="11"/>
  <c r="A141" i="11"/>
  <c r="A142" i="11"/>
  <c r="A143" i="11"/>
  <c r="A144" i="11"/>
  <c r="A145" i="11"/>
  <c r="A146" i="11"/>
  <c r="A147" i="11"/>
  <c r="A148" i="11"/>
  <c r="A149" i="11"/>
  <c r="A150" i="11"/>
  <c r="A151" i="11"/>
  <c r="A152" i="11"/>
  <c r="A153" i="11"/>
  <c r="A154" i="11"/>
  <c r="A155" i="11"/>
  <c r="A156" i="11"/>
  <c r="A157" i="11"/>
  <c r="A158" i="11"/>
  <c r="A159" i="11"/>
  <c r="A160" i="11"/>
  <c r="A161" i="11"/>
  <c r="A162" i="11"/>
  <c r="A163" i="11"/>
  <c r="A164" i="11"/>
  <c r="A165" i="11"/>
  <c r="A166" i="11"/>
  <c r="A167" i="11"/>
  <c r="A168" i="11"/>
  <c r="A169" i="11"/>
  <c r="A170" i="11"/>
  <c r="A171" i="11"/>
  <c r="A172" i="11"/>
  <c r="A173" i="11"/>
  <c r="A174" i="11"/>
  <c r="A175" i="11"/>
  <c r="A176" i="11"/>
  <c r="A177" i="11"/>
  <c r="A178" i="11"/>
  <c r="A179" i="11"/>
  <c r="A180" i="11"/>
  <c r="A181" i="11"/>
  <c r="A182" i="11"/>
  <c r="A183" i="11"/>
  <c r="A184" i="11"/>
  <c r="A185" i="11"/>
  <c r="A186" i="11"/>
  <c r="A187" i="11"/>
  <c r="A188" i="11"/>
  <c r="A189" i="11"/>
  <c r="A190" i="11"/>
  <c r="A191" i="11"/>
  <c r="A192" i="11"/>
  <c r="A193" i="11"/>
  <c r="A194" i="11"/>
  <c r="A195" i="11"/>
  <c r="A196" i="11"/>
  <c r="A197" i="11"/>
  <c r="A198" i="11"/>
  <c r="A199" i="11"/>
  <c r="A200" i="11"/>
  <c r="A201" i="11"/>
  <c r="A202" i="11"/>
  <c r="A203" i="11"/>
  <c r="A204" i="11"/>
  <c r="A205" i="11"/>
  <c r="A206" i="11"/>
  <c r="A207" i="11"/>
  <c r="A208" i="11"/>
  <c r="A209" i="11"/>
  <c r="A210" i="11"/>
  <c r="A211" i="11"/>
  <c r="A212" i="11"/>
  <c r="A213" i="11"/>
  <c r="A214" i="11"/>
  <c r="A215" i="11"/>
  <c r="A216" i="11"/>
  <c r="A217" i="11"/>
  <c r="A218" i="11"/>
  <c r="A219" i="11"/>
  <c r="A220" i="11"/>
  <c r="A221" i="11"/>
  <c r="A222" i="11"/>
  <c r="A223" i="11"/>
  <c r="A224" i="11"/>
  <c r="A225" i="11"/>
  <c r="A226" i="11"/>
  <c r="A227" i="11"/>
  <c r="A228" i="11"/>
  <c r="A229" i="11"/>
  <c r="A230" i="11"/>
  <c r="A231" i="11"/>
  <c r="A232" i="11"/>
  <c r="A233" i="11"/>
  <c r="A234" i="11"/>
  <c r="A235" i="11"/>
  <c r="A236" i="11"/>
  <c r="A237" i="11"/>
  <c r="A238" i="11"/>
  <c r="A239" i="11"/>
  <c r="A240" i="11"/>
  <c r="A241" i="11"/>
  <c r="A242" i="11"/>
  <c r="A243" i="11"/>
  <c r="A244" i="11"/>
  <c r="A245" i="11"/>
  <c r="A246" i="11"/>
  <c r="A247" i="11"/>
  <c r="A248" i="11"/>
  <c r="A249" i="11"/>
  <c r="A250" i="11"/>
  <c r="A251" i="11"/>
  <c r="A252" i="11"/>
  <c r="A253" i="11"/>
  <c r="A254" i="11"/>
  <c r="A255" i="11"/>
  <c r="A256" i="11"/>
  <c r="A257" i="11"/>
  <c r="A258" i="11"/>
  <c r="A259" i="11"/>
  <c r="A260" i="11"/>
  <c r="A261" i="11"/>
  <c r="A262" i="11"/>
  <c r="A263" i="11"/>
  <c r="A264" i="11"/>
  <c r="A265" i="11"/>
  <c r="A266" i="11"/>
  <c r="A267" i="11"/>
  <c r="A268" i="11"/>
  <c r="A269" i="11"/>
  <c r="A270" i="11"/>
  <c r="A271" i="11"/>
  <c r="A272" i="11"/>
  <c r="A273" i="11"/>
  <c r="A274" i="11"/>
  <c r="A275" i="11"/>
  <c r="A276" i="11"/>
  <c r="A277" i="11"/>
  <c r="A278" i="11"/>
  <c r="A279" i="11"/>
  <c r="A280" i="11"/>
  <c r="A281" i="11"/>
  <c r="A282" i="11"/>
  <c r="A283" i="11"/>
  <c r="A284" i="11"/>
  <c r="A285" i="11"/>
  <c r="A286" i="11"/>
  <c r="A287" i="11"/>
  <c r="A288" i="11"/>
  <c r="A289" i="11"/>
  <c r="A290" i="11"/>
  <c r="A291" i="11"/>
  <c r="A292" i="11"/>
  <c r="A293" i="11"/>
  <c r="A294" i="11"/>
  <c r="A295" i="11"/>
  <c r="A296" i="11"/>
  <c r="A297" i="11"/>
  <c r="A298" i="11"/>
  <c r="A299" i="11"/>
  <c r="A300" i="11"/>
  <c r="A301" i="11"/>
  <c r="A302" i="11"/>
  <c r="A303" i="11"/>
  <c r="A304" i="11"/>
  <c r="A305" i="11"/>
  <c r="A306" i="11"/>
  <c r="A307" i="11"/>
  <c r="A308" i="11"/>
  <c r="A309" i="11"/>
  <c r="A310" i="11"/>
  <c r="A311" i="11"/>
  <c r="A312" i="11"/>
  <c r="A313" i="11"/>
  <c r="A314" i="11"/>
  <c r="A315" i="11"/>
  <c r="A316" i="11"/>
  <c r="A317" i="11"/>
  <c r="A318" i="11"/>
  <c r="A319" i="11"/>
  <c r="A320" i="11"/>
  <c r="A321" i="11"/>
  <c r="A322" i="11"/>
  <c r="A323" i="11"/>
  <c r="A324" i="11"/>
  <c r="A325" i="11"/>
  <c r="A326" i="11"/>
  <c r="A327" i="11"/>
  <c r="A328" i="11"/>
  <c r="A329" i="11"/>
  <c r="A330" i="11"/>
  <c r="A331" i="11"/>
  <c r="A332" i="11"/>
  <c r="A333" i="11"/>
  <c r="A334" i="11"/>
  <c r="A335" i="11"/>
  <c r="A336" i="11"/>
  <c r="A337" i="11"/>
  <c r="A338" i="11"/>
  <c r="A339" i="11"/>
  <c r="A340" i="11"/>
  <c r="A341" i="11"/>
  <c r="A342" i="11"/>
  <c r="A343" i="11"/>
  <c r="A344" i="11"/>
  <c r="A345" i="11"/>
  <c r="A346" i="11"/>
  <c r="A347" i="11"/>
  <c r="A348" i="11"/>
  <c r="A349" i="11"/>
  <c r="A350" i="11"/>
  <c r="A351" i="11"/>
  <c r="A352" i="11"/>
  <c r="A353" i="11"/>
  <c r="A354" i="11"/>
  <c r="A355" i="11"/>
  <c r="A356" i="11"/>
  <c r="A357" i="11"/>
  <c r="A358" i="11"/>
  <c r="A359" i="11"/>
  <c r="A360" i="11"/>
  <c r="A361" i="11"/>
  <c r="A362" i="11"/>
  <c r="A363" i="11"/>
  <c r="A364" i="11"/>
  <c r="A365" i="11"/>
  <c r="A366" i="11"/>
  <c r="A367" i="11"/>
  <c r="A368" i="11"/>
  <c r="A369" i="11"/>
  <c r="A370" i="11"/>
  <c r="A371" i="11"/>
  <c r="A372" i="11"/>
  <c r="A373" i="11"/>
  <c r="A374" i="11"/>
  <c r="A375" i="11"/>
  <c r="A376" i="11"/>
  <c r="A377" i="11"/>
  <c r="A378" i="11"/>
  <c r="A379" i="11"/>
  <c r="A380" i="11"/>
  <c r="A381" i="11"/>
  <c r="A382" i="11"/>
  <c r="A383" i="11"/>
  <c r="A384" i="11"/>
  <c r="A385" i="11"/>
  <c r="A386" i="11"/>
  <c r="A387" i="11"/>
  <c r="A388" i="11"/>
  <c r="A389" i="11"/>
  <c r="A390" i="11"/>
  <c r="A391" i="11"/>
  <c r="A392" i="11"/>
  <c r="A393" i="11"/>
  <c r="A394" i="11"/>
  <c r="A395" i="11"/>
  <c r="A396" i="11"/>
  <c r="A397" i="11"/>
  <c r="A398" i="11"/>
  <c r="A399" i="11"/>
  <c r="A400" i="11"/>
  <c r="A401" i="11"/>
  <c r="A402" i="11"/>
  <c r="A403" i="11"/>
  <c r="A404" i="11"/>
  <c r="A405" i="11"/>
  <c r="A406" i="11"/>
  <c r="A407" i="11"/>
  <c r="A408" i="11"/>
  <c r="A409" i="11"/>
  <c r="A410" i="11"/>
  <c r="A411" i="11"/>
  <c r="A412" i="11"/>
  <c r="A413" i="11"/>
  <c r="A414" i="11"/>
  <c r="A415" i="11"/>
  <c r="A416" i="11"/>
  <c r="A417" i="11"/>
  <c r="A418" i="11"/>
  <c r="A419" i="11"/>
  <c r="A420" i="11"/>
  <c r="A421" i="11"/>
  <c r="A422" i="11"/>
  <c r="A423" i="11"/>
  <c r="A424" i="11"/>
  <c r="A425" i="11"/>
  <c r="A426" i="11"/>
  <c r="A427" i="11"/>
  <c r="A428" i="11"/>
  <c r="A429" i="11"/>
  <c r="A430" i="11"/>
  <c r="A431" i="11"/>
  <c r="A432" i="11"/>
  <c r="A433" i="11"/>
  <c r="A434" i="11"/>
  <c r="A435" i="11"/>
  <c r="A436" i="11"/>
  <c r="A437" i="11"/>
  <c r="A438" i="11"/>
  <c r="A439" i="11"/>
  <c r="A440" i="11"/>
  <c r="A441" i="11"/>
  <c r="A4" i="11"/>
  <c r="A3" i="11"/>
  <c r="AD12" i="11" l="1"/>
  <c r="AD9" i="11"/>
  <c r="AD10" i="11" s="1"/>
  <c r="AD14" i="11" s="1"/>
  <c r="AD8" i="11"/>
  <c r="AE14" i="11" l="1"/>
  <c r="AD17" i="11" s="1"/>
  <c r="AD13" i="11"/>
  <c r="AE13" i="11"/>
  <c r="AD16" i="11" s="1"/>
</calcChain>
</file>

<file path=xl/sharedStrings.xml><?xml version="1.0" encoding="utf-8"?>
<sst xmlns="http://schemas.openxmlformats.org/spreadsheetml/2006/main" count="4080" uniqueCount="695">
  <si>
    <t>Sul</t>
  </si>
  <si>
    <t>Itaipu</t>
  </si>
  <si>
    <t>Nordeste</t>
  </si>
  <si>
    <t>Hidro</t>
  </si>
  <si>
    <t>Termo</t>
  </si>
  <si>
    <t>Eólica</t>
  </si>
  <si>
    <t>Total</t>
  </si>
  <si>
    <t>Rivera</t>
  </si>
  <si>
    <t>Garabi I</t>
  </si>
  <si>
    <t>Garabi II</t>
  </si>
  <si>
    <t>Uruguaiana</t>
  </si>
  <si>
    <t>Carga</t>
  </si>
  <si>
    <t>Afluência</t>
  </si>
  <si>
    <t>Defluência</t>
  </si>
  <si>
    <t>Nível</t>
  </si>
  <si>
    <t>Volume</t>
  </si>
  <si>
    <t>Vertimento</t>
  </si>
  <si>
    <t>Rio Corumbá</t>
  </si>
  <si>
    <t>Corumbá IV</t>
  </si>
  <si>
    <t>Corumbá I</t>
  </si>
  <si>
    <t>Rio Araguari</t>
  </si>
  <si>
    <t>Nova Ponte</t>
  </si>
  <si>
    <t>Miranda</t>
  </si>
  <si>
    <t>Amador Aguiar 1</t>
  </si>
  <si>
    <t>Amador Aguiar 2</t>
  </si>
  <si>
    <t>Rio Paranaíba</t>
  </si>
  <si>
    <t>Itumbiara</t>
  </si>
  <si>
    <t>C. Dourada</t>
  </si>
  <si>
    <t>São Simão</t>
  </si>
  <si>
    <t>Rio Pardo</t>
  </si>
  <si>
    <t>Caconde</t>
  </si>
  <si>
    <t>E. Cunha</t>
  </si>
  <si>
    <t>A. S. Oliveira</t>
  </si>
  <si>
    <t>Rio Grande</t>
  </si>
  <si>
    <t>Camargos</t>
  </si>
  <si>
    <t>Itutinga</t>
  </si>
  <si>
    <t>Funil</t>
  </si>
  <si>
    <t>Furnas</t>
  </si>
  <si>
    <t>M. Moraes</t>
  </si>
  <si>
    <t>L. C. Barreto</t>
  </si>
  <si>
    <t>Jaguara</t>
  </si>
  <si>
    <t>Igarapava</t>
  </si>
  <si>
    <t>V. Grande</t>
  </si>
  <si>
    <t>P. Colômbia</t>
  </si>
  <si>
    <t>Marimbondo</t>
  </si>
  <si>
    <t>A. Vermelha</t>
  </si>
  <si>
    <t>Rio Piracicaba</t>
  </si>
  <si>
    <t>G. Amorim</t>
  </si>
  <si>
    <t>Sá Carvalho</t>
  </si>
  <si>
    <t>Rio Sto Antônio</t>
  </si>
  <si>
    <t>S. Grande</t>
  </si>
  <si>
    <t>P. Estrela</t>
  </si>
  <si>
    <t>Rio Doce</t>
  </si>
  <si>
    <t>Risoleta Neves</t>
  </si>
  <si>
    <t>Aimorés</t>
  </si>
  <si>
    <t>Mascarenhas</t>
  </si>
  <si>
    <t>Rio Pinheiros</t>
  </si>
  <si>
    <t>Billings</t>
  </si>
  <si>
    <t>Rio Guarapiranga</t>
  </si>
  <si>
    <t>Guarapiranga</t>
  </si>
  <si>
    <t>Rio Tiête</t>
  </si>
  <si>
    <t>E. de Souza</t>
  </si>
  <si>
    <t>Barra Bonita</t>
  </si>
  <si>
    <t>Bariri</t>
  </si>
  <si>
    <t>Ibitinga</t>
  </si>
  <si>
    <t>Promissão</t>
  </si>
  <si>
    <t>N. Avanhadava</t>
  </si>
  <si>
    <t>Três Irmãos</t>
  </si>
  <si>
    <t>Rio Paranapanema</t>
  </si>
  <si>
    <t>Jurumirim</t>
  </si>
  <si>
    <t>Piraju</t>
  </si>
  <si>
    <t>Chavantes</t>
  </si>
  <si>
    <t>Ourinhos</t>
  </si>
  <si>
    <t>Salto Grande</t>
  </si>
  <si>
    <t>Canoas II</t>
  </si>
  <si>
    <t>Canoas I</t>
  </si>
  <si>
    <t>Capivara</t>
  </si>
  <si>
    <t>Taquaruçu</t>
  </si>
  <si>
    <t>Rosana</t>
  </si>
  <si>
    <t>Rio Paraná</t>
  </si>
  <si>
    <t>I. Solteira</t>
  </si>
  <si>
    <t>Jupiá</t>
  </si>
  <si>
    <t>P. Primavera</t>
  </si>
  <si>
    <t>Rio Jaguari</t>
  </si>
  <si>
    <t>Jaguari</t>
  </si>
  <si>
    <t>Rio do Peixe</t>
  </si>
  <si>
    <t>Picada</t>
  </si>
  <si>
    <t>Rio Paraibuna</t>
  </si>
  <si>
    <t>Sobragi</t>
  </si>
  <si>
    <t>Rio Paraíba do Sul</t>
  </si>
  <si>
    <t>Paraibuna</t>
  </si>
  <si>
    <t>S. Branca</t>
  </si>
  <si>
    <t>S. Cecília</t>
  </si>
  <si>
    <t>Ilha dos Pombos</t>
  </si>
  <si>
    <t>Rio Jordão</t>
  </si>
  <si>
    <t>Sta. Clara</t>
  </si>
  <si>
    <t>Fundão</t>
  </si>
  <si>
    <t>Jordão</t>
  </si>
  <si>
    <t>G. B. Munhoz</t>
  </si>
  <si>
    <t>G. Ney Braga</t>
  </si>
  <si>
    <t>S. Santiago</t>
  </si>
  <si>
    <t>S. Osório</t>
  </si>
  <si>
    <t>Capanema</t>
  </si>
  <si>
    <t>Rio Canoas</t>
  </si>
  <si>
    <t>Campos Novos</t>
  </si>
  <si>
    <t>Rio Passo Fundo</t>
  </si>
  <si>
    <t>Passo Fundo</t>
  </si>
  <si>
    <t>Rio Pelotas</t>
  </si>
  <si>
    <t>Barra Grande</t>
  </si>
  <si>
    <t>Machadinho</t>
  </si>
  <si>
    <t>Itá</t>
  </si>
  <si>
    <t>Rio Jacuí</t>
  </si>
  <si>
    <t>Ernestina</t>
  </si>
  <si>
    <t>Passo Real</t>
  </si>
  <si>
    <t>Jacuí</t>
  </si>
  <si>
    <t>Itaúba</t>
  </si>
  <si>
    <t>D. Francisca</t>
  </si>
  <si>
    <t>Rio Taquari-Antas</t>
  </si>
  <si>
    <t>Castro Alves</t>
  </si>
  <si>
    <t>Monte Claro</t>
  </si>
  <si>
    <t>14 de Julho</t>
  </si>
  <si>
    <t>Rio Capivari</t>
  </si>
  <si>
    <t>G. P. Souza</t>
  </si>
  <si>
    <t>Rio Tocantins</t>
  </si>
  <si>
    <t>Serra da Mesa</t>
  </si>
  <si>
    <t>Cana Brava</t>
  </si>
  <si>
    <t>São Salvador</t>
  </si>
  <si>
    <t>Peixe Angical</t>
  </si>
  <si>
    <t>Lajeado</t>
  </si>
  <si>
    <t>Tucuruí</t>
  </si>
  <si>
    <t>Rio Preto</t>
  </si>
  <si>
    <t>Queimado</t>
  </si>
  <si>
    <t>Rio São Francisco</t>
  </si>
  <si>
    <t>Três Marias</t>
  </si>
  <si>
    <t>Sobradinho</t>
  </si>
  <si>
    <t>Luiz Gonzaga</t>
  </si>
  <si>
    <t>Apolônio Sales</t>
  </si>
  <si>
    <t>P. Afonso 4</t>
  </si>
  <si>
    <t>P. Afonso 1,2,3</t>
  </si>
  <si>
    <t>Xingó</t>
  </si>
  <si>
    <t>Rio Jequitinhonha</t>
  </si>
  <si>
    <t>Irapé</t>
  </si>
  <si>
    <t>Itapebi</t>
  </si>
  <si>
    <t>Rio Paraguaçu</t>
  </si>
  <si>
    <t>Pedra do Cavalo</t>
  </si>
  <si>
    <t>Rio Parnaíba</t>
  </si>
  <si>
    <t>B. Esperança</t>
  </si>
  <si>
    <t>Rio Iguaçu</t>
  </si>
  <si>
    <t>Rio Chapecó</t>
  </si>
  <si>
    <t>Quebra Queixo</t>
  </si>
  <si>
    <t>Corumbá III</t>
  </si>
  <si>
    <t>Baguari</t>
  </si>
  <si>
    <t>Rio Jamari</t>
  </si>
  <si>
    <t>Samuel</t>
  </si>
  <si>
    <t>Salto Rio Verde</t>
  </si>
  <si>
    <t>Salto Rio Verdinho</t>
  </si>
  <si>
    <t>Caçu</t>
  </si>
  <si>
    <t>Barra dos Coqueiros</t>
  </si>
  <si>
    <t>JLMG Pereira</t>
  </si>
  <si>
    <t>Espora</t>
  </si>
  <si>
    <t>Ponte Nova</t>
  </si>
  <si>
    <t>Rio Tibagi</t>
  </si>
  <si>
    <t>Anta</t>
  </si>
  <si>
    <t>Simplício</t>
  </si>
  <si>
    <t>Gov. José Richa</t>
  </si>
  <si>
    <t>Garibaldi</t>
  </si>
  <si>
    <t>Alzir Santos</t>
  </si>
  <si>
    <t>Foz do Chapecó</t>
  </si>
  <si>
    <t>Estreito</t>
  </si>
  <si>
    <t>Rio Aripuanã</t>
  </si>
  <si>
    <t>Dardanelos</t>
  </si>
  <si>
    <t>Rio Comemoração</t>
  </si>
  <si>
    <t>Rondon II</t>
  </si>
  <si>
    <t>Rio Guaporé</t>
  </si>
  <si>
    <t>Guaporé</t>
  </si>
  <si>
    <t>Rio Madeira</t>
  </si>
  <si>
    <t>Sto Antônio</t>
  </si>
  <si>
    <t>Jirau</t>
  </si>
  <si>
    <t>Rio Uatumã</t>
  </si>
  <si>
    <t>Balbina</t>
  </si>
  <si>
    <t>Variação</t>
  </si>
  <si>
    <t>Norte</t>
  </si>
  <si>
    <t>Sudeste</t>
  </si>
  <si>
    <t>Batalha</t>
  </si>
  <si>
    <t>S. do Facão</t>
  </si>
  <si>
    <t>Rio S. Marcos</t>
  </si>
  <si>
    <t>Rio Verde</t>
  </si>
  <si>
    <t>Rio Claro</t>
  </si>
  <si>
    <t>Rio Corrente</t>
  </si>
  <si>
    <t>Variação %</t>
  </si>
  <si>
    <t>1 - Balanço de Energia</t>
  </si>
  <si>
    <t>LEGENDA:</t>
  </si>
  <si>
    <t xml:space="preserve">          Verificado</t>
  </si>
  <si>
    <t xml:space="preserve">          Programado</t>
  </si>
  <si>
    <t>2 - Balanço de Energia Detalhado</t>
  </si>
  <si>
    <t>3 - Variação de Energia Armazenada</t>
  </si>
  <si>
    <t>4 - Destaques da Operação</t>
  </si>
  <si>
    <t>5 - Gerações Térmicas das Usinas Tipo I e Tipo II-A</t>
  </si>
  <si>
    <t>5.1 - Valores de Média Diária das Usinas Térmicas Tipo I</t>
  </si>
  <si>
    <t>Usinas</t>
  </si>
  <si>
    <t xml:space="preserve">Razão do </t>
  </si>
  <si>
    <t>Capacidade (*)</t>
  </si>
  <si>
    <t>Média Diária</t>
  </si>
  <si>
    <t>Obs.</t>
  </si>
  <si>
    <t>Despacho</t>
  </si>
  <si>
    <t>Instal.</t>
  </si>
  <si>
    <t>Dispon.</t>
  </si>
  <si>
    <t>Prog.</t>
  </si>
  <si>
    <t>Verif.</t>
  </si>
  <si>
    <t>Var % (**)</t>
  </si>
  <si>
    <t xml:space="preserve">    S U D E S T E / C E N T R O - O E S T E</t>
  </si>
  <si>
    <t>Angra II</t>
  </si>
  <si>
    <t>Angra I</t>
  </si>
  <si>
    <t>Norte Fluminense</t>
  </si>
  <si>
    <t>Santa Cruz Nova</t>
  </si>
  <si>
    <t>Do Atlântico</t>
  </si>
  <si>
    <t>Luiz O. R. Melo</t>
  </si>
  <si>
    <t>W. Arjona</t>
  </si>
  <si>
    <t>Juiz de Fora</t>
  </si>
  <si>
    <t>Viana</t>
  </si>
  <si>
    <t>Cuiabá</t>
  </si>
  <si>
    <t>Campos</t>
  </si>
  <si>
    <t>Termonorte II</t>
  </si>
  <si>
    <t>Daia</t>
  </si>
  <si>
    <t>TOTAL SE / CO</t>
  </si>
  <si>
    <t xml:space="preserve">    S U L</t>
  </si>
  <si>
    <t>Candiota III</t>
  </si>
  <si>
    <t>Figueira</t>
  </si>
  <si>
    <t>Araucária</t>
  </si>
  <si>
    <t>TOTAL S</t>
  </si>
  <si>
    <t xml:space="preserve">    N O R D E S T E</t>
  </si>
  <si>
    <t>Termopernambuco</t>
  </si>
  <si>
    <t>Porto Pecém I</t>
  </si>
  <si>
    <t>Termoceará</t>
  </si>
  <si>
    <t>Pernambuco III</t>
  </si>
  <si>
    <t>Suape II</t>
  </si>
  <si>
    <t>Termocabo</t>
  </si>
  <si>
    <t>Campina Grande</t>
  </si>
  <si>
    <t>Termonordeste</t>
  </si>
  <si>
    <t>Termoparaíba</t>
  </si>
  <si>
    <t>Global I</t>
  </si>
  <si>
    <t>Global II</t>
  </si>
  <si>
    <t>Petrolina</t>
  </si>
  <si>
    <t>Potiguar III</t>
  </si>
  <si>
    <t>TOTAL NE</t>
  </si>
  <si>
    <t xml:space="preserve">    N O R T E </t>
  </si>
  <si>
    <t>Parnaíba IV</t>
  </si>
  <si>
    <t>Maranhão IV</t>
  </si>
  <si>
    <t>Maranhão V</t>
  </si>
  <si>
    <t>Nova Venécia</t>
  </si>
  <si>
    <t>Aparecida</t>
  </si>
  <si>
    <t>Jaraqui</t>
  </si>
  <si>
    <t>Tambaqui</t>
  </si>
  <si>
    <t>Ponta Negra</t>
  </si>
  <si>
    <t>Cristiano Rocha</t>
  </si>
  <si>
    <t>Maranhão III</t>
  </si>
  <si>
    <t>TOTAL N</t>
  </si>
  <si>
    <t>5.2 - Valores de Média Diária das Usinas Térmicas Tipo II-A</t>
  </si>
  <si>
    <t>Xavantes</t>
  </si>
  <si>
    <t>TOTAL SE</t>
  </si>
  <si>
    <t>5.3 - Usinas com mais de uma razão de despacho (Tipo I e II-A) - Médias Diárias</t>
  </si>
  <si>
    <t>Razão do</t>
  </si>
  <si>
    <t>Verificada</t>
  </si>
  <si>
    <t>Programada</t>
  </si>
  <si>
    <t>5.4 - Total de Geração Térmica das Usinas Tipo I e Tipo II-A dos submercados e do SIN</t>
  </si>
  <si>
    <t>SUDESTE/CENTRO-OESTE</t>
  </si>
  <si>
    <t>SUL</t>
  </si>
  <si>
    <t>NORDESTE</t>
  </si>
  <si>
    <t>NORTE</t>
  </si>
  <si>
    <t>TOTAL SIN</t>
  </si>
  <si>
    <t>5.5 - Principais diferenças entre as Capacidades Instaladas e Disponibilidade</t>
  </si>
  <si>
    <t>5.5.1 - Por Manutenção</t>
  </si>
  <si>
    <t xml:space="preserve">Capacidade </t>
  </si>
  <si>
    <t>Instalada</t>
  </si>
  <si>
    <t>Disponível</t>
  </si>
  <si>
    <t>Diferença</t>
  </si>
  <si>
    <t>5.5.2 - Por Restrição Operativa</t>
  </si>
  <si>
    <t>5.5.3 - Por Restrição Operativa e Manutenção</t>
  </si>
  <si>
    <t>5.5.4 - Totais</t>
  </si>
  <si>
    <t>Por Manutenção</t>
  </si>
  <si>
    <t>Por Restrição Operativa</t>
  </si>
  <si>
    <t>Por Restrição Operativa e Manutenção</t>
  </si>
  <si>
    <t>Demais Restrições Agregadas</t>
  </si>
  <si>
    <t xml:space="preserve">5.6 - Diferença entre capacidade instalada e autorizada - Usinas com operação comercial </t>
  </si>
  <si>
    <t>suspensa ou em expansão</t>
  </si>
  <si>
    <t>6 - Destaques da Geração Térmica</t>
  </si>
  <si>
    <t>7 - Demandas Máximas</t>
  </si>
  <si>
    <t>Submercado</t>
  </si>
  <si>
    <t>Verificada no Dia</t>
  </si>
  <si>
    <t>SUDESTE - CO</t>
  </si>
  <si>
    <t>SIN</t>
  </si>
  <si>
    <t xml:space="preserve">           8.1 - Bacias Paranaíba, Grande e Doce</t>
  </si>
  <si>
    <t xml:space="preserve">           8.2 - Bacias Tietê, Paranapamema, Paraná e Paraíba do Sul</t>
  </si>
  <si>
    <t>Dia</t>
  </si>
  <si>
    <t>Ver</t>
  </si>
  <si>
    <t>Brasil</t>
  </si>
  <si>
    <t>S</t>
  </si>
  <si>
    <t>SE</t>
  </si>
  <si>
    <t>N</t>
  </si>
  <si>
    <t>NE</t>
  </si>
  <si>
    <t>VER_ELO_CC</t>
  </si>
  <si>
    <t>VER_Itaipu60Hz</t>
  </si>
  <si>
    <t>VER_TOT_ITAIPU</t>
  </si>
  <si>
    <t>VER_TOT_SUBM_TER_S</t>
  </si>
  <si>
    <t>VER_TOT_SUBM_TER_SE</t>
  </si>
  <si>
    <t>VER_TOT_SUBM_TER_N</t>
  </si>
  <si>
    <t>VER_TOT_SUBM_TER_NE</t>
  </si>
  <si>
    <t>VER_TOT_SUBM_EOL_S</t>
  </si>
  <si>
    <t>VER_TOT_SUBM_EOL_NE</t>
  </si>
  <si>
    <t>VER_TOT_SUBM_NUC_SE</t>
  </si>
  <si>
    <t>VER_TOT_SUBM_GER_S</t>
  </si>
  <si>
    <t>VER_TOT_SUBM_GER_SE</t>
  </si>
  <si>
    <t>VER_TOT_SUBM_GER_N</t>
  </si>
  <si>
    <t>VER_TOT_SUBM_GER_NE</t>
  </si>
  <si>
    <t>VER_TOT_SUBM_INT_S</t>
  </si>
  <si>
    <t>VER_TOT_SUBM_INT_N</t>
  </si>
  <si>
    <t>VER_TOT_SUBM_INT_NE</t>
  </si>
  <si>
    <t>VER_Carga_S</t>
  </si>
  <si>
    <t>VER_Carga_SE</t>
  </si>
  <si>
    <t>VER_Carga_N</t>
  </si>
  <si>
    <t>VER_Carga_NE</t>
  </si>
  <si>
    <t>VER_CVGarabi 1_imp</t>
  </si>
  <si>
    <t>VER_CVGarabi 1_exp</t>
  </si>
  <si>
    <t>VER_CVGarabi 2_imp</t>
  </si>
  <si>
    <t>VER_CVGarabi 2_exp</t>
  </si>
  <si>
    <t>VER_CVRivera_imp</t>
  </si>
  <si>
    <t>VER_CVRivera_exp</t>
  </si>
  <si>
    <t>VER_CVAcaray_imp</t>
  </si>
  <si>
    <t>VER_CVAcaray_exp</t>
  </si>
  <si>
    <t>VER_TOT_Inter</t>
  </si>
  <si>
    <t/>
  </si>
  <si>
    <t>PDP_CVGarabi 1_imp</t>
  </si>
  <si>
    <t>PDP_CVGarabi 2_imp</t>
  </si>
  <si>
    <t>PDP_CVRivera_imp</t>
  </si>
  <si>
    <t>PDP_CVRivera_exp</t>
  </si>
  <si>
    <t>PDP_CVAcaray_imp</t>
  </si>
  <si>
    <t>PDP_CVAcaray_exp</t>
  </si>
  <si>
    <t>PDP_TOT_Inter</t>
  </si>
  <si>
    <t>PDP_Carga_S</t>
  </si>
  <si>
    <t>PDP_Carga_SE</t>
  </si>
  <si>
    <t>PDP_Carga_N</t>
  </si>
  <si>
    <t>PDP_Carga_NE</t>
  </si>
  <si>
    <t>PDP_TOT_SUBM_TER_S_REAL</t>
  </si>
  <si>
    <t>PDP_TOT_SUBM_S</t>
  </si>
  <si>
    <t>PDP_TOT_SUBM_INT_S</t>
  </si>
  <si>
    <t>PDP_TOT_SUBM_N</t>
  </si>
  <si>
    <t>PDP_TOT_SUBM_INT_N</t>
  </si>
  <si>
    <t>PDP_TOT_SUBM_NUC_SE</t>
  </si>
  <si>
    <t>PDP_TOT_SUBM_TER_SE_REAL</t>
  </si>
  <si>
    <t>PDP_ELO_CC</t>
  </si>
  <si>
    <t>PDP_Itaipu60Hz</t>
  </si>
  <si>
    <t>PDP_TOT_SUBM_ITAI_SE</t>
  </si>
  <si>
    <t>PDP_TOT_SUBM_SE</t>
  </si>
  <si>
    <t>PDP_TOT_SUBM_TER_NE_REAL</t>
  </si>
  <si>
    <t>PDP_TOT_SUBM_NE</t>
  </si>
  <si>
    <t>PDP_TOT_SUBM_INT_NE</t>
  </si>
  <si>
    <t>J. Lacerda C</t>
  </si>
  <si>
    <t>J. Lacerda B</t>
  </si>
  <si>
    <t>J. Lacerda A</t>
  </si>
  <si>
    <t>Santa Cruz</t>
  </si>
  <si>
    <t>Piratininga</t>
  </si>
  <si>
    <t>Palmeiras de Goiás</t>
  </si>
  <si>
    <t>Porto do Itaqui</t>
  </si>
  <si>
    <t>Geramar I</t>
  </si>
  <si>
    <t>Geramar II</t>
  </si>
  <si>
    <t>Maracanaú I</t>
  </si>
  <si>
    <t>Potiguar</t>
  </si>
  <si>
    <t>Porto Pecém II</t>
  </si>
  <si>
    <t>Elo 50 Hz</t>
  </si>
  <si>
    <t>Itaipu 60 Hz</t>
  </si>
  <si>
    <t>Internacional</t>
  </si>
  <si>
    <t>Acaray</t>
  </si>
  <si>
    <t>Ver %</t>
  </si>
  <si>
    <t>Dados do Dia Atual</t>
  </si>
  <si>
    <t>Dados do último dia que vão p/ o gráfico</t>
  </si>
  <si>
    <t>---</t>
  </si>
  <si>
    <t>Difer.</t>
  </si>
  <si>
    <t>(2)</t>
  </si>
  <si>
    <t>(3)</t>
  </si>
  <si>
    <t>(4)</t>
  </si>
  <si>
    <t>Baixada Fluminense</t>
  </si>
  <si>
    <t xml:space="preserve">    N O R T E</t>
  </si>
  <si>
    <t>Hidro Nac</t>
  </si>
  <si>
    <t>Itaip</t>
  </si>
  <si>
    <t>Termo Nuc</t>
  </si>
  <si>
    <t>Termo Conv</t>
  </si>
  <si>
    <t>Total SIN</t>
  </si>
  <si>
    <t>Program</t>
  </si>
  <si>
    <t>Verif</t>
  </si>
  <si>
    <t>%</t>
  </si>
  <si>
    <t>Interc. Inter</t>
  </si>
  <si>
    <t xml:space="preserve">Termo </t>
  </si>
  <si>
    <t xml:space="preserve">Hidro </t>
  </si>
  <si>
    <t>SE/CO</t>
  </si>
  <si>
    <t>Interc N</t>
  </si>
  <si>
    <t>Interc NE</t>
  </si>
  <si>
    <t>Interc SE</t>
  </si>
  <si>
    <t>Interc S</t>
  </si>
  <si>
    <t>Total Ger</t>
  </si>
  <si>
    <t>ENA Bruta</t>
  </si>
  <si>
    <t>ENA Armaz</t>
  </si>
  <si>
    <t xml:space="preserve">Valor EAR no dia </t>
  </si>
  <si>
    <t>Valor EAR no dia %</t>
  </si>
  <si>
    <t>Desvio EAR</t>
  </si>
  <si>
    <t>ENA Mwmed</t>
  </si>
  <si>
    <t xml:space="preserve">    N O R D E S T E  </t>
  </si>
  <si>
    <t>Cap. Máx</t>
  </si>
  <si>
    <t>Var. Mensal</t>
  </si>
  <si>
    <t xml:space="preserve">      Máxima Histórica</t>
  </si>
  <si>
    <t>Itai. 60 Hz</t>
  </si>
  <si>
    <t>DADOS</t>
  </si>
  <si>
    <t>PNB</t>
  </si>
  <si>
    <t>GRA</t>
  </si>
  <si>
    <t>TIE</t>
  </si>
  <si>
    <t>PRN</t>
  </si>
  <si>
    <t>PAR</t>
  </si>
  <si>
    <t>IGU</t>
  </si>
  <si>
    <t>JAC</t>
  </si>
  <si>
    <t>URY</t>
  </si>
  <si>
    <t>CAP</t>
  </si>
  <si>
    <t>TOC</t>
  </si>
  <si>
    <t>SFR</t>
  </si>
  <si>
    <t>PBA</t>
  </si>
  <si>
    <t>Ferreira Gomes</t>
  </si>
  <si>
    <t>Rio Jari</t>
  </si>
  <si>
    <t>Sto Antônio do Jari</t>
  </si>
  <si>
    <t>Máxima Histórica</t>
  </si>
  <si>
    <t>Interc</t>
  </si>
  <si>
    <t>Termo SE</t>
  </si>
  <si>
    <t>USO INTERNO - SOMENTE PARA CONFERÊNCIA</t>
  </si>
  <si>
    <t>Recorde?</t>
  </si>
  <si>
    <t xml:space="preserve"> Média Diária</t>
  </si>
  <si>
    <t>Var %(**)</t>
  </si>
  <si>
    <t>Var%(**)</t>
  </si>
  <si>
    <t>ENA dia</t>
  </si>
  <si>
    <t>Bacias</t>
  </si>
  <si>
    <t>Lajes</t>
  </si>
  <si>
    <t>Fontes</t>
  </si>
  <si>
    <t>N.Peçanha</t>
  </si>
  <si>
    <t>P.Passos</t>
  </si>
  <si>
    <t>Tocos</t>
  </si>
  <si>
    <t>Santana</t>
  </si>
  <si>
    <t>Vigário</t>
  </si>
  <si>
    <t>Dados Hidrológicos</t>
  </si>
  <si>
    <t>Dados de Dem. Máx.</t>
  </si>
  <si>
    <t>Dados do dia Atual</t>
  </si>
  <si>
    <t>Dados Históricos</t>
  </si>
  <si>
    <t>Somente as células de fundo branco podem ser editadas! Não alterar as demais células</t>
  </si>
  <si>
    <t>Atualizar Dados</t>
  </si>
  <si>
    <t>Soma</t>
  </si>
  <si>
    <t>soma</t>
  </si>
  <si>
    <t>VER_TOT_SUBM_GER_SE_REAL</t>
  </si>
  <si>
    <t>VER_CVUruguaiana_Total</t>
  </si>
  <si>
    <t>VER_CVGarabi 1_Total</t>
  </si>
  <si>
    <t>VER_CVGarabi 2_Total</t>
  </si>
  <si>
    <t>VER_CVAcaray_Total</t>
  </si>
  <si>
    <t>VER_CVRiviera_Total</t>
  </si>
  <si>
    <t>Armaz</t>
  </si>
  <si>
    <t>Ger Verif</t>
  </si>
  <si>
    <t>Ger Prog</t>
  </si>
  <si>
    <t>AM</t>
  </si>
  <si>
    <t xml:space="preserve">N </t>
  </si>
  <si>
    <t>CA</t>
  </si>
  <si>
    <t>DC</t>
  </si>
  <si>
    <t>GR</t>
  </si>
  <si>
    <t>IG</t>
  </si>
  <si>
    <t>JE</t>
  </si>
  <si>
    <t>JI</t>
  </si>
  <si>
    <t>PB</t>
  </si>
  <si>
    <t>PG</t>
  </si>
  <si>
    <t>PI</t>
  </si>
  <si>
    <t>PN</t>
  </si>
  <si>
    <t>PP</t>
  </si>
  <si>
    <t>PR</t>
  </si>
  <si>
    <t>PY</t>
  </si>
  <si>
    <t>RI</t>
  </si>
  <si>
    <t>SF</t>
  </si>
  <si>
    <t>TI</t>
  </si>
  <si>
    <t>TO</t>
  </si>
  <si>
    <t>AMA</t>
  </si>
  <si>
    <t xml:space="preserve">S </t>
  </si>
  <si>
    <t>*</t>
  </si>
  <si>
    <t>BACIA</t>
  </si>
  <si>
    <t>Mês/Ano</t>
  </si>
  <si>
    <t>-------------------------</t>
  </si>
  <si>
    <t xml:space="preserve">           7.1 - Demandas Máxima do SIN no dia  (                        )</t>
  </si>
  <si>
    <t>OUTRAS</t>
  </si>
  <si>
    <t>8 - Dados Hidráulicos das Usinas Integrantes do SIN</t>
  </si>
  <si>
    <t xml:space="preserve">           8.4 - Bacia do Tocantins, Amazonas e Araguari</t>
  </si>
  <si>
    <t xml:space="preserve">           8.5 - Bacias do São Francisco, Parnaíba, Jequitinhonha e Paraguaçu</t>
  </si>
  <si>
    <t>Coaracy Nunes</t>
  </si>
  <si>
    <t>Rio Teles Pires</t>
  </si>
  <si>
    <t>VER_CVMelo_imp</t>
  </si>
  <si>
    <t>VER_CVMelo_exp</t>
  </si>
  <si>
    <t>VER_CVUruguaiana_imp</t>
  </si>
  <si>
    <t>PDP_CVUruguaiana_imp</t>
  </si>
  <si>
    <t>VER_CVUruguaiana_exp</t>
  </si>
  <si>
    <t>PDP_CVUruguaiana_exp</t>
  </si>
  <si>
    <t>Melo</t>
  </si>
  <si>
    <t>PDP_CVMelo_imp</t>
  </si>
  <si>
    <t>PDP_CVMelo_exp</t>
  </si>
  <si>
    <t>(somente para preenchimento da Primeira Tabela)</t>
  </si>
  <si>
    <t>-----&gt;</t>
  </si>
  <si>
    <t>------------------------</t>
  </si>
  <si>
    <t>Manauara</t>
  </si>
  <si>
    <t>Sykue I</t>
  </si>
  <si>
    <t>Canal Pereira Barreto</t>
  </si>
  <si>
    <t>Desvio Jordão</t>
  </si>
  <si>
    <t>Rio Paraopeba</t>
  </si>
  <si>
    <t>Retiro Baixo</t>
  </si>
  <si>
    <t>PDP_TOT_EOL_S</t>
  </si>
  <si>
    <t>PDP_TOT_EOL_NE</t>
  </si>
  <si>
    <t>Informativo Preliminar Diário da Operação</t>
  </si>
  <si>
    <t>Quebra</t>
  </si>
  <si>
    <t>NovaPágina</t>
  </si>
  <si>
    <t>NovaPagina</t>
  </si>
  <si>
    <t>VER_CVMelo_Total</t>
  </si>
  <si>
    <t>FIM</t>
  </si>
  <si>
    <t xml:space="preserve">           8.6 - Contribuição de Armazenamento das Bacias para cada Submercado</t>
  </si>
  <si>
    <t>Rio Xingu</t>
  </si>
  <si>
    <t>Belo Monte</t>
  </si>
  <si>
    <t>Pimental</t>
  </si>
  <si>
    <t>Santa Vitória</t>
  </si>
  <si>
    <t>Cachoeira Caldeirão</t>
  </si>
  <si>
    <t>PDP_CVGarabi1_exp (S. Ângelo)</t>
  </si>
  <si>
    <t>PDP_CVGarabi2_exp (S. Ângelo)</t>
  </si>
  <si>
    <t>Transf. Tocos</t>
  </si>
  <si>
    <t>Transf. Sta Cecília</t>
  </si>
  <si>
    <t>DOC</t>
  </si>
  <si>
    <t>PRG</t>
  </si>
  <si>
    <t xml:space="preserve">           7.2 - Demandas Máximas Instantâneas do dia por Submercados - MW </t>
  </si>
  <si>
    <t>VER_TOT_SUBM_EOL_N</t>
  </si>
  <si>
    <t>PDP_TOT_EOL_N</t>
  </si>
  <si>
    <t>PDP_TOT_SUBM_TER_N_REAL</t>
  </si>
  <si>
    <t>Gov. J. Canet Jr</t>
  </si>
  <si>
    <t>Mauá 3</t>
  </si>
  <si>
    <t>PDP_TOT_SOL_NE</t>
  </si>
  <si>
    <t>PDP_TOT_SOL_SE</t>
  </si>
  <si>
    <t>VER_TOT_SUBM_SOL_NE</t>
  </si>
  <si>
    <t>VER_TOT_SUBM_SOL_SE</t>
  </si>
  <si>
    <t>Solar</t>
  </si>
  <si>
    <t>Colíder</t>
  </si>
  <si>
    <t>São Manoel</t>
  </si>
  <si>
    <t>Teles Pires</t>
  </si>
  <si>
    <t>Prosperidade I</t>
  </si>
  <si>
    <t>Baixo Iguaçu</t>
  </si>
  <si>
    <t>Sinop</t>
  </si>
  <si>
    <t>São Sepé</t>
  </si>
  <si>
    <t>Pampa Sul</t>
  </si>
  <si>
    <t>Monte Cristo</t>
  </si>
  <si>
    <t>Floresta</t>
  </si>
  <si>
    <t>Distrito</t>
  </si>
  <si>
    <t>Funil Grande</t>
  </si>
  <si>
    <t>Curuá-Una</t>
  </si>
  <si>
    <t>Rio Curuá-Una</t>
  </si>
  <si>
    <t>Rio Manso</t>
  </si>
  <si>
    <t>Manso</t>
  </si>
  <si>
    <t>Rio Itiquira</t>
  </si>
  <si>
    <t>Itiquira I</t>
  </si>
  <si>
    <t>Itiquira II</t>
  </si>
  <si>
    <t>Rio Correntes</t>
  </si>
  <si>
    <t>P. Pedra</t>
  </si>
  <si>
    <t>Rio Jauru</t>
  </si>
  <si>
    <t>Jauru</t>
  </si>
  <si>
    <t xml:space="preserve">           8.3 - Bacias Iguaçu, Uruguai, Jacuí, Capivari e Paraguai</t>
  </si>
  <si>
    <t>Ibirité</t>
  </si>
  <si>
    <t>Seropédica</t>
  </si>
  <si>
    <t>Cubatão</t>
  </si>
  <si>
    <t>Nova Piratininga</t>
  </si>
  <si>
    <t>Termorio</t>
  </si>
  <si>
    <t>Três Lagoas</t>
  </si>
  <si>
    <t>Termomacaé</t>
  </si>
  <si>
    <t>Canoas</t>
  </si>
  <si>
    <t>Termobahia</t>
  </si>
  <si>
    <t>Vale do Açú</t>
  </si>
  <si>
    <t>Roraima</t>
  </si>
  <si>
    <t xml:space="preserve">    R O R A I M A</t>
  </si>
  <si>
    <t>VER_TOT_RORAIMA</t>
  </si>
  <si>
    <t>VER_TOT_INT_RORAIMA</t>
  </si>
  <si>
    <t>Monte Cristo II</t>
  </si>
  <si>
    <t>Intercâmbios</t>
  </si>
  <si>
    <t>PDP_Carga_RORAIMA</t>
  </si>
  <si>
    <t>PDP_TOT_TER_RORAIMA</t>
  </si>
  <si>
    <t>TOTAL RR</t>
  </si>
  <si>
    <t>UCM</t>
  </si>
  <si>
    <t>REL</t>
  </si>
  <si>
    <t>OME</t>
  </si>
  <si>
    <t>INF</t>
  </si>
  <si>
    <t>Porto Sergipe</t>
  </si>
  <si>
    <t>IPDO</t>
  </si>
  <si>
    <t>9 - Acompanhamento dos Armazenamentos do SIN e por Submercado</t>
  </si>
  <si>
    <t xml:space="preserve">      9.2 - Sul</t>
  </si>
  <si>
    <t xml:space="preserve">      9.1 - SIN</t>
  </si>
  <si>
    <t>Dia IPDO</t>
  </si>
  <si>
    <t>Dia Anterior</t>
  </si>
  <si>
    <t>Último Dia Mês Anterior</t>
  </si>
  <si>
    <t>Dia Mês</t>
  </si>
  <si>
    <t>EAR SIN Dia IPDO</t>
  </si>
  <si>
    <t>EAR SIN Dia Anterior</t>
  </si>
  <si>
    <t>EAR SIN Acumulado Mês</t>
  </si>
  <si>
    <t>Variação Dia Anterior</t>
  </si>
  <si>
    <t>Variação Acumulado Mês</t>
  </si>
  <si>
    <t xml:space="preserve">      9.4 - Nordeste</t>
  </si>
  <si>
    <t>VER_TOT_SUBM_EOL_SE</t>
  </si>
  <si>
    <t>VER_TOT_SUBM_SOL_N</t>
  </si>
  <si>
    <t>VER_TOT_SUBM_SOL_S</t>
  </si>
  <si>
    <t>PDP_TOT_SOL_S</t>
  </si>
  <si>
    <t>PDP_TOT_SOL_N</t>
  </si>
  <si>
    <t>PDP_TOT_EOL_SE</t>
  </si>
  <si>
    <t>GNA 1</t>
  </si>
  <si>
    <t>Capacidade</t>
  </si>
  <si>
    <t xml:space="preserve">   Difer.</t>
  </si>
  <si>
    <t xml:space="preserve">        9.3- Sudeste/Centro-Oeste</t>
  </si>
  <si>
    <t xml:space="preserve">        9.5- Norte</t>
  </si>
  <si>
    <t>Onça Pintada</t>
  </si>
  <si>
    <t>ERB Candeias</t>
  </si>
  <si>
    <t xml:space="preserve">           1.2 - Carga - MWmed </t>
  </si>
  <si>
    <t>em</t>
  </si>
  <si>
    <t>Jaguatirica II</t>
  </si>
  <si>
    <t>Bonfim</t>
  </si>
  <si>
    <t>Cantá</t>
  </si>
  <si>
    <t>Pau Rainha</t>
  </si>
  <si>
    <t>Santa Luz</t>
  </si>
  <si>
    <t>São Roque</t>
  </si>
  <si>
    <t>Viana 1</t>
  </si>
  <si>
    <t>Paulínia Verde</t>
  </si>
  <si>
    <t>Povoação 1</t>
  </si>
  <si>
    <t>Barra Bonita I</t>
  </si>
  <si>
    <t>Karkey 013</t>
  </si>
  <si>
    <t>Karkey 019</t>
  </si>
  <si>
    <t>Porsud I</t>
  </si>
  <si>
    <t>Porsud II</t>
  </si>
  <si>
    <t>Parnaíba V</t>
  </si>
  <si>
    <t>Monte Cristo Sucuba</t>
  </si>
  <si>
    <t>Palmaplan</t>
  </si>
  <si>
    <t>Prosperidade II</t>
  </si>
  <si>
    <t>Prosperidade III</t>
  </si>
  <si>
    <t>Baliza</t>
  </si>
  <si>
    <t>Theodomiro C. Santiago</t>
  </si>
  <si>
    <t>Marlim Azul</t>
  </si>
  <si>
    <t>----------------------</t>
  </si>
  <si>
    <t>Pecém II</t>
  </si>
  <si>
    <t>Camaçari Muricy II</t>
  </si>
  <si>
    <t>SALVO</t>
  </si>
  <si>
    <t>Salvo</t>
  </si>
  <si>
    <t>03/11/2024</t>
  </si>
  <si>
    <t>Domingo, 03 Novembro de 2024</t>
  </si>
  <si>
    <t>INF/OME</t>
  </si>
  <si>
    <t>INF/OME/UCM</t>
  </si>
  <si>
    <t>INF/UCM</t>
  </si>
  <si>
    <t>INF/UCM/REL</t>
  </si>
  <si>
    <t>---------------</t>
  </si>
  <si>
    <t>------------------------------</t>
  </si>
  <si>
    <t>19h40min</t>
  </si>
  <si>
    <t>14.315  às 19h35min</t>
  </si>
  <si>
    <t xml:space="preserve">     21.752  em</t>
  </si>
  <si>
    <t xml:space="preserve">  07/02/2024</t>
  </si>
  <si>
    <t>45.557  às 19h41min</t>
  </si>
  <si>
    <t xml:space="preserve">     61.390  em</t>
  </si>
  <si>
    <t xml:space="preserve">  14/11/2023</t>
  </si>
  <si>
    <t>8.922  às 22h52min</t>
  </si>
  <si>
    <t xml:space="preserve">       9.728  em</t>
  </si>
  <si>
    <t xml:space="preserve">  16/09/2024</t>
  </si>
  <si>
    <t>14.450  às 21h48min</t>
  </si>
  <si>
    <t xml:space="preserve">     16.220  em</t>
  </si>
  <si>
    <t xml:space="preserve">  24/11/2023</t>
  </si>
  <si>
    <t>82.527  às 19h40min</t>
  </si>
  <si>
    <t xml:space="preserve">     102.478  em</t>
  </si>
  <si>
    <t xml:space="preserve">  15/03/2024</t>
  </si>
  <si>
    <t>V = 11</t>
  </si>
  <si>
    <t>V = 23</t>
  </si>
  <si>
    <t>V = 104</t>
  </si>
  <si>
    <t>V = 189</t>
  </si>
  <si>
    <t>V = 199</t>
  </si>
  <si>
    <t>V = 57</t>
  </si>
  <si>
    <t>V = 1</t>
  </si>
  <si>
    <t>V = 151</t>
  </si>
  <si>
    <t>V = 155</t>
  </si>
  <si>
    <t>V = 28</t>
  </si>
  <si>
    <t>V = 79</t>
  </si>
  <si>
    <t>V = 20</t>
  </si>
  <si>
    <t>V = 113</t>
  </si>
  <si>
    <t>V = 74</t>
  </si>
  <si>
    <t>V = 13</t>
  </si>
  <si>
    <t>V = 76</t>
  </si>
  <si>
    <t>V = 6</t>
  </si>
  <si>
    <t>V = 96</t>
  </si>
  <si>
    <t>V = 4</t>
  </si>
  <si>
    <t>V = 51</t>
  </si>
  <si>
    <t>V = 32</t>
  </si>
  <si>
    <t>V = 1660</t>
  </si>
  <si>
    <t>V = 602</t>
  </si>
  <si>
    <t>V = 88</t>
  </si>
  <si>
    <t>V = 54</t>
  </si>
  <si>
    <t>V = 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</si>
</sst>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1">
    <numFmt numFmtId="164" formatCode="_(* #,##0.00_);_(* \(#,##0.00\);_(* &quot;-&quot;??_);_(@_)"/>
    <numFmt numFmtId="165" formatCode="_(* #,##0_);_(* \(#,##0\);_(* &quot;-&quot;??_);_(@_)"/>
    <numFmt numFmtId="166" formatCode="0.0%"/>
    <numFmt numFmtId="168" formatCode="[$-F800]dddd\,\ mmmm\ dd\,\ yyyy"/>
    <numFmt numFmtId="169" formatCode="0.0"/>
    <numFmt numFmtId="170" formatCode="dd"/>
    <numFmt numFmtId="171" formatCode="h:mm;@"/>
    <numFmt numFmtId="176" formatCode="dddd"/>
    <numFmt numFmtId="178" formatCode="[$-F400]h:mm:ss\ AM/PM"/>
    <numFmt numFmtId="179" formatCode="0.000"/>
    <numFmt numFmtId="180" formatCode="dd/mm/yy;@"/>
  </numFmts>
  <fonts count="5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4" tint="-0.499984740745262"/>
      <name val="Calibri"/>
      <family val="2"/>
      <scheme val="minor"/>
    </font>
    <font>
      <b/>
      <sz val="12"/>
      <color rgb="FF0000FF"/>
      <name val="Arial"/>
      <family val="2"/>
    </font>
    <font>
      <b/>
      <sz val="12"/>
      <color rgb="FF0000CC"/>
      <name val="Arial"/>
      <family val="2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9"/>
      <color theme="1"/>
      <name val="Courier New"/>
      <family val="3"/>
    </font>
    <font>
      <sz val="11"/>
      <color theme="0" tint="-0.499984740745262"/>
      <name val="Calibri"/>
      <family val="2"/>
      <scheme val="minor"/>
    </font>
    <font>
      <b/>
      <sz val="12"/>
      <color theme="1"/>
      <name val="Times New Roman"/>
      <family val="1"/>
    </font>
    <font>
      <sz val="10"/>
      <color theme="1"/>
      <name val="Arial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5" tint="-0.499984740745262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33CC"/>
      <name val="Calibri"/>
      <family val="2"/>
      <scheme val="minor"/>
    </font>
    <font>
      <b/>
      <sz val="10"/>
      <color theme="1"/>
      <name val="Arial"/>
      <family val="2"/>
    </font>
    <font>
      <sz val="11"/>
      <color rgb="FF0033CC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sz val="11"/>
      <color rgb="FFFF00FF"/>
      <name val="Calibri"/>
      <family val="2"/>
      <scheme val="minor"/>
    </font>
    <font>
      <b/>
      <sz val="36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2"/>
      <color rgb="FFFF0000"/>
      <name val="Arial"/>
      <family val="2"/>
    </font>
    <font>
      <sz val="11"/>
      <color rgb="FF92D05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33CC"/>
      <name val="Arial"/>
      <family val="2"/>
    </font>
    <font>
      <sz val="11"/>
      <color theme="0" tint="-4.9989318521683403E-2"/>
      <name val="Calibri"/>
      <family val="2"/>
      <scheme val="minor"/>
    </font>
    <font>
      <b/>
      <sz val="9"/>
      <color theme="0" tint="-0.14999847407452621"/>
      <name val="Courier New"/>
      <family val="3"/>
    </font>
    <font>
      <b/>
      <sz val="36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9"/>
      <name val="Calibri"/>
      <family val="2"/>
      <scheme val="minor"/>
    </font>
    <font>
      <b/>
      <sz val="9"/>
      <name val="Courier New"/>
      <family val="3"/>
    </font>
    <font>
      <sz val="9"/>
      <color theme="0" tint="-4.9989318521683403E-2"/>
      <name val="Courier New"/>
      <family val="3"/>
    </font>
    <font>
      <sz val="9"/>
      <color theme="0" tint="-4.9989318521683403E-2"/>
      <name val="Calibri"/>
      <family val="2"/>
      <scheme val="minor"/>
    </font>
    <font>
      <b/>
      <sz val="9"/>
      <color theme="0" tint="-4.9989318521683403E-2"/>
      <name val="Courier New"/>
      <family val="3"/>
    </font>
    <font>
      <sz val="72"/>
      <color rgb="FF008A00"/>
      <name val="Calibri"/>
      <family val="2"/>
      <scheme val="minor"/>
    </font>
    <font>
      <b/>
      <sz val="72"/>
      <name val="Calibri"/>
      <family val="2"/>
      <scheme val="minor"/>
    </font>
    <font>
      <sz val="11"/>
      <color theme="1"/>
      <name val="Arial"/>
      <family val="2"/>
    </font>
    <font>
      <sz val="9"/>
      <color theme="1"/>
      <name val="Arial"/>
      <family val="2"/>
    </font>
    <font>
      <b/>
      <sz val="11.5"/>
      <color theme="1"/>
      <name val="Arial"/>
      <family val="2"/>
    </font>
    <font>
      <b/>
      <sz val="11.75"/>
      <color rgb="FF0000CC"/>
      <name val="Arial"/>
      <family val="2"/>
    </font>
    <font>
      <b/>
      <sz val="6"/>
      <color theme="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408C3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3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3">
    <xf numFmtId="0" fontId="0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495">
    <xf numFmtId="0" fontId="0" fillId="0" borderId="0" xfId="0"/>
    <xf numFmtId="0" fontId="0" fillId="0" borderId="0" xfId="0" applyAlignment="1">
      <alignment horizontal="center"/>
    </xf>
    <xf numFmtId="166" fontId="0" fillId="0" borderId="0" xfId="1" applyNumberFormat="1" applyFont="1" applyAlignment="1">
      <alignment horizontal="center"/>
    </xf>
    <xf numFmtId="166" fontId="0" fillId="0" borderId="0" xfId="0" applyNumberFormat="1"/>
    <xf numFmtId="9" fontId="0" fillId="0" borderId="0" xfId="1" applyFont="1" applyAlignment="1">
      <alignment horizontal="center"/>
    </xf>
    <xf numFmtId="169" fontId="28" fillId="0" borderId="0" xfId="1" applyNumberFormat="1" applyFont="1" applyAlignment="1">
      <alignment vertical="center"/>
    </xf>
    <xf numFmtId="14" fontId="0" fillId="0" borderId="0" xfId="0" applyNumberFormat="1"/>
    <xf numFmtId="0" fontId="17" fillId="0" borderId="0" xfId="0" applyFont="1" applyAlignment="1">
      <alignment horizontal="center"/>
    </xf>
    <xf numFmtId="0" fontId="17" fillId="0" borderId="0" xfId="0" applyFont="1" applyAlignment="1">
      <alignment horizontal="right"/>
    </xf>
    <xf numFmtId="0" fontId="22" fillId="0" borderId="0" xfId="0" applyFont="1" applyAlignment="1">
      <alignment horizontal="right"/>
    </xf>
    <xf numFmtId="170" fontId="17" fillId="0" borderId="0" xfId="0" applyNumberFormat="1" applyFont="1" applyAlignment="1">
      <alignment horizontal="right"/>
    </xf>
    <xf numFmtId="0" fontId="0" fillId="0" borderId="0" xfId="0" applyAlignment="1">
      <alignment horizontal="right"/>
    </xf>
    <xf numFmtId="17" fontId="17" fillId="9" borderId="0" xfId="0" applyNumberFormat="1" applyFont="1" applyFill="1" applyAlignment="1">
      <alignment horizontal="center" vertical="center"/>
    </xf>
    <xf numFmtId="17" fontId="0" fillId="9" borderId="0" xfId="0" applyNumberFormat="1" applyFill="1" applyAlignment="1">
      <alignment horizontal="center" vertical="center"/>
    </xf>
    <xf numFmtId="0" fontId="17" fillId="9" borderId="0" xfId="0" applyFont="1" applyFill="1" applyAlignment="1">
      <alignment horizontal="center"/>
    </xf>
    <xf numFmtId="166" fontId="0" fillId="9" borderId="0" xfId="0" applyNumberFormat="1" applyFill="1"/>
    <xf numFmtId="166" fontId="0" fillId="9" borderId="0" xfId="1" applyNumberFormat="1" applyFont="1" applyFill="1" applyAlignment="1">
      <alignment horizontal="center"/>
    </xf>
    <xf numFmtId="9" fontId="0" fillId="9" borderId="0" xfId="1" applyFont="1" applyFill="1" applyAlignment="1">
      <alignment horizontal="center"/>
    </xf>
    <xf numFmtId="0" fontId="0" fillId="8" borderId="1" xfId="0" applyFill="1" applyBorder="1"/>
    <xf numFmtId="0" fontId="17" fillId="8" borderId="3" xfId="0" applyFont="1" applyFill="1" applyBorder="1" applyAlignment="1">
      <alignment horizontal="center" vertical="center"/>
    </xf>
    <xf numFmtId="0" fontId="17" fillId="8" borderId="4" xfId="0" applyFont="1" applyFill="1" applyBorder="1" applyAlignment="1">
      <alignment horizontal="center" vertical="center"/>
    </xf>
    <xf numFmtId="169" fontId="0" fillId="8" borderId="3" xfId="0" applyNumberFormat="1" applyFill="1" applyBorder="1" applyAlignment="1">
      <alignment horizontal="center" vertical="center"/>
    </xf>
    <xf numFmtId="169" fontId="0" fillId="8" borderId="4" xfId="0" applyNumberFormat="1" applyFill="1" applyBorder="1" applyAlignment="1">
      <alignment horizontal="center" vertical="center"/>
    </xf>
    <xf numFmtId="0" fontId="0" fillId="8" borderId="8" xfId="0" applyFill="1" applyBorder="1"/>
    <xf numFmtId="0" fontId="0" fillId="8" borderId="17" xfId="0" applyFill="1" applyBorder="1"/>
    <xf numFmtId="0" fontId="17" fillId="0" borderId="0" xfId="0" applyFont="1" applyAlignment="1" applyProtection="1">
      <alignment horizontal="center" vertical="center"/>
      <protection locked="0"/>
    </xf>
    <xf numFmtId="169" fontId="0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 vertical="center"/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166" fontId="17" fillId="0" borderId="0" xfId="1" applyNumberFormat="1" applyFont="1" applyAlignment="1" applyProtection="1">
      <alignment horizontal="center"/>
      <protection locked="0"/>
    </xf>
    <xf numFmtId="169" fontId="16" fillId="0" borderId="0" xfId="1" applyNumberFormat="1" applyFont="1" applyAlignment="1" applyProtection="1">
      <alignment horizontal="center" vertical="center"/>
      <protection locked="0"/>
    </xf>
    <xf numFmtId="169" fontId="0" fillId="0" borderId="0" xfId="0" applyNumberForma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32" xfId="0" applyNumberFormat="1" applyBorder="1"/>
    <xf numFmtId="14" fontId="0" fillId="0" borderId="33" xfId="0" applyNumberFormat="1" applyBorder="1"/>
    <xf numFmtId="0" fontId="17" fillId="0" borderId="0" xfId="0" applyFont="1"/>
    <xf numFmtId="0" fontId="0" fillId="0" borderId="0" xfId="0" applyProtection="1">
      <protection locked="0"/>
    </xf>
    <xf numFmtId="0" fontId="27" fillId="0" borderId="0" xfId="0" applyFont="1" applyAlignment="1" applyProtection="1">
      <alignment vertical="center"/>
      <protection locked="0"/>
    </xf>
    <xf numFmtId="0" fontId="3" fillId="0" borderId="0" xfId="0" applyFont="1" applyAlignment="1" applyProtection="1">
      <alignment horizontal="left" vertical="center" wrapText="1"/>
      <protection locked="0"/>
    </xf>
    <xf numFmtId="176" fontId="0" fillId="0" borderId="0" xfId="0" applyNumberFormat="1" applyProtection="1">
      <protection locked="0"/>
    </xf>
    <xf numFmtId="0" fontId="0" fillId="0" borderId="0" xfId="0" applyAlignment="1" applyProtection="1">
      <alignment vertical="top"/>
      <protection locked="0"/>
    </xf>
    <xf numFmtId="0" fontId="29" fillId="0" borderId="0" xfId="0" applyFont="1" applyAlignment="1" applyProtection="1">
      <alignment vertical="top"/>
      <protection locked="0"/>
    </xf>
    <xf numFmtId="1" fontId="0" fillId="0" borderId="0" xfId="0" applyNumberFormat="1" applyAlignment="1" applyProtection="1">
      <alignment horizontal="right" vertical="top"/>
      <protection locked="0"/>
    </xf>
    <xf numFmtId="0" fontId="33" fillId="0" borderId="0" xfId="0" applyFont="1" applyAlignment="1" applyProtection="1">
      <alignment horizontal="right" vertical="top"/>
      <protection locked="0"/>
    </xf>
    <xf numFmtId="0" fontId="0" fillId="0" borderId="0" xfId="0" applyAlignment="1" applyProtection="1">
      <alignment horizontal="right" vertical="top"/>
      <protection locked="0"/>
    </xf>
    <xf numFmtId="0" fontId="28" fillId="0" borderId="15" xfId="0" applyFont="1" applyBorder="1" applyProtection="1">
      <protection locked="0"/>
    </xf>
    <xf numFmtId="0" fontId="28" fillId="0" borderId="20" xfId="0" applyFont="1" applyBorder="1" applyProtection="1">
      <protection locked="0"/>
    </xf>
    <xf numFmtId="1" fontId="0" fillId="0" borderId="20" xfId="0" applyNumberFormat="1" applyBorder="1" applyAlignment="1" applyProtection="1">
      <alignment horizontal="right"/>
      <protection locked="0"/>
    </xf>
    <xf numFmtId="0" fontId="0" fillId="0" borderId="20" xfId="0" applyBorder="1" applyAlignment="1" applyProtection="1">
      <alignment horizontal="right"/>
      <protection locked="0"/>
    </xf>
    <xf numFmtId="1" fontId="0" fillId="0" borderId="21" xfId="0" applyNumberFormat="1" applyBorder="1" applyAlignment="1" applyProtection="1">
      <alignment horizontal="right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wrapText="1"/>
      <protection locked="0"/>
    </xf>
    <xf numFmtId="0" fontId="0" fillId="0" borderId="22" xfId="0" applyBorder="1" applyProtection="1">
      <protection locked="0"/>
    </xf>
    <xf numFmtId="3" fontId="24" fillId="0" borderId="0" xfId="0" applyNumberFormat="1" applyFont="1" applyAlignment="1" applyProtection="1">
      <alignment horizontal="right"/>
      <protection locked="0"/>
    </xf>
    <xf numFmtId="3" fontId="16" fillId="0" borderId="0" xfId="0" applyNumberFormat="1" applyFont="1" applyAlignment="1" applyProtection="1">
      <alignment horizontal="right"/>
      <protection locked="0"/>
    </xf>
    <xf numFmtId="3" fontId="13" fillId="0" borderId="0" xfId="0" applyNumberFormat="1" applyFont="1" applyAlignment="1" applyProtection="1">
      <alignment horizontal="right"/>
      <protection locked="0"/>
    </xf>
    <xf numFmtId="0" fontId="4" fillId="0" borderId="0" xfId="0" applyFont="1" applyProtection="1">
      <protection locked="0"/>
    </xf>
    <xf numFmtId="0" fontId="5" fillId="0" borderId="0" xfId="0" applyFont="1" applyProtection="1">
      <protection locked="0"/>
    </xf>
    <xf numFmtId="0" fontId="6" fillId="0" borderId="0" xfId="0" applyFont="1" applyProtection="1">
      <protection locked="0"/>
    </xf>
    <xf numFmtId="1" fontId="0" fillId="0" borderId="0" xfId="0" applyNumberFormat="1" applyAlignment="1" applyProtection="1">
      <alignment horizontal="right"/>
      <protection locked="0"/>
    </xf>
    <xf numFmtId="1" fontId="0" fillId="0" borderId="0" xfId="0" applyNumberFormat="1" applyProtection="1">
      <protection locked="0"/>
    </xf>
    <xf numFmtId="0" fontId="0" fillId="0" borderId="23" xfId="0" applyBorder="1" applyAlignment="1" applyProtection="1">
      <alignment horizontal="right"/>
      <protection locked="0"/>
    </xf>
    <xf numFmtId="0" fontId="0" fillId="0" borderId="16" xfId="0" applyBorder="1" applyProtection="1">
      <protection locked="0"/>
    </xf>
    <xf numFmtId="0" fontId="0" fillId="0" borderId="18" xfId="0" applyBorder="1" applyProtection="1">
      <protection locked="0"/>
    </xf>
    <xf numFmtId="3" fontId="24" fillId="0" borderId="18" xfId="0" applyNumberFormat="1" applyFont="1" applyBorder="1" applyAlignment="1" applyProtection="1">
      <alignment horizontal="right"/>
      <protection locked="0"/>
    </xf>
    <xf numFmtId="3" fontId="16" fillId="0" borderId="18" xfId="0" applyNumberFormat="1" applyFont="1" applyBorder="1" applyAlignment="1" applyProtection="1">
      <alignment horizontal="right"/>
      <protection locked="0"/>
    </xf>
    <xf numFmtId="3" fontId="13" fillId="0" borderId="18" xfId="0" applyNumberFormat="1" applyFon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right"/>
      <protection locked="0"/>
    </xf>
    <xf numFmtId="0" fontId="0" fillId="0" borderId="15" xfId="0" applyBorder="1" applyProtection="1">
      <protection locked="0"/>
    </xf>
    <xf numFmtId="0" fontId="0" fillId="0" borderId="20" xfId="0" applyBorder="1" applyProtection="1">
      <protection locked="0"/>
    </xf>
    <xf numFmtId="0" fontId="28" fillId="0" borderId="0" xfId="0" applyFont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23" xfId="0" applyBorder="1" applyAlignment="1" applyProtection="1">
      <alignment horizontal="center" vertical="center"/>
      <protection locked="0"/>
    </xf>
    <xf numFmtId="3" fontId="24" fillId="0" borderId="23" xfId="0" applyNumberFormat="1" applyFont="1" applyBorder="1" applyAlignment="1" applyProtection="1">
      <alignment horizontal="right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8" xfId="0" applyBorder="1" applyAlignment="1" applyProtection="1">
      <alignment horizontal="center" vertical="center"/>
      <protection locked="0"/>
    </xf>
    <xf numFmtId="3" fontId="24" fillId="0" borderId="24" xfId="0" applyNumberFormat="1" applyFont="1" applyBorder="1" applyAlignment="1" applyProtection="1">
      <alignment horizontal="right"/>
      <protection locked="0"/>
    </xf>
    <xf numFmtId="0" fontId="0" fillId="0" borderId="18" xfId="0" applyBorder="1" applyAlignment="1" applyProtection="1">
      <alignment horizontal="right"/>
      <protection locked="0"/>
    </xf>
    <xf numFmtId="1" fontId="0" fillId="0" borderId="22" xfId="0" applyNumberFormat="1" applyBorder="1" applyAlignment="1" applyProtection="1">
      <alignment horizontal="center" vertical="center"/>
      <protection locked="0"/>
    </xf>
    <xf numFmtId="1" fontId="13" fillId="0" borderId="0" xfId="0" applyNumberFormat="1" applyFont="1" applyAlignment="1" applyProtection="1">
      <alignment horizontal="center" vertical="center"/>
      <protection locked="0"/>
    </xf>
    <xf numFmtId="1" fontId="16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center" vertical="center"/>
      <protection locked="0"/>
    </xf>
    <xf numFmtId="1" fontId="15" fillId="0" borderId="23" xfId="0" applyNumberFormat="1" applyFont="1" applyBorder="1" applyAlignment="1" applyProtection="1">
      <alignment horizontal="center" vertical="center"/>
      <protection locked="0"/>
    </xf>
    <xf numFmtId="0" fontId="14" fillId="0" borderId="0" xfId="0" applyFont="1" applyAlignment="1" applyProtection="1">
      <alignment horizontal="right"/>
      <protection locked="0"/>
    </xf>
    <xf numFmtId="0" fontId="16" fillId="0" borderId="0" xfId="0" applyFont="1" applyAlignment="1" applyProtection="1">
      <alignment horizontal="right"/>
      <protection locked="0"/>
    </xf>
    <xf numFmtId="0" fontId="17" fillId="0" borderId="16" xfId="0" applyFont="1" applyBorder="1" applyAlignment="1" applyProtection="1">
      <alignment horizontal="center"/>
      <protection locked="0"/>
    </xf>
    <xf numFmtId="0" fontId="5" fillId="2" borderId="0" xfId="0" applyFont="1" applyFill="1" applyProtection="1">
      <protection locked="0"/>
    </xf>
    <xf numFmtId="0" fontId="0" fillId="2" borderId="0" xfId="0" applyFill="1" applyProtection="1">
      <protection locked="0"/>
    </xf>
    <xf numFmtId="0" fontId="7" fillId="2" borderId="0" xfId="0" applyFont="1" applyFill="1" applyAlignment="1" applyProtection="1">
      <alignment horizontal="center" vertical="center" wrapText="1"/>
      <protection locked="0"/>
    </xf>
    <xf numFmtId="0" fontId="8" fillId="2" borderId="0" xfId="0" applyFont="1" applyFill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7" fillId="2" borderId="0" xfId="0" applyFont="1" applyFill="1" applyAlignment="1" applyProtection="1">
      <alignment vertical="center" wrapText="1"/>
      <protection locked="0"/>
    </xf>
    <xf numFmtId="0" fontId="7" fillId="2" borderId="0" xfId="0" applyFont="1" applyFill="1" applyAlignment="1" applyProtection="1">
      <alignment horizontal="right" vertical="center"/>
      <protection locked="0"/>
    </xf>
    <xf numFmtId="0" fontId="0" fillId="2" borderId="0" xfId="0" applyFill="1" applyAlignment="1" applyProtection="1">
      <alignment horizontal="center"/>
      <protection locked="0"/>
    </xf>
    <xf numFmtId="0" fontId="9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/>
      <protection locked="0"/>
    </xf>
    <xf numFmtId="0" fontId="7" fillId="2" borderId="0" xfId="0" applyFont="1" applyFill="1" applyAlignment="1" applyProtection="1">
      <alignment horizontal="right"/>
      <protection locked="0"/>
    </xf>
    <xf numFmtId="1" fontId="7" fillId="2" borderId="0" xfId="0" applyNumberFormat="1" applyFont="1" applyFill="1" applyAlignment="1" applyProtection="1">
      <alignment horizontal="right"/>
      <protection locked="0"/>
    </xf>
    <xf numFmtId="9" fontId="7" fillId="2" borderId="0" xfId="0" applyNumberFormat="1" applyFont="1" applyFill="1" applyAlignment="1" applyProtection="1">
      <alignment horizontal="right"/>
      <protection locked="0"/>
    </xf>
    <xf numFmtId="0" fontId="7" fillId="0" borderId="0" xfId="0" applyFont="1" applyProtection="1">
      <protection locked="0"/>
    </xf>
    <xf numFmtId="0" fontId="7" fillId="0" borderId="0" xfId="0" applyFont="1" applyAlignment="1" applyProtection="1">
      <alignment horizontal="center"/>
      <protection locked="0"/>
    </xf>
    <xf numFmtId="1" fontId="7" fillId="2" borderId="0" xfId="0" applyNumberFormat="1" applyFont="1" applyFill="1" applyAlignment="1" applyProtection="1">
      <alignment horizontal="center"/>
      <protection locked="0"/>
    </xf>
    <xf numFmtId="9" fontId="7" fillId="2" borderId="0" xfId="1" applyFont="1" applyFill="1" applyAlignment="1" applyProtection="1">
      <alignment horizontal="right"/>
      <protection locked="0"/>
    </xf>
    <xf numFmtId="0" fontId="7" fillId="2" borderId="0" xfId="0" applyFont="1" applyFill="1" applyProtection="1">
      <protection locked="0"/>
    </xf>
    <xf numFmtId="0" fontId="10" fillId="0" borderId="0" xfId="0" applyFont="1" applyProtection="1">
      <protection locked="0"/>
    </xf>
    <xf numFmtId="0" fontId="9" fillId="2" borderId="0" xfId="0" applyFont="1" applyFill="1" applyAlignment="1" applyProtection="1">
      <alignment horizontal="righ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9" fontId="7" fillId="2" borderId="0" xfId="1" applyFont="1" applyFill="1" applyAlignment="1" applyProtection="1">
      <alignment horizontal="center"/>
      <protection locked="0"/>
    </xf>
    <xf numFmtId="0" fontId="9" fillId="2" borderId="0" xfId="0" applyFont="1" applyFill="1" applyAlignment="1" applyProtection="1">
      <alignment vertical="center"/>
      <protection locked="0"/>
    </xf>
    <xf numFmtId="0" fontId="7" fillId="2" borderId="0" xfId="0" applyFont="1" applyFill="1" applyAlignment="1" applyProtection="1">
      <alignment horizontal="center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34" fillId="2" borderId="0" xfId="0" applyFont="1" applyFill="1" applyAlignment="1" applyProtection="1">
      <alignment horizontal="left" vertical="center"/>
      <protection locked="0"/>
    </xf>
    <xf numFmtId="0" fontId="9" fillId="2" borderId="0" xfId="0" applyFont="1" applyFill="1" applyProtection="1">
      <protection locked="0"/>
    </xf>
    <xf numFmtId="0" fontId="7" fillId="2" borderId="0" xfId="0" applyFont="1" applyFill="1" applyAlignment="1" applyProtection="1">
      <alignment horizontal="left"/>
      <protection locked="0"/>
    </xf>
    <xf numFmtId="1" fontId="9" fillId="2" borderId="0" xfId="0" applyNumberFormat="1" applyFont="1" applyFill="1" applyAlignment="1" applyProtection="1">
      <alignment horizontal="center" vertical="center"/>
      <protection locked="0"/>
    </xf>
    <xf numFmtId="1" fontId="9" fillId="2" borderId="0" xfId="0" applyNumberFormat="1" applyFont="1" applyFill="1" applyAlignment="1" applyProtection="1">
      <alignment horizontal="left" vertical="center"/>
      <protection locked="0"/>
    </xf>
    <xf numFmtId="1" fontId="7" fillId="2" borderId="0" xfId="0" applyNumberFormat="1" applyFont="1" applyFill="1" applyAlignment="1" applyProtection="1">
      <alignment horizontal="center" vertical="center"/>
      <protection locked="0"/>
    </xf>
    <xf numFmtId="0" fontId="9" fillId="2" borderId="0" xfId="0" applyFont="1" applyFill="1" applyAlignment="1" applyProtection="1">
      <alignment horizontal="center" vertical="center"/>
      <protection locked="0"/>
    </xf>
    <xf numFmtId="1" fontId="7" fillId="2" borderId="0" xfId="0" applyNumberFormat="1" applyFont="1" applyFill="1" applyAlignment="1" applyProtection="1">
      <alignment horizontal="right" vertical="center"/>
      <protection locked="0"/>
    </xf>
    <xf numFmtId="0" fontId="7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right" vertical="center"/>
      <protection locked="0"/>
    </xf>
    <xf numFmtId="1" fontId="7" fillId="2" borderId="0" xfId="0" applyNumberFormat="1" applyFont="1" applyFill="1" applyAlignment="1" applyProtection="1">
      <alignment vertical="center"/>
      <protection locked="0"/>
    </xf>
    <xf numFmtId="1" fontId="7" fillId="0" borderId="0" xfId="0" applyNumberFormat="1" applyFont="1" applyAlignment="1" applyProtection="1">
      <alignment vertical="center"/>
      <protection locked="0"/>
    </xf>
    <xf numFmtId="0" fontId="7" fillId="0" borderId="0" xfId="0" applyFont="1" applyAlignment="1" applyProtection="1">
      <alignment vertical="center"/>
      <protection locked="0"/>
    </xf>
    <xf numFmtId="0" fontId="17" fillId="2" borderId="3" xfId="0" applyFont="1" applyFill="1" applyBorder="1" applyProtection="1">
      <protection locked="0"/>
    </xf>
    <xf numFmtId="0" fontId="0" fillId="2" borderId="3" xfId="0" applyFill="1" applyBorder="1" applyAlignment="1" applyProtection="1">
      <alignment horizontal="right"/>
      <protection locked="0"/>
    </xf>
    <xf numFmtId="0" fontId="0" fillId="2" borderId="0" xfId="0" applyFill="1" applyAlignment="1" applyProtection="1">
      <alignment horizontal="right"/>
      <protection locked="0"/>
    </xf>
    <xf numFmtId="0" fontId="35" fillId="0" borderId="0" xfId="0" applyFont="1" applyAlignment="1" applyProtection="1">
      <alignment vertical="center"/>
      <protection locked="0"/>
    </xf>
    <xf numFmtId="0" fontId="0" fillId="0" borderId="3" xfId="0" applyBorder="1" applyProtection="1">
      <protection locked="0"/>
    </xf>
    <xf numFmtId="3" fontId="13" fillId="0" borderId="3" xfId="0" applyNumberFormat="1" applyFont="1" applyBorder="1" applyAlignment="1" applyProtection="1">
      <alignment horizontal="right"/>
      <protection locked="0"/>
    </xf>
    <xf numFmtId="3" fontId="33" fillId="0" borderId="0" xfId="0" applyNumberFormat="1" applyFont="1" applyProtection="1">
      <protection locked="0"/>
    </xf>
    <xf numFmtId="0" fontId="0" fillId="0" borderId="3" xfId="0" applyBorder="1" applyAlignment="1" applyProtection="1">
      <alignment horizontal="right"/>
      <protection locked="0"/>
    </xf>
    <xf numFmtId="0" fontId="14" fillId="0" borderId="0" xfId="0" applyFont="1" applyProtection="1">
      <protection locked="0"/>
    </xf>
    <xf numFmtId="0" fontId="17" fillId="2" borderId="3" xfId="0" applyFont="1" applyFill="1" applyBorder="1" applyAlignment="1" applyProtection="1">
      <alignment horizontal="center" vertical="center"/>
      <protection locked="0"/>
    </xf>
    <xf numFmtId="0" fontId="0" fillId="2" borderId="3" xfId="0" applyFill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17" fillId="2" borderId="3" xfId="0" applyFont="1" applyFill="1" applyBorder="1" applyAlignment="1" applyProtection="1">
      <alignment vertical="center"/>
      <protection locked="0"/>
    </xf>
    <xf numFmtId="0" fontId="0" fillId="2" borderId="3" xfId="0" applyFill="1" applyBorder="1" applyProtection="1">
      <protection locked="0"/>
    </xf>
    <xf numFmtId="0" fontId="17" fillId="0" borderId="3" xfId="0" applyFont="1" applyBorder="1" applyAlignment="1" applyProtection="1">
      <alignment horizontal="center"/>
      <protection locked="0"/>
    </xf>
    <xf numFmtId="0" fontId="14" fillId="0" borderId="0" xfId="0" applyFont="1" applyAlignment="1" applyProtection="1">
      <alignment vertical="center"/>
      <protection locked="0"/>
    </xf>
    <xf numFmtId="0" fontId="17" fillId="4" borderId="0" xfId="0" applyFont="1" applyFill="1" applyAlignment="1" applyProtection="1">
      <alignment horizontal="center"/>
      <protection locked="0"/>
    </xf>
    <xf numFmtId="14" fontId="12" fillId="4" borderId="0" xfId="0" applyNumberFormat="1" applyFont="1" applyFill="1" applyAlignment="1" applyProtection="1">
      <alignment horizontal="left"/>
      <protection locked="0"/>
    </xf>
    <xf numFmtId="171" fontId="0" fillId="4" borderId="0" xfId="0" applyNumberFormat="1" applyFill="1" applyAlignment="1" applyProtection="1">
      <alignment horizontal="center" vertical="center"/>
      <protection locked="0"/>
    </xf>
    <xf numFmtId="0" fontId="12" fillId="2" borderId="0" xfId="0" applyFont="1" applyFill="1" applyProtection="1">
      <protection locked="0"/>
    </xf>
    <xf numFmtId="14" fontId="12" fillId="5" borderId="0" xfId="0" applyNumberFormat="1" applyFont="1" applyFill="1" applyAlignment="1" applyProtection="1">
      <alignment horizontal="left"/>
      <protection locked="0"/>
    </xf>
    <xf numFmtId="171" fontId="0" fillId="5" borderId="0" xfId="0" applyNumberFormat="1" applyFill="1" applyAlignment="1" applyProtection="1">
      <alignment horizontal="center" vertical="center"/>
      <protection locked="0"/>
    </xf>
    <xf numFmtId="0" fontId="17" fillId="5" borderId="0" xfId="0" applyFont="1" applyFill="1" applyAlignment="1" applyProtection="1">
      <alignment horizontal="center"/>
      <protection locked="0"/>
    </xf>
    <xf numFmtId="0" fontId="17" fillId="2" borderId="3" xfId="0" applyFont="1" applyFill="1" applyBorder="1" applyAlignment="1" applyProtection="1">
      <alignment horizontal="center"/>
      <protection locked="0"/>
    </xf>
    <xf numFmtId="0" fontId="0" fillId="0" borderId="3" xfId="0" applyBorder="1" applyAlignment="1" applyProtection="1">
      <alignment horizontal="center"/>
      <protection locked="0"/>
    </xf>
    <xf numFmtId="0" fontId="32" fillId="0" borderId="0" xfId="0" applyFont="1" applyAlignment="1" applyProtection="1">
      <alignment vertical="center"/>
      <protection locked="0"/>
    </xf>
    <xf numFmtId="0" fontId="12" fillId="0" borderId="0" xfId="0" applyFont="1" applyAlignment="1" applyProtection="1">
      <alignment horizontal="center" vertical="center"/>
      <protection locked="0"/>
    </xf>
    <xf numFmtId="166" fontId="12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horizontal="left" vertical="center"/>
      <protection locked="0"/>
    </xf>
    <xf numFmtId="0" fontId="12" fillId="0" borderId="0" xfId="0" quotePrefix="1" applyFont="1" applyAlignment="1" applyProtection="1">
      <alignment horizontal="center" vertical="center"/>
      <protection locked="0"/>
    </xf>
    <xf numFmtId="0" fontId="17" fillId="0" borderId="0" xfId="0" applyFont="1" applyProtection="1">
      <protection locked="0"/>
    </xf>
    <xf numFmtId="166" fontId="12" fillId="0" borderId="0" xfId="0" quotePrefix="1" applyNumberFormat="1" applyFont="1" applyAlignment="1" applyProtection="1">
      <alignment horizontal="center" vertical="center"/>
      <protection locked="0"/>
    </xf>
    <xf numFmtId="0" fontId="23" fillId="0" borderId="0" xfId="0" applyFont="1" applyProtection="1">
      <protection locked="0"/>
    </xf>
    <xf numFmtId="0" fontId="0" fillId="0" borderId="3" xfId="0" applyBorder="1" applyAlignment="1" applyProtection="1">
      <alignment horizontal="left" vertical="center"/>
      <protection locked="0"/>
    </xf>
    <xf numFmtId="1" fontId="7" fillId="2" borderId="0" xfId="0" quotePrefix="1" applyNumberFormat="1" applyFont="1" applyFill="1" applyAlignment="1" applyProtection="1">
      <alignment horizontal="right"/>
      <protection locked="0"/>
    </xf>
    <xf numFmtId="9" fontId="7" fillId="2" borderId="0" xfId="0" quotePrefix="1" applyNumberFormat="1" applyFont="1" applyFill="1" applyAlignment="1" applyProtection="1">
      <alignment horizontal="right"/>
      <protection locked="0"/>
    </xf>
    <xf numFmtId="14" fontId="0" fillId="0" borderId="0" xfId="0" applyNumberFormat="1" applyAlignment="1" applyProtection="1">
      <alignment horizontal="center" vertical="top"/>
      <protection locked="0"/>
    </xf>
    <xf numFmtId="3" fontId="36" fillId="0" borderId="24" xfId="0" applyNumberFormat="1" applyFont="1" applyBorder="1" applyAlignment="1" applyProtection="1">
      <alignment horizontal="right"/>
      <protection locked="0"/>
    </xf>
    <xf numFmtId="1" fontId="0" fillId="0" borderId="0" xfId="0" applyNumberFormat="1" applyAlignment="1" applyProtection="1">
      <alignment horizontal="center" vertical="center"/>
      <protection locked="0"/>
    </xf>
    <xf numFmtId="0" fontId="0" fillId="0" borderId="0" xfId="0" quotePrefix="1" applyAlignment="1" applyProtection="1">
      <alignment horizontal="right"/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0" fontId="37" fillId="0" borderId="0" xfId="0" applyFont="1" applyProtection="1">
      <protection locked="0"/>
    </xf>
    <xf numFmtId="0" fontId="38" fillId="0" borderId="0" xfId="0" applyFont="1" applyAlignment="1" applyProtection="1">
      <alignment horizontal="center"/>
      <protection locked="0"/>
    </xf>
    <xf numFmtId="0" fontId="39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center"/>
      <protection locked="0"/>
    </xf>
    <xf numFmtId="0" fontId="33" fillId="0" borderId="0" xfId="0" applyFont="1" applyProtection="1">
      <protection locked="0"/>
    </xf>
    <xf numFmtId="0" fontId="7" fillId="2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0" fillId="10" borderId="22" xfId="0" applyFill="1" applyBorder="1" applyProtection="1">
      <protection locked="0"/>
    </xf>
    <xf numFmtId="10" fontId="0" fillId="0" borderId="23" xfId="1" applyNumberFormat="1" applyFont="1" applyBorder="1" applyAlignment="1" applyProtection="1">
      <alignment horizontal="right"/>
      <protection locked="0"/>
    </xf>
    <xf numFmtId="10" fontId="0" fillId="0" borderId="23" xfId="1" applyNumberFormat="1" applyFont="1" applyBorder="1" applyProtection="1"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center"/>
      <protection locked="0"/>
    </xf>
    <xf numFmtId="165" fontId="17" fillId="0" borderId="3" xfId="1" applyNumberFormat="1" applyFont="1" applyBorder="1" applyAlignment="1" applyProtection="1">
      <alignment horizontal="center"/>
      <protection locked="0"/>
    </xf>
    <xf numFmtId="9" fontId="17" fillId="0" borderId="3" xfId="1" applyFont="1" applyBorder="1" applyAlignment="1" applyProtection="1">
      <alignment horizontal="center"/>
      <protection locked="0"/>
    </xf>
    <xf numFmtId="165" fontId="17" fillId="0" borderId="3" xfId="0" applyNumberFormat="1" applyFont="1" applyBorder="1" applyAlignment="1" applyProtection="1">
      <alignment horizontal="center" vertical="center"/>
      <protection locked="0"/>
    </xf>
    <xf numFmtId="166" fontId="17" fillId="0" borderId="3" xfId="1" applyNumberFormat="1" applyFont="1" applyBorder="1" applyAlignment="1" applyProtection="1">
      <alignment horizontal="center" vertical="center"/>
      <protection locked="0"/>
    </xf>
    <xf numFmtId="0" fontId="17" fillId="0" borderId="3" xfId="0" applyFont="1" applyBorder="1" applyAlignment="1" applyProtection="1">
      <alignment horizontal="center" vertical="center"/>
      <protection locked="0"/>
    </xf>
    <xf numFmtId="166" fontId="17" fillId="0" borderId="3" xfId="0" applyNumberFormat="1" applyFont="1" applyBorder="1" applyAlignment="1" applyProtection="1">
      <alignment horizontal="center" vertical="center"/>
      <protection locked="0"/>
    </xf>
    <xf numFmtId="169" fontId="17" fillId="0" borderId="3" xfId="0" applyNumberFormat="1" applyFont="1" applyBorder="1" applyAlignment="1" applyProtection="1">
      <alignment horizontal="center" vertical="center"/>
      <protection locked="0"/>
    </xf>
    <xf numFmtId="0" fontId="41" fillId="0" borderId="0" xfId="0" applyFont="1" applyProtection="1">
      <protection locked="0"/>
    </xf>
    <xf numFmtId="0" fontId="42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left" vertical="center"/>
      <protection locked="0"/>
    </xf>
    <xf numFmtId="0" fontId="41" fillId="0" borderId="0" xfId="0" applyFont="1" applyAlignment="1" applyProtection="1">
      <alignment horizontal="center"/>
      <protection locked="0"/>
    </xf>
    <xf numFmtId="0" fontId="41" fillId="0" borderId="0" xfId="0" applyFont="1" applyAlignment="1" applyProtection="1">
      <alignment horizontal="center" vertical="center"/>
      <protection locked="0"/>
    </xf>
    <xf numFmtId="0" fontId="41" fillId="0" borderId="0" xfId="0" applyFont="1" applyAlignment="1" applyProtection="1">
      <alignment horizontal="right" vertical="center"/>
      <protection locked="0"/>
    </xf>
    <xf numFmtId="1" fontId="41" fillId="0" borderId="0" xfId="0" applyNumberFormat="1" applyFont="1" applyAlignment="1" applyProtection="1">
      <alignment vertical="center"/>
      <protection locked="0"/>
    </xf>
    <xf numFmtId="1" fontId="13" fillId="0" borderId="3" xfId="0" applyNumberFormat="1" applyFont="1" applyBorder="1" applyAlignment="1" applyProtection="1">
      <alignment horizontal="center" vertical="center"/>
      <protection locked="0"/>
    </xf>
    <xf numFmtId="1" fontId="0" fillId="0" borderId="3" xfId="0" applyNumberFormat="1" applyBorder="1" applyProtection="1">
      <protection locked="0"/>
    </xf>
    <xf numFmtId="1" fontId="20" fillId="0" borderId="3" xfId="0" applyNumberFormat="1" applyFont="1" applyBorder="1" applyAlignment="1" applyProtection="1">
      <alignment horizontal="center" vertical="center"/>
      <protection locked="0"/>
    </xf>
    <xf numFmtId="1" fontId="25" fillId="0" borderId="3" xfId="0" applyNumberFormat="1" applyFont="1" applyBorder="1" applyAlignment="1" applyProtection="1">
      <alignment horizontal="center" vertical="center"/>
      <protection locked="0"/>
    </xf>
    <xf numFmtId="0" fontId="0" fillId="4" borderId="3" xfId="0" applyFill="1" applyBorder="1" applyAlignment="1" applyProtection="1">
      <alignment horizontal="center" vertical="center"/>
      <protection locked="0"/>
    </xf>
    <xf numFmtId="1" fontId="0" fillId="4" borderId="3" xfId="0" applyNumberFormat="1" applyFill="1" applyBorder="1" applyAlignment="1" applyProtection="1">
      <alignment horizontal="center" vertical="center"/>
      <protection locked="0"/>
    </xf>
    <xf numFmtId="14" fontId="12" fillId="4" borderId="3" xfId="0" applyNumberFormat="1" applyFont="1" applyFill="1" applyBorder="1" applyAlignment="1" applyProtection="1">
      <alignment horizontal="left"/>
      <protection locked="0"/>
    </xf>
    <xf numFmtId="0" fontId="0" fillId="4" borderId="0" xfId="0" applyFill="1" applyAlignment="1" applyProtection="1">
      <alignment horizontal="center" vertical="center"/>
      <protection locked="0"/>
    </xf>
    <xf numFmtId="1" fontId="0" fillId="4" borderId="0" xfId="0" applyNumberFormat="1" applyFill="1" applyAlignment="1" applyProtection="1">
      <alignment horizontal="center" vertical="center"/>
      <protection locked="0"/>
    </xf>
    <xf numFmtId="0" fontId="0" fillId="5" borderId="11" xfId="0" applyFill="1" applyBorder="1" applyAlignment="1" applyProtection="1">
      <alignment horizontal="center" vertical="center"/>
      <protection locked="0"/>
    </xf>
    <xf numFmtId="0" fontId="0" fillId="5" borderId="12" xfId="0" applyFill="1" applyBorder="1" applyAlignment="1" applyProtection="1">
      <alignment horizontal="center" vertical="center"/>
      <protection locked="0"/>
    </xf>
    <xf numFmtId="3" fontId="0" fillId="5" borderId="12" xfId="0" applyNumberFormat="1" applyFill="1" applyBorder="1" applyAlignment="1" applyProtection="1">
      <alignment horizontal="center" vertical="center"/>
      <protection locked="0"/>
    </xf>
    <xf numFmtId="1" fontId="0" fillId="5" borderId="12" xfId="0" applyNumberFormat="1" applyFill="1" applyBorder="1" applyAlignment="1" applyProtection="1">
      <alignment horizontal="center" vertical="center"/>
      <protection locked="0"/>
    </xf>
    <xf numFmtId="20" fontId="12" fillId="5" borderId="12" xfId="0" applyNumberFormat="1" applyFont="1" applyFill="1" applyBorder="1" applyAlignment="1" applyProtection="1">
      <alignment horizontal="center"/>
      <protection locked="0"/>
    </xf>
    <xf numFmtId="14" fontId="0" fillId="5" borderId="13" xfId="0" applyNumberFormat="1" applyFill="1" applyBorder="1" applyProtection="1">
      <protection locked="0"/>
    </xf>
    <xf numFmtId="0" fontId="30" fillId="5" borderId="0" xfId="0" applyFont="1" applyFill="1" applyProtection="1">
      <protection locked="0"/>
    </xf>
    <xf numFmtId="0" fontId="0" fillId="5" borderId="25" xfId="0" applyFill="1" applyBorder="1" applyAlignment="1" applyProtection="1">
      <alignment horizontal="center" vertical="center"/>
      <protection locked="0"/>
    </xf>
    <xf numFmtId="1" fontId="0" fillId="5" borderId="34" xfId="0" applyNumberFormat="1" applyFill="1" applyBorder="1" applyAlignment="1" applyProtection="1">
      <alignment horizontal="center" vertical="center"/>
      <protection locked="0"/>
    </xf>
    <xf numFmtId="14" fontId="12" fillId="5" borderId="13" xfId="0" applyNumberFormat="1" applyFont="1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center" vertical="center"/>
      <protection locked="0"/>
    </xf>
    <xf numFmtId="0" fontId="0" fillId="5" borderId="3" xfId="0" applyFill="1" applyBorder="1" applyAlignment="1" applyProtection="1">
      <alignment horizontal="center" vertical="center"/>
      <protection locked="0"/>
    </xf>
    <xf numFmtId="3" fontId="0" fillId="5" borderId="3" xfId="0" applyNumberFormat="1" applyFill="1" applyBorder="1" applyAlignment="1" applyProtection="1">
      <alignment horizontal="center" vertical="center"/>
      <protection locked="0"/>
    </xf>
    <xf numFmtId="1" fontId="0" fillId="5" borderId="3" xfId="0" applyNumberFormat="1" applyFill="1" applyBorder="1" applyAlignment="1" applyProtection="1">
      <alignment horizontal="center" vertical="center"/>
      <protection locked="0"/>
    </xf>
    <xf numFmtId="20" fontId="12" fillId="5" borderId="3" xfId="0" applyNumberFormat="1" applyFont="1" applyFill="1" applyBorder="1" applyAlignment="1" applyProtection="1">
      <alignment horizontal="center"/>
      <protection locked="0"/>
    </xf>
    <xf numFmtId="14" fontId="0" fillId="5" borderId="4" xfId="0" applyNumberFormat="1" applyFill="1" applyBorder="1" applyProtection="1">
      <protection locked="0"/>
    </xf>
    <xf numFmtId="0" fontId="0" fillId="5" borderId="19" xfId="0" applyFill="1" applyBorder="1" applyAlignment="1" applyProtection="1">
      <alignment horizontal="center" vertical="center"/>
      <protection locked="0"/>
    </xf>
    <xf numFmtId="1" fontId="0" fillId="5" borderId="14" xfId="0" applyNumberFormat="1" applyFill="1" applyBorder="1" applyAlignment="1" applyProtection="1">
      <alignment horizontal="center" vertical="center"/>
      <protection locked="0"/>
    </xf>
    <xf numFmtId="14" fontId="12" fillId="5" borderId="4" xfId="0" applyNumberFormat="1" applyFont="1" applyFill="1" applyBorder="1" applyAlignment="1" applyProtection="1">
      <alignment horizontal="left"/>
      <protection locked="0"/>
    </xf>
    <xf numFmtId="171" fontId="0" fillId="5" borderId="3" xfId="0" applyNumberFormat="1" applyFill="1" applyBorder="1" applyAlignment="1" applyProtection="1">
      <alignment horizontal="center" vertical="center"/>
      <protection locked="0"/>
    </xf>
    <xf numFmtId="0" fontId="30" fillId="5" borderId="0" xfId="0" applyFont="1" applyFill="1" applyAlignment="1" applyProtection="1">
      <alignment horizontal="right"/>
      <protection locked="0"/>
    </xf>
    <xf numFmtId="0" fontId="0" fillId="5" borderId="2" xfId="0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center" vertical="center"/>
      <protection locked="0"/>
    </xf>
    <xf numFmtId="1" fontId="0" fillId="5" borderId="0" xfId="0" applyNumberFormat="1" applyFill="1" applyAlignment="1" applyProtection="1">
      <alignment horizontal="center" vertical="center"/>
      <protection locked="0"/>
    </xf>
    <xf numFmtId="171" fontId="0" fillId="5" borderId="27" xfId="0" applyNumberFormat="1" applyFill="1" applyBorder="1" applyAlignment="1" applyProtection="1">
      <alignment horizontal="center" vertical="center"/>
      <protection locked="0"/>
    </xf>
    <xf numFmtId="0" fontId="0" fillId="5" borderId="0" xfId="0" applyFill="1" applyAlignment="1" applyProtection="1">
      <alignment horizontal="right"/>
      <protection locked="0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0" xfId="0" applyBorder="1" applyAlignment="1" applyProtection="1">
      <alignment horizontal="center" vertical="center" wrapText="1"/>
      <protection locked="0"/>
    </xf>
    <xf numFmtId="0" fontId="0" fillId="2" borderId="20" xfId="0" applyFill="1" applyBorder="1" applyProtection="1">
      <protection locked="0"/>
    </xf>
    <xf numFmtId="3" fontId="24" fillId="2" borderId="20" xfId="0" applyNumberFormat="1" applyFont="1" applyFill="1" applyBorder="1" applyAlignment="1" applyProtection="1">
      <alignment horizontal="center"/>
      <protection locked="0"/>
    </xf>
    <xf numFmtId="3" fontId="13" fillId="2" borderId="20" xfId="0" applyNumberFormat="1" applyFont="1" applyFill="1" applyBorder="1" applyAlignment="1" applyProtection="1">
      <alignment horizontal="center"/>
      <protection locked="0"/>
    </xf>
    <xf numFmtId="2" fontId="26" fillId="2" borderId="20" xfId="0" applyNumberFormat="1" applyFont="1" applyFill="1" applyBorder="1" applyAlignment="1" applyProtection="1">
      <alignment horizontal="center"/>
      <protection locked="0"/>
    </xf>
    <xf numFmtId="2" fontId="0" fillId="2" borderId="20" xfId="0" applyNumberFormat="1" applyFill="1" applyBorder="1" applyAlignment="1" applyProtection="1">
      <alignment horizontal="right"/>
      <protection locked="0"/>
    </xf>
    <xf numFmtId="0" fontId="0" fillId="2" borderId="21" xfId="0" applyFill="1" applyBorder="1" applyAlignment="1" applyProtection="1">
      <alignment horizontal="center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3" fontId="24" fillId="0" borderId="0" xfId="0" applyNumberFormat="1" applyFont="1" applyAlignment="1" applyProtection="1">
      <alignment horizontal="center"/>
      <protection locked="0"/>
    </xf>
    <xf numFmtId="3" fontId="13" fillId="0" borderId="0" xfId="0" applyNumberFormat="1" applyFont="1" applyAlignment="1" applyProtection="1">
      <alignment horizontal="center"/>
      <protection locked="0"/>
    </xf>
    <xf numFmtId="2" fontId="26" fillId="0" borderId="0" xfId="0" applyNumberFormat="1" applyFont="1" applyAlignment="1" applyProtection="1">
      <alignment horizontal="center"/>
      <protection locked="0"/>
    </xf>
    <xf numFmtId="2" fontId="0" fillId="0" borderId="0" xfId="0" applyNumberFormat="1" applyAlignment="1" applyProtection="1">
      <alignment horizontal="right"/>
      <protection locked="0"/>
    </xf>
    <xf numFmtId="0" fontId="0" fillId="0" borderId="23" xfId="0" applyBorder="1" applyAlignment="1" applyProtection="1">
      <alignment horizontal="center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8" xfId="0" applyBorder="1" applyAlignment="1" applyProtection="1">
      <alignment horizontal="center" vertical="center" wrapText="1"/>
      <protection locked="0"/>
    </xf>
    <xf numFmtId="0" fontId="0" fillId="2" borderId="18" xfId="0" applyFill="1" applyBorder="1" applyProtection="1">
      <protection locked="0"/>
    </xf>
    <xf numFmtId="3" fontId="24" fillId="2" borderId="18" xfId="0" applyNumberFormat="1" applyFont="1" applyFill="1" applyBorder="1" applyAlignment="1" applyProtection="1">
      <alignment horizontal="center"/>
      <protection locked="0"/>
    </xf>
    <xf numFmtId="3" fontId="13" fillId="2" borderId="18" xfId="0" applyNumberFormat="1" applyFont="1" applyFill="1" applyBorder="1" applyAlignment="1" applyProtection="1">
      <alignment horizontal="center"/>
      <protection locked="0"/>
    </xf>
    <xf numFmtId="2" fontId="26" fillId="2" borderId="18" xfId="0" applyNumberFormat="1" applyFont="1" applyFill="1" applyBorder="1" applyAlignment="1" applyProtection="1">
      <alignment horizontal="center"/>
      <protection locked="0"/>
    </xf>
    <xf numFmtId="2" fontId="0" fillId="2" borderId="18" xfId="0" applyNumberFormat="1" applyFill="1" applyBorder="1" applyAlignment="1" applyProtection="1">
      <alignment horizontal="right"/>
      <protection locked="0"/>
    </xf>
    <xf numFmtId="0" fontId="0" fillId="2" borderId="24" xfId="0" applyFill="1" applyBorder="1" applyAlignment="1" applyProtection="1">
      <alignment horizontal="center"/>
      <protection locked="0"/>
    </xf>
    <xf numFmtId="3" fontId="24" fillId="2" borderId="0" xfId="0" applyNumberFormat="1" applyFont="1" applyFill="1" applyAlignment="1" applyProtection="1">
      <alignment horizontal="center"/>
      <protection locked="0"/>
    </xf>
    <xf numFmtId="3" fontId="13" fillId="2" borderId="0" xfId="0" applyNumberFormat="1" applyFont="1" applyFill="1" applyAlignment="1" applyProtection="1">
      <alignment horizontal="center"/>
      <protection locked="0"/>
    </xf>
    <xf numFmtId="2" fontId="26" fillId="2" borderId="0" xfId="0" applyNumberFormat="1" applyFont="1" applyFill="1" applyAlignment="1" applyProtection="1">
      <alignment horizontal="center"/>
      <protection locked="0"/>
    </xf>
    <xf numFmtId="2" fontId="0" fillId="2" borderId="0" xfId="0" applyNumberFormat="1" applyFill="1" applyAlignment="1" applyProtection="1">
      <alignment horizontal="right"/>
      <protection locked="0"/>
    </xf>
    <xf numFmtId="0" fontId="0" fillId="2" borderId="23" xfId="0" applyFill="1" applyBorder="1" applyAlignment="1" applyProtection="1">
      <alignment horizontal="center"/>
      <protection locked="0"/>
    </xf>
    <xf numFmtId="3" fontId="24" fillId="0" borderId="20" xfId="0" applyNumberFormat="1" applyFont="1" applyBorder="1" applyAlignment="1" applyProtection="1">
      <alignment horizontal="center"/>
      <protection locked="0"/>
    </xf>
    <xf numFmtId="3" fontId="13" fillId="0" borderId="20" xfId="0" applyNumberFormat="1" applyFont="1" applyBorder="1" applyAlignment="1" applyProtection="1">
      <alignment horizontal="center"/>
      <protection locked="0"/>
    </xf>
    <xf numFmtId="2" fontId="26" fillId="0" borderId="20" xfId="0" applyNumberFormat="1" applyFont="1" applyBorder="1" applyAlignment="1" applyProtection="1">
      <alignment horizontal="center"/>
      <protection locked="0"/>
    </xf>
    <xf numFmtId="2" fontId="0" fillId="0" borderId="20" xfId="0" applyNumberFormat="1" applyBorder="1" applyAlignment="1" applyProtection="1">
      <alignment horizontal="right"/>
      <protection locked="0"/>
    </xf>
    <xf numFmtId="0" fontId="0" fillId="0" borderId="21" xfId="0" applyBorder="1" applyAlignment="1" applyProtection="1">
      <alignment horizontal="center"/>
      <protection locked="0"/>
    </xf>
    <xf numFmtId="3" fontId="24" fillId="0" borderId="18" xfId="0" applyNumberFormat="1" applyFont="1" applyBorder="1" applyAlignment="1" applyProtection="1">
      <alignment horizontal="center"/>
      <protection locked="0"/>
    </xf>
    <xf numFmtId="3" fontId="13" fillId="0" borderId="18" xfId="0" applyNumberFormat="1" applyFont="1" applyBorder="1" applyAlignment="1" applyProtection="1">
      <alignment horizontal="center"/>
      <protection locked="0"/>
    </xf>
    <xf numFmtId="2" fontId="26" fillId="0" borderId="18" xfId="0" applyNumberFormat="1" applyFont="1" applyBorder="1" applyAlignment="1" applyProtection="1">
      <alignment horizontal="center"/>
      <protection locked="0"/>
    </xf>
    <xf numFmtId="2" fontId="0" fillId="0" borderId="18" xfId="0" applyNumberFormat="1" applyBorder="1" applyAlignment="1" applyProtection="1">
      <alignment horizontal="right"/>
      <protection locked="0"/>
    </xf>
    <xf numFmtId="0" fontId="0" fillId="0" borderId="24" xfId="0" applyBorder="1" applyAlignment="1" applyProtection="1">
      <alignment horizont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0" xfId="0" applyBorder="1" applyAlignment="1" applyProtection="1">
      <alignment horizontal="center" vertical="center"/>
      <protection locked="0"/>
    </xf>
    <xf numFmtId="0" fontId="0" fillId="2" borderId="20" xfId="0" applyFill="1" applyBorder="1" applyAlignment="1" applyProtection="1">
      <alignment vertical="center"/>
      <protection locked="0"/>
    </xf>
    <xf numFmtId="3" fontId="0" fillId="0" borderId="0" xfId="0" applyNumberFormat="1" applyProtection="1">
      <protection locked="0"/>
    </xf>
    <xf numFmtId="0" fontId="0" fillId="0" borderId="14" xfId="0" applyBorder="1" applyProtection="1">
      <protection locked="0"/>
    </xf>
    <xf numFmtId="0" fontId="0" fillId="0" borderId="26" xfId="0" applyBorder="1" applyProtection="1">
      <protection locked="0"/>
    </xf>
    <xf numFmtId="0" fontId="0" fillId="2" borderId="26" xfId="0" applyFill="1" applyBorder="1" applyProtection="1">
      <protection locked="0"/>
    </xf>
    <xf numFmtId="3" fontId="24" fillId="2" borderId="26" xfId="0" applyNumberFormat="1" applyFont="1" applyFill="1" applyBorder="1" applyAlignment="1" applyProtection="1">
      <alignment horizontal="center"/>
      <protection locked="0"/>
    </xf>
    <xf numFmtId="3" fontId="13" fillId="2" borderId="26" xfId="0" applyNumberFormat="1" applyFont="1" applyFill="1" applyBorder="1" applyAlignment="1" applyProtection="1">
      <alignment horizontal="center"/>
      <protection locked="0"/>
    </xf>
    <xf numFmtId="2" fontId="26" fillId="2" borderId="26" xfId="0" applyNumberFormat="1" applyFont="1" applyFill="1" applyBorder="1" applyAlignment="1" applyProtection="1">
      <alignment horizontal="center"/>
      <protection locked="0"/>
    </xf>
    <xf numFmtId="2" fontId="0" fillId="2" borderId="26" xfId="0" applyNumberFormat="1" applyFill="1" applyBorder="1" applyAlignment="1" applyProtection="1">
      <alignment horizontal="right"/>
      <protection locked="0"/>
    </xf>
    <xf numFmtId="0" fontId="0" fillId="2" borderId="19" xfId="0" applyFill="1" applyBorder="1" applyAlignment="1" applyProtection="1">
      <alignment horizontal="center"/>
      <protection locked="0"/>
    </xf>
    <xf numFmtId="3" fontId="24" fillId="0" borderId="26" xfId="0" applyNumberFormat="1" applyFont="1" applyBorder="1" applyAlignment="1" applyProtection="1">
      <alignment horizontal="center"/>
      <protection locked="0"/>
    </xf>
    <xf numFmtId="3" fontId="13" fillId="0" borderId="26" xfId="0" applyNumberFormat="1" applyFont="1" applyBorder="1" applyAlignment="1" applyProtection="1">
      <alignment horizontal="center"/>
      <protection locked="0"/>
    </xf>
    <xf numFmtId="2" fontId="26" fillId="0" borderId="26" xfId="0" applyNumberFormat="1" applyFont="1" applyBorder="1" applyAlignment="1" applyProtection="1">
      <alignment horizontal="center"/>
      <protection locked="0"/>
    </xf>
    <xf numFmtId="2" fontId="0" fillId="0" borderId="26" xfId="0" applyNumberFormat="1" applyBorder="1" applyAlignment="1" applyProtection="1">
      <alignment horizontal="right"/>
      <protection locked="0"/>
    </xf>
    <xf numFmtId="0" fontId="0" fillId="0" borderId="19" xfId="0" applyBorder="1" applyAlignment="1" applyProtection="1">
      <alignment horizontal="center"/>
      <protection locked="0"/>
    </xf>
    <xf numFmtId="0" fontId="17" fillId="0" borderId="3" xfId="0" applyFont="1" applyBorder="1" applyProtection="1">
      <protection locked="0"/>
    </xf>
    <xf numFmtId="3" fontId="0" fillId="0" borderId="3" xfId="0" applyNumberFormat="1" applyBorder="1" applyProtection="1">
      <protection locked="0"/>
    </xf>
    <xf numFmtId="3" fontId="0" fillId="0" borderId="3" xfId="0" applyNumberFormat="1" applyBorder="1" applyAlignment="1" applyProtection="1">
      <alignment horizontal="right"/>
      <protection locked="0"/>
    </xf>
    <xf numFmtId="3" fontId="24" fillId="2" borderId="20" xfId="0" applyNumberFormat="1" applyFont="1" applyFill="1" applyBorder="1" applyProtection="1">
      <protection locked="0"/>
    </xf>
    <xf numFmtId="2" fontId="26" fillId="2" borderId="20" xfId="0" applyNumberFormat="1" applyFont="1" applyFill="1" applyBorder="1" applyProtection="1">
      <protection locked="0"/>
    </xf>
    <xf numFmtId="0" fontId="26" fillId="2" borderId="20" xfId="0" applyFont="1" applyFill="1" applyBorder="1" applyProtection="1">
      <protection locked="0"/>
    </xf>
    <xf numFmtId="2" fontId="0" fillId="2" borderId="20" xfId="0" applyNumberFormat="1" applyFill="1" applyBorder="1" applyProtection="1">
      <protection locked="0"/>
    </xf>
    <xf numFmtId="3" fontId="24" fillId="0" borderId="0" xfId="0" applyNumberFormat="1" applyFont="1" applyProtection="1">
      <protection locked="0"/>
    </xf>
    <xf numFmtId="2" fontId="26" fillId="0" borderId="0" xfId="0" applyNumberFormat="1" applyFont="1" applyProtection="1">
      <protection locked="0"/>
    </xf>
    <xf numFmtId="0" fontId="26" fillId="0" borderId="0" xfId="0" applyFont="1" applyProtection="1">
      <protection locked="0"/>
    </xf>
    <xf numFmtId="2" fontId="0" fillId="0" borderId="0" xfId="0" applyNumberFormat="1" applyProtection="1">
      <protection locked="0"/>
    </xf>
    <xf numFmtId="3" fontId="24" fillId="2" borderId="18" xfId="0" applyNumberFormat="1" applyFont="1" applyFill="1" applyBorder="1" applyProtection="1">
      <protection locked="0"/>
    </xf>
    <xf numFmtId="2" fontId="26" fillId="2" borderId="18" xfId="0" applyNumberFormat="1" applyFont="1" applyFill="1" applyBorder="1" applyProtection="1">
      <protection locked="0"/>
    </xf>
    <xf numFmtId="0" fontId="26" fillId="2" borderId="18" xfId="0" applyFont="1" applyFill="1" applyBorder="1" applyProtection="1">
      <protection locked="0"/>
    </xf>
    <xf numFmtId="2" fontId="0" fillId="2" borderId="18" xfId="0" applyNumberFormat="1" applyFill="1" applyBorder="1" applyProtection="1">
      <protection locked="0"/>
    </xf>
    <xf numFmtId="3" fontId="24" fillId="0" borderId="20" xfId="0" applyNumberFormat="1" applyFont="1" applyBorder="1" applyProtection="1">
      <protection locked="0"/>
    </xf>
    <xf numFmtId="2" fontId="26" fillId="0" borderId="20" xfId="0" applyNumberFormat="1" applyFont="1" applyBorder="1" applyProtection="1">
      <protection locked="0"/>
    </xf>
    <xf numFmtId="0" fontId="26" fillId="0" borderId="20" xfId="0" applyFont="1" applyBorder="1" applyProtection="1">
      <protection locked="0"/>
    </xf>
    <xf numFmtId="2" fontId="0" fillId="0" borderId="20" xfId="0" applyNumberFormat="1" applyBorder="1" applyProtection="1">
      <protection locked="0"/>
    </xf>
    <xf numFmtId="3" fontId="24" fillId="2" borderId="0" xfId="0" applyNumberFormat="1" applyFont="1" applyFill="1" applyProtection="1">
      <protection locked="0"/>
    </xf>
    <xf numFmtId="2" fontId="26" fillId="2" borderId="0" xfId="0" applyNumberFormat="1" applyFont="1" applyFill="1" applyProtection="1">
      <protection locked="0"/>
    </xf>
    <xf numFmtId="0" fontId="26" fillId="2" borderId="0" xfId="0" applyFont="1" applyFill="1" applyProtection="1">
      <protection locked="0"/>
    </xf>
    <xf numFmtId="2" fontId="0" fillId="2" borderId="0" xfId="0" applyNumberFormat="1" applyFill="1" applyProtection="1">
      <protection locked="0"/>
    </xf>
    <xf numFmtId="3" fontId="24" fillId="0" borderId="18" xfId="0" applyNumberFormat="1" applyFont="1" applyBorder="1" applyProtection="1">
      <protection locked="0"/>
    </xf>
    <xf numFmtId="0" fontId="26" fillId="0" borderId="18" xfId="0" applyFont="1" applyBorder="1" applyProtection="1">
      <protection locked="0"/>
    </xf>
    <xf numFmtId="2" fontId="0" fillId="0" borderId="18" xfId="0" applyNumberFormat="1" applyBorder="1" applyProtection="1">
      <protection locked="0"/>
    </xf>
    <xf numFmtId="3" fontId="24" fillId="2" borderId="26" xfId="0" applyNumberFormat="1" applyFont="1" applyFill="1" applyBorder="1" applyProtection="1">
      <protection locked="0"/>
    </xf>
    <xf numFmtId="2" fontId="26" fillId="2" borderId="26" xfId="0" applyNumberFormat="1" applyFont="1" applyFill="1" applyBorder="1" applyProtection="1">
      <protection locked="0"/>
    </xf>
    <xf numFmtId="0" fontId="26" fillId="2" borderId="26" xfId="0" applyFont="1" applyFill="1" applyBorder="1" applyProtection="1">
      <protection locked="0"/>
    </xf>
    <xf numFmtId="2" fontId="0" fillId="2" borderId="26" xfId="0" applyNumberFormat="1" applyFill="1" applyBorder="1" applyProtection="1">
      <protection locked="0"/>
    </xf>
    <xf numFmtId="2" fontId="26" fillId="0" borderId="18" xfId="0" applyNumberFormat="1" applyFont="1" applyBorder="1" applyProtection="1">
      <protection locked="0"/>
    </xf>
    <xf numFmtId="3" fontId="0" fillId="0" borderId="3" xfId="0" applyNumberFormat="1" applyBorder="1" applyAlignment="1" applyProtection="1">
      <alignment horizontal="center"/>
      <protection locked="0"/>
    </xf>
    <xf numFmtId="3" fontId="13" fillId="2" borderId="20" xfId="0" applyNumberFormat="1" applyFont="1" applyFill="1" applyBorder="1" applyProtection="1">
      <protection locked="0"/>
    </xf>
    <xf numFmtId="3" fontId="13" fillId="0" borderId="0" xfId="0" applyNumberFormat="1" applyFont="1" applyProtection="1">
      <protection locked="0"/>
    </xf>
    <xf numFmtId="3" fontId="13" fillId="2" borderId="0" xfId="0" applyNumberFormat="1" applyFont="1" applyFill="1" applyProtection="1">
      <protection locked="0"/>
    </xf>
    <xf numFmtId="3" fontId="13" fillId="2" borderId="18" xfId="0" applyNumberFormat="1" applyFont="1" applyFill="1" applyBorder="1" applyProtection="1">
      <protection locked="0"/>
    </xf>
    <xf numFmtId="3" fontId="13" fillId="0" borderId="20" xfId="0" applyNumberFormat="1" applyFont="1" applyBorder="1" applyProtection="1">
      <protection locked="0"/>
    </xf>
    <xf numFmtId="0" fontId="0" fillId="0" borderId="20" xfId="0" applyBorder="1" applyAlignment="1" applyProtection="1">
      <alignment horizontal="center" wrapText="1"/>
      <protection locked="0"/>
    </xf>
    <xf numFmtId="0" fontId="0" fillId="0" borderId="18" xfId="0" applyBorder="1" applyAlignment="1" applyProtection="1">
      <alignment horizontal="center" wrapText="1"/>
      <protection locked="0"/>
    </xf>
    <xf numFmtId="3" fontId="24" fillId="0" borderId="26" xfId="0" applyNumberFormat="1" applyFont="1" applyBorder="1" applyProtection="1">
      <protection locked="0"/>
    </xf>
    <xf numFmtId="3" fontId="13" fillId="0" borderId="26" xfId="0" applyNumberFormat="1" applyFont="1" applyBorder="1" applyProtection="1">
      <protection locked="0"/>
    </xf>
    <xf numFmtId="2" fontId="26" fillId="0" borderId="26" xfId="0" applyNumberFormat="1" applyFont="1" applyBorder="1" applyProtection="1">
      <protection locked="0"/>
    </xf>
    <xf numFmtId="0" fontId="26" fillId="0" borderId="26" xfId="0" applyFont="1" applyBorder="1" applyProtection="1">
      <protection locked="0"/>
    </xf>
    <xf numFmtId="2" fontId="0" fillId="0" borderId="26" xfId="0" applyNumberFormat="1" applyBorder="1" applyProtection="1">
      <protection locked="0"/>
    </xf>
    <xf numFmtId="3" fontId="13" fillId="2" borderId="26" xfId="0" applyNumberFormat="1" applyFont="1" applyFill="1" applyBorder="1" applyProtection="1">
      <protection locked="0"/>
    </xf>
    <xf numFmtId="0" fontId="0" fillId="0" borderId="26" xfId="0" applyBorder="1" applyAlignment="1" applyProtection="1">
      <alignment vertical="center" wrapText="1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3" fontId="24" fillId="6" borderId="0" xfId="0" applyNumberFormat="1" applyFont="1" applyFill="1" applyAlignment="1">
      <alignment horizontal="right"/>
    </xf>
    <xf numFmtId="3" fontId="16" fillId="6" borderId="0" xfId="0" applyNumberFormat="1" applyFont="1" applyFill="1" applyAlignment="1">
      <alignment horizontal="right"/>
    </xf>
    <xf numFmtId="3" fontId="13" fillId="6" borderId="0" xfId="0" applyNumberFormat="1" applyFont="1" applyFill="1" applyAlignment="1">
      <alignment horizontal="right"/>
    </xf>
    <xf numFmtId="3" fontId="24" fillId="6" borderId="18" xfId="0" applyNumberFormat="1" applyFont="1" applyFill="1" applyBorder="1" applyAlignment="1">
      <alignment horizontal="right"/>
    </xf>
    <xf numFmtId="3" fontId="16" fillId="6" borderId="18" xfId="0" applyNumberFormat="1" applyFont="1" applyFill="1" applyBorder="1" applyAlignment="1">
      <alignment horizontal="right"/>
    </xf>
    <xf numFmtId="3" fontId="13" fillId="6" borderId="18" xfId="0" applyNumberFormat="1" applyFont="1" applyFill="1" applyBorder="1" applyAlignment="1">
      <alignment horizontal="right"/>
    </xf>
    <xf numFmtId="1" fontId="20" fillId="6" borderId="18" xfId="0" applyNumberFormat="1" applyFont="1" applyFill="1" applyBorder="1" applyAlignment="1">
      <alignment horizontal="center" vertical="center"/>
    </xf>
    <xf numFmtId="1" fontId="21" fillId="6" borderId="18" xfId="0" applyNumberFormat="1" applyFont="1" applyFill="1" applyBorder="1" applyAlignment="1">
      <alignment horizontal="center" vertical="center"/>
    </xf>
    <xf numFmtId="1" fontId="25" fillId="6" borderId="18" xfId="0" applyNumberFormat="1" applyFont="1" applyFill="1" applyBorder="1" applyAlignment="1">
      <alignment horizontal="center" vertical="center"/>
    </xf>
    <xf numFmtId="1" fontId="25" fillId="6" borderId="24" xfId="0" applyNumberFormat="1" applyFont="1" applyFill="1" applyBorder="1" applyAlignment="1">
      <alignment horizontal="center" vertical="center"/>
    </xf>
    <xf numFmtId="3" fontId="13" fillId="6" borderId="23" xfId="0" applyNumberFormat="1" applyFont="1" applyFill="1" applyBorder="1" applyAlignment="1">
      <alignment horizontal="right"/>
    </xf>
    <xf numFmtId="3" fontId="13" fillId="6" borderId="24" xfId="0" applyNumberFormat="1" applyFont="1" applyFill="1" applyBorder="1" applyAlignment="1">
      <alignment horizontal="right"/>
    </xf>
    <xf numFmtId="3" fontId="13" fillId="0" borderId="18" xfId="0" applyNumberFormat="1" applyFont="1" applyBorder="1" applyProtection="1">
      <protection locked="0"/>
    </xf>
    <xf numFmtId="0" fontId="44" fillId="0" borderId="0" xfId="0" applyFont="1" applyAlignment="1">
      <alignment vertical="center"/>
    </xf>
    <xf numFmtId="10" fontId="7" fillId="2" borderId="0" xfId="0" applyNumberFormat="1" applyFont="1" applyFill="1" applyAlignment="1" applyProtection="1">
      <alignment horizontal="center"/>
      <protection locked="0"/>
    </xf>
    <xf numFmtId="10" fontId="7" fillId="2" borderId="0" xfId="1" applyNumberFormat="1" applyFont="1" applyFill="1" applyAlignment="1" applyProtection="1">
      <alignment horizontal="center"/>
      <protection locked="0"/>
    </xf>
    <xf numFmtId="0" fontId="0" fillId="0" borderId="32" xfId="0" applyBorder="1" applyProtection="1">
      <protection locked="0"/>
    </xf>
    <xf numFmtId="178" fontId="0" fillId="0" borderId="33" xfId="0" applyNumberFormat="1" applyBorder="1" applyProtection="1">
      <protection locked="0"/>
    </xf>
    <xf numFmtId="10" fontId="0" fillId="0" borderId="6" xfId="1" applyNumberFormat="1" applyFont="1" applyBorder="1" applyAlignment="1" applyProtection="1">
      <alignment horizontal="center"/>
      <protection locked="0"/>
    </xf>
    <xf numFmtId="10" fontId="0" fillId="0" borderId="20" xfId="0" applyNumberFormat="1" applyBorder="1" applyProtection="1">
      <protection locked="0"/>
    </xf>
    <xf numFmtId="10" fontId="0" fillId="0" borderId="20" xfId="1" applyNumberFormat="1" applyFont="1" applyBorder="1" applyAlignment="1" applyProtection="1">
      <alignment horizontal="center"/>
      <protection locked="0"/>
    </xf>
    <xf numFmtId="10" fontId="0" fillId="0" borderId="21" xfId="1" applyNumberFormat="1" applyFont="1" applyBorder="1" applyAlignment="1" applyProtection="1">
      <alignment horizontal="center"/>
      <protection locked="0"/>
    </xf>
    <xf numFmtId="10" fontId="0" fillId="0" borderId="35" xfId="1" applyNumberFormat="1" applyFont="1" applyBorder="1" applyAlignment="1" applyProtection="1">
      <alignment horizontal="center"/>
      <protection locked="0"/>
    </xf>
    <xf numFmtId="10" fontId="0" fillId="0" borderId="0" xfId="0" applyNumberFormat="1" applyProtection="1">
      <protection locked="0"/>
    </xf>
    <xf numFmtId="10" fontId="0" fillId="0" borderId="0" xfId="1" applyNumberFormat="1" applyFont="1" applyAlignment="1" applyProtection="1">
      <alignment horizontal="center"/>
      <protection locked="0"/>
    </xf>
    <xf numFmtId="10" fontId="0" fillId="0" borderId="23" xfId="1" applyNumberFormat="1" applyFont="1" applyBorder="1" applyAlignment="1" applyProtection="1">
      <alignment horizontal="center"/>
      <protection locked="0"/>
    </xf>
    <xf numFmtId="10" fontId="0" fillId="0" borderId="10" xfId="0" applyNumberFormat="1" applyBorder="1" applyAlignment="1" applyProtection="1">
      <alignment horizontal="center"/>
      <protection locked="0"/>
    </xf>
    <xf numFmtId="10" fontId="0" fillId="0" borderId="18" xfId="0" applyNumberFormat="1" applyBorder="1" applyProtection="1">
      <protection locked="0"/>
    </xf>
    <xf numFmtId="10" fontId="0" fillId="0" borderId="18" xfId="1" applyNumberFormat="1" applyFont="1" applyBorder="1" applyAlignment="1" applyProtection="1">
      <alignment horizontal="center"/>
      <protection locked="0"/>
    </xf>
    <xf numFmtId="10" fontId="0" fillId="0" borderId="24" xfId="1" applyNumberFormat="1" applyFont="1" applyBorder="1" applyAlignment="1" applyProtection="1">
      <alignment horizontal="center"/>
      <protection locked="0"/>
    </xf>
    <xf numFmtId="0" fontId="40" fillId="0" borderId="0" xfId="0" applyFont="1" applyAlignment="1" applyProtection="1">
      <alignment horizontal="center" vertical="center"/>
      <protection locked="0"/>
    </xf>
    <xf numFmtId="0" fontId="33" fillId="0" borderId="0" xfId="0" applyFont="1" applyAlignment="1" applyProtection="1">
      <alignment horizontal="center"/>
      <protection locked="0"/>
    </xf>
    <xf numFmtId="0" fontId="43" fillId="0" borderId="0" xfId="0" applyFont="1" applyAlignment="1" applyProtection="1">
      <alignment horizontal="center" vertical="center"/>
      <protection locked="0"/>
    </xf>
    <xf numFmtId="0" fontId="0" fillId="0" borderId="0" xfId="0" applyAlignment="1" applyProtection="1">
      <alignment horizontal="right" wrapText="1"/>
      <protection locked="0"/>
    </xf>
    <xf numFmtId="0" fontId="17" fillId="2" borderId="10" xfId="0" applyFont="1" applyFill="1" applyBorder="1" applyAlignment="1" applyProtection="1">
      <alignment horizontal="center"/>
      <protection locked="0"/>
    </xf>
    <xf numFmtId="0" fontId="0" fillId="0" borderId="15" xfId="0" applyBorder="1" applyAlignment="1" applyProtection="1">
      <alignment vertical="center"/>
      <protection locked="0"/>
    </xf>
    <xf numFmtId="0" fontId="0" fillId="0" borderId="16" xfId="0" applyBorder="1" applyAlignment="1" applyProtection="1">
      <alignment vertical="center"/>
      <protection locked="0"/>
    </xf>
    <xf numFmtId="0" fontId="28" fillId="0" borderId="15" xfId="0" applyFont="1" applyBorder="1" applyAlignment="1" applyProtection="1">
      <alignment horizontal="center"/>
      <protection locked="0"/>
    </xf>
    <xf numFmtId="0" fontId="28" fillId="0" borderId="20" xfId="0" applyFont="1" applyBorder="1" applyAlignment="1" applyProtection="1">
      <alignment horizontal="center"/>
      <protection locked="0"/>
    </xf>
    <xf numFmtId="0" fontId="28" fillId="0" borderId="21" xfId="0" applyFont="1" applyBorder="1" applyAlignment="1" applyProtection="1">
      <alignment horizontal="center"/>
      <protection locked="0"/>
    </xf>
    <xf numFmtId="0" fontId="28" fillId="0" borderId="15" xfId="0" applyFont="1" applyBorder="1" applyAlignment="1" applyProtection="1">
      <alignment horizontal="left"/>
      <protection locked="0"/>
    </xf>
    <xf numFmtId="3" fontId="0" fillId="0" borderId="20" xfId="0" applyNumberFormat="1" applyBorder="1" applyAlignment="1" applyProtection="1">
      <alignment horizontal="right"/>
      <protection locked="0"/>
    </xf>
    <xf numFmtId="3" fontId="0" fillId="0" borderId="21" xfId="0" applyNumberFormat="1" applyBorder="1" applyAlignment="1" applyProtection="1">
      <alignment horizontal="right"/>
      <protection locked="0"/>
    </xf>
    <xf numFmtId="3" fontId="13" fillId="6" borderId="26" xfId="0" applyNumberFormat="1" applyFont="1" applyFill="1" applyBorder="1" applyAlignment="1">
      <alignment horizontal="right"/>
    </xf>
    <xf numFmtId="0" fontId="0" fillId="0" borderId="18" xfId="0" applyBorder="1" applyAlignment="1" applyProtection="1">
      <alignment vertical="center" wrapText="1"/>
      <protection locked="0"/>
    </xf>
    <xf numFmtId="0" fontId="0" fillId="7" borderId="26" xfId="0" applyFill="1" applyBorder="1" applyProtection="1">
      <protection locked="0"/>
    </xf>
    <xf numFmtId="3" fontId="24" fillId="7" borderId="26" xfId="0" applyNumberFormat="1" applyFont="1" applyFill="1" applyBorder="1" applyProtection="1">
      <protection locked="0"/>
    </xf>
    <xf numFmtId="3" fontId="13" fillId="7" borderId="26" xfId="0" applyNumberFormat="1" applyFont="1" applyFill="1" applyBorder="1" applyProtection="1">
      <protection locked="0"/>
    </xf>
    <xf numFmtId="2" fontId="26" fillId="7" borderId="26" xfId="0" applyNumberFormat="1" applyFont="1" applyFill="1" applyBorder="1" applyProtection="1">
      <protection locked="0"/>
    </xf>
    <xf numFmtId="0" fontId="26" fillId="7" borderId="26" xfId="0" applyFont="1" applyFill="1" applyBorder="1" applyProtection="1">
      <protection locked="0"/>
    </xf>
    <xf numFmtId="2" fontId="0" fillId="7" borderId="26" xfId="0" applyNumberFormat="1" applyFill="1" applyBorder="1" applyProtection="1">
      <protection locked="0"/>
    </xf>
    <xf numFmtId="0" fontId="0" fillId="7" borderId="19" xfId="0" applyFill="1" applyBorder="1" applyAlignment="1" applyProtection="1">
      <alignment horizontal="right"/>
      <protection locked="0"/>
    </xf>
    <xf numFmtId="22" fontId="0" fillId="0" borderId="0" xfId="0" applyNumberFormat="1" applyProtection="1">
      <protection locked="0"/>
    </xf>
    <xf numFmtId="21" fontId="0" fillId="0" borderId="0" xfId="0" applyNumberFormat="1" applyProtection="1">
      <protection locked="0"/>
    </xf>
    <xf numFmtId="0" fontId="0" fillId="0" borderId="22" xfId="0" applyBorder="1" applyAlignment="1" applyProtection="1">
      <alignment vertical="center" wrapText="1"/>
      <protection locked="0"/>
    </xf>
    <xf numFmtId="0" fontId="0" fillId="0" borderId="16" xfId="0" applyBorder="1" applyAlignment="1" applyProtection="1">
      <alignment vertical="center" wrapText="1"/>
      <protection locked="0"/>
    </xf>
    <xf numFmtId="2" fontId="26" fillId="0" borderId="0" xfId="0" applyNumberFormat="1" applyFont="1" applyAlignment="1" applyProtection="1">
      <alignment horizontal="right"/>
      <protection locked="0"/>
    </xf>
    <xf numFmtId="3" fontId="24" fillId="2" borderId="20" xfId="0" applyNumberFormat="1" applyFont="1" applyFill="1" applyBorder="1" applyAlignment="1" applyProtection="1">
      <alignment horizontal="right"/>
      <protection locked="0"/>
    </xf>
    <xf numFmtId="3" fontId="13" fillId="2" borderId="20" xfId="0" applyNumberFormat="1" applyFont="1" applyFill="1" applyBorder="1" applyAlignment="1" applyProtection="1">
      <alignment horizontal="right"/>
      <protection locked="0"/>
    </xf>
    <xf numFmtId="2" fontId="26" fillId="2" borderId="20" xfId="0" applyNumberFormat="1" applyFont="1" applyFill="1" applyBorder="1" applyAlignment="1" applyProtection="1">
      <alignment horizontal="right"/>
      <protection locked="0"/>
    </xf>
    <xf numFmtId="0" fontId="26" fillId="2" borderId="20" xfId="0" applyFont="1" applyFill="1" applyBorder="1" applyAlignment="1" applyProtection="1">
      <alignment horizontal="right"/>
      <protection locked="0"/>
    </xf>
    <xf numFmtId="0" fontId="0" fillId="2" borderId="20" xfId="0" applyFill="1" applyBorder="1" applyAlignment="1" applyProtection="1">
      <alignment horizontal="right"/>
      <protection locked="0"/>
    </xf>
    <xf numFmtId="0" fontId="26" fillId="0" borderId="0" xfId="0" applyFont="1" applyAlignment="1" applyProtection="1">
      <alignment horizontal="right"/>
      <protection locked="0"/>
    </xf>
    <xf numFmtId="3" fontId="24" fillId="2" borderId="18" xfId="0" applyNumberFormat="1" applyFont="1" applyFill="1" applyBorder="1" applyAlignment="1" applyProtection="1">
      <alignment horizontal="right"/>
      <protection locked="0"/>
    </xf>
    <xf numFmtId="3" fontId="13" fillId="2" borderId="18" xfId="0" applyNumberFormat="1" applyFont="1" applyFill="1" applyBorder="1" applyAlignment="1" applyProtection="1">
      <alignment horizontal="right"/>
      <protection locked="0"/>
    </xf>
    <xf numFmtId="2" fontId="26" fillId="2" borderId="18" xfId="0" applyNumberFormat="1" applyFont="1" applyFill="1" applyBorder="1" applyAlignment="1" applyProtection="1">
      <alignment horizontal="right"/>
      <protection locked="0"/>
    </xf>
    <xf numFmtId="0" fontId="26" fillId="2" borderId="18" xfId="0" applyFont="1" applyFill="1" applyBorder="1" applyAlignment="1" applyProtection="1">
      <alignment horizontal="right"/>
      <protection locked="0"/>
    </xf>
    <xf numFmtId="0" fontId="0" fillId="2" borderId="18" xfId="0" applyFill="1" applyBorder="1" applyAlignment="1" applyProtection="1">
      <alignment horizontal="right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16" xfId="0" applyBorder="1" applyAlignment="1" applyProtection="1">
      <alignment horizontal="left" vertical="center"/>
      <protection locked="0"/>
    </xf>
    <xf numFmtId="3" fontId="16" fillId="0" borderId="0" xfId="0" applyNumberFormat="1" applyFont="1" applyAlignment="1" applyProtection="1">
      <alignment horizontal="center"/>
      <protection locked="0"/>
    </xf>
    <xf numFmtId="0" fontId="0" fillId="8" borderId="9" xfId="0" applyFill="1" applyBorder="1"/>
    <xf numFmtId="0" fontId="17" fillId="8" borderId="14" xfId="0" applyFont="1" applyFill="1" applyBorder="1" applyAlignment="1">
      <alignment horizontal="center" vertical="center"/>
    </xf>
    <xf numFmtId="169" fontId="0" fillId="8" borderId="14" xfId="0" applyNumberFormat="1" applyFill="1" applyBorder="1" applyAlignment="1">
      <alignment horizontal="center" vertical="center"/>
    </xf>
    <xf numFmtId="0" fontId="18" fillId="0" borderId="20" xfId="0" applyFont="1" applyBorder="1" applyAlignment="1" applyProtection="1">
      <alignment vertical="center" wrapText="1"/>
      <protection locked="0"/>
    </xf>
    <xf numFmtId="0" fontId="18" fillId="0" borderId="0" xfId="0" applyFont="1" applyAlignment="1" applyProtection="1">
      <alignment vertical="center" wrapText="1"/>
      <protection locked="0"/>
    </xf>
    <xf numFmtId="1" fontId="17" fillId="0" borderId="0" xfId="1" applyNumberFormat="1" applyFont="1" applyBorder="1" applyAlignment="1" applyProtection="1">
      <alignment horizontal="center" vertical="center"/>
      <protection locked="0"/>
    </xf>
    <xf numFmtId="169" fontId="17" fillId="0" borderId="0" xfId="1" applyNumberFormat="1" applyFont="1" applyBorder="1" applyAlignment="1" applyProtection="1">
      <alignment horizontal="center" vertical="center"/>
      <protection locked="0"/>
    </xf>
    <xf numFmtId="1" fontId="0" fillId="0" borderId="0" xfId="0" applyNumberFormat="1"/>
    <xf numFmtId="169" fontId="0" fillId="0" borderId="0" xfId="0" applyNumberFormat="1"/>
    <xf numFmtId="179" fontId="0" fillId="0" borderId="0" xfId="0" applyNumberFormat="1"/>
    <xf numFmtId="14" fontId="17" fillId="8" borderId="3" xfId="0" applyNumberFormat="1" applyFont="1" applyFill="1" applyBorder="1" applyAlignment="1">
      <alignment horizontal="center" vertical="center"/>
    </xf>
    <xf numFmtId="0" fontId="9" fillId="2" borderId="0" xfId="0" applyFont="1" applyFill="1" applyAlignment="1" applyProtection="1">
      <alignment horizontal="left" vertical="center" indent="3"/>
      <protection locked="0"/>
    </xf>
    <xf numFmtId="0" fontId="28" fillId="0" borderId="20" xfId="0" applyFont="1" applyBorder="1" applyAlignment="1" applyProtection="1">
      <alignment horizontal="left"/>
      <protection locked="0"/>
    </xf>
    <xf numFmtId="10" fontId="0" fillId="0" borderId="24" xfId="1" applyNumberFormat="1" applyFont="1" applyBorder="1" applyProtection="1">
      <protection locked="0"/>
    </xf>
    <xf numFmtId="3" fontId="0" fillId="0" borderId="0" xfId="0" applyNumberForma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/>
      <protection locked="0"/>
    </xf>
    <xf numFmtId="14" fontId="12" fillId="2" borderId="0" xfId="0" applyNumberFormat="1" applyFont="1" applyFill="1" applyAlignment="1" applyProtection="1">
      <alignment horizontal="right" vertical="center"/>
      <protection locked="0"/>
    </xf>
    <xf numFmtId="0" fontId="46" fillId="0" borderId="0" xfId="0" applyFont="1" applyProtection="1">
      <protection locked="0"/>
    </xf>
    <xf numFmtId="0" fontId="46" fillId="2" borderId="0" xfId="0" applyFont="1" applyFill="1" applyProtection="1">
      <protection locked="0"/>
    </xf>
    <xf numFmtId="0" fontId="47" fillId="0" borderId="0" xfId="0" applyFont="1" applyProtection="1"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3" fontId="12" fillId="2" borderId="0" xfId="0" applyNumberFormat="1" applyFont="1" applyFill="1" applyAlignment="1" applyProtection="1">
      <alignment horizontal="right" indent="1"/>
      <protection locked="0"/>
    </xf>
    <xf numFmtId="180" fontId="12" fillId="2" borderId="0" xfId="0" applyNumberFormat="1" applyFont="1" applyFill="1" applyAlignment="1" applyProtection="1">
      <alignment horizontal="right"/>
      <protection locked="0"/>
    </xf>
    <xf numFmtId="14" fontId="12" fillId="0" borderId="0" xfId="0" applyNumberFormat="1" applyFont="1" applyAlignment="1" applyProtection="1">
      <alignment horizontal="right"/>
      <protection locked="0"/>
    </xf>
    <xf numFmtId="0" fontId="12" fillId="2" borderId="0" xfId="0" applyFont="1" applyFill="1" applyAlignment="1" applyProtection="1">
      <alignment horizontal="left" indent="2"/>
      <protection locked="0"/>
    </xf>
    <xf numFmtId="0" fontId="5" fillId="0" borderId="0" xfId="0" applyFont="1" applyAlignment="1" applyProtection="1">
      <alignment horizontal="left" vertical="center" indent="1"/>
      <protection locked="0"/>
    </xf>
    <xf numFmtId="0" fontId="47" fillId="2" borderId="0" xfId="0" applyFont="1" applyFill="1" applyAlignment="1" applyProtection="1">
      <alignment horizontal="left" indent="1"/>
      <protection locked="0"/>
    </xf>
    <xf numFmtId="0" fontId="17" fillId="2" borderId="19" xfId="0" applyFont="1" applyFill="1" applyBorder="1" applyAlignment="1" applyProtection="1">
      <alignment horizontal="center"/>
      <protection locked="0"/>
    </xf>
    <xf numFmtId="2" fontId="0" fillId="0" borderId="23" xfId="0" applyNumberFormat="1" applyBorder="1" applyAlignment="1" applyProtection="1">
      <alignment horizontal="right"/>
      <protection locked="0"/>
    </xf>
    <xf numFmtId="2" fontId="0" fillId="2" borderId="21" xfId="0" applyNumberFormat="1" applyFill="1" applyBorder="1" applyAlignment="1" applyProtection="1">
      <alignment horizontal="right"/>
      <protection locked="0"/>
    </xf>
    <xf numFmtId="2" fontId="0" fillId="2" borderId="24" xfId="0" applyNumberFormat="1" applyFill="1" applyBorder="1" applyAlignment="1" applyProtection="1">
      <alignment horizontal="right"/>
      <protection locked="0"/>
    </xf>
    <xf numFmtId="2" fontId="0" fillId="0" borderId="21" xfId="0" applyNumberFormat="1" applyBorder="1" applyProtection="1">
      <protection locked="0"/>
    </xf>
    <xf numFmtId="2" fontId="0" fillId="2" borderId="23" xfId="0" applyNumberFormat="1" applyFill="1" applyBorder="1" applyProtection="1">
      <protection locked="0"/>
    </xf>
    <xf numFmtId="2" fontId="0" fillId="0" borderId="23" xfId="0" applyNumberFormat="1" applyBorder="1" applyProtection="1">
      <protection locked="0"/>
    </xf>
    <xf numFmtId="2" fontId="0" fillId="0" borderId="24" xfId="0" applyNumberFormat="1" applyBorder="1" applyProtection="1">
      <protection locked="0"/>
    </xf>
    <xf numFmtId="2" fontId="0" fillId="2" borderId="24" xfId="0" applyNumberFormat="1" applyFill="1" applyBorder="1" applyProtection="1">
      <protection locked="0"/>
    </xf>
    <xf numFmtId="2" fontId="0" fillId="2" borderId="19" xfId="0" applyNumberFormat="1" applyFill="1" applyBorder="1" applyProtection="1">
      <protection locked="0"/>
    </xf>
    <xf numFmtId="2" fontId="0" fillId="2" borderId="21" xfId="0" applyNumberFormat="1" applyFill="1" applyBorder="1" applyProtection="1">
      <protection locked="0"/>
    </xf>
    <xf numFmtId="3" fontId="24" fillId="0" borderId="26" xfId="0" applyNumberFormat="1" applyFont="1" applyBorder="1" applyAlignment="1" applyProtection="1">
      <alignment horizontal="right"/>
      <protection locked="0"/>
    </xf>
    <xf numFmtId="3" fontId="13" fillId="0" borderId="26" xfId="0" applyNumberFormat="1" applyFont="1" applyBorder="1" applyAlignment="1" applyProtection="1">
      <alignment horizontal="right"/>
      <protection locked="0"/>
    </xf>
    <xf numFmtId="2" fontId="26" fillId="0" borderId="26" xfId="0" applyNumberFormat="1" applyFont="1" applyBorder="1" applyAlignment="1" applyProtection="1">
      <alignment horizontal="right"/>
      <protection locked="0"/>
    </xf>
    <xf numFmtId="2" fontId="0" fillId="0" borderId="19" xfId="0" applyNumberFormat="1" applyBorder="1" applyAlignment="1" applyProtection="1">
      <alignment horizontal="right"/>
      <protection locked="0"/>
    </xf>
    <xf numFmtId="2" fontId="0" fillId="0" borderId="19" xfId="0" applyNumberFormat="1" applyBorder="1" applyProtection="1">
      <protection locked="0"/>
    </xf>
    <xf numFmtId="2" fontId="0" fillId="7" borderId="19" xfId="0" applyNumberFormat="1" applyFill="1" applyBorder="1" applyProtection="1">
      <protection locked="0"/>
    </xf>
    <xf numFmtId="0" fontId="49" fillId="0" borderId="0" xfId="0" applyFont="1" applyProtection="1">
      <protection locked="0"/>
    </xf>
    <xf numFmtId="0" fontId="50" fillId="0" borderId="0" xfId="0" applyFont="1" applyProtection="1">
      <protection locked="0"/>
    </xf>
    <xf numFmtId="0" fontId="44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7" fillId="2" borderId="0" xfId="0" applyFont="1" applyFill="1" applyAlignment="1" applyProtection="1">
      <alignment horizontal="center" vertical="center"/>
      <protection locked="0"/>
    </xf>
    <xf numFmtId="3" fontId="12" fillId="2" borderId="0" xfId="0" applyNumberFormat="1" applyFont="1" applyFill="1" applyAlignment="1">
      <alignment horizontal="right" indent="3"/>
    </xf>
    <xf numFmtId="0" fontId="0" fillId="0" borderId="15" xfId="0" applyBorder="1" applyAlignment="1" applyProtection="1">
      <alignment horizontal="center" vertical="center" wrapText="1"/>
      <protection locked="0"/>
    </xf>
    <xf numFmtId="0" fontId="0" fillId="0" borderId="22" xfId="0" applyBorder="1" applyAlignment="1" applyProtection="1">
      <alignment horizontal="center" vertical="center" wrapText="1"/>
      <protection locked="0"/>
    </xf>
    <xf numFmtId="0" fontId="0" fillId="0" borderId="16" xfId="0" applyBorder="1" applyAlignment="1" applyProtection="1">
      <alignment horizontal="center" vertical="center" wrapText="1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0" borderId="22" xfId="0" applyBorder="1" applyAlignment="1" applyProtection="1">
      <alignment horizontal="center" vertical="center"/>
      <protection locked="0"/>
    </xf>
    <xf numFmtId="0" fontId="0" fillId="0" borderId="16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wrapText="1"/>
      <protection locked="0"/>
    </xf>
    <xf numFmtId="0" fontId="0" fillId="0" borderId="16" xfId="0" applyBorder="1" applyAlignment="1" applyProtection="1">
      <alignment horizontal="center" wrapText="1"/>
      <protection locked="0"/>
    </xf>
    <xf numFmtId="1" fontId="12" fillId="2" borderId="0" xfId="0" applyNumberFormat="1" applyFont="1" applyFill="1" applyAlignment="1" applyProtection="1">
      <alignment horizontal="right"/>
      <protection locked="0"/>
    </xf>
    <xf numFmtId="0" fontId="17" fillId="5" borderId="28" xfId="0" applyFont="1" applyFill="1" applyBorder="1" applyAlignment="1" applyProtection="1">
      <alignment horizontal="center"/>
      <protection locked="0"/>
    </xf>
    <xf numFmtId="0" fontId="17" fillId="5" borderId="29" xfId="0" applyFont="1" applyFill="1" applyBorder="1" applyAlignment="1" applyProtection="1">
      <alignment horizontal="center"/>
      <protection locked="0"/>
    </xf>
    <xf numFmtId="0" fontId="17" fillId="5" borderId="9" xfId="0" applyFont="1" applyFill="1" applyBorder="1" applyAlignment="1" applyProtection="1">
      <alignment horizontal="center"/>
      <protection locked="0"/>
    </xf>
    <xf numFmtId="0" fontId="17" fillId="4" borderId="18" xfId="0" applyFont="1" applyFill="1" applyBorder="1" applyAlignment="1" applyProtection="1">
      <alignment horizontal="center"/>
      <protection locked="0"/>
    </xf>
    <xf numFmtId="0" fontId="12" fillId="2" borderId="0" xfId="0" applyFont="1" applyFill="1" applyAlignment="1" applyProtection="1">
      <alignment horizontal="right"/>
      <protection locked="0"/>
    </xf>
    <xf numFmtId="0" fontId="0" fillId="2" borderId="0" xfId="0" applyFill="1" applyAlignment="1" applyProtection="1">
      <alignment horizontal="center" wrapText="1"/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35" fillId="8" borderId="0" xfId="0" applyFont="1" applyFill="1" applyAlignment="1" applyProtection="1">
      <alignment horizontal="center" vertical="center"/>
      <protection locked="0"/>
    </xf>
    <xf numFmtId="0" fontId="7" fillId="2" borderId="0" xfId="0" applyFont="1" applyFill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center" vertical="center" wrapText="1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horizontal="center" vertical="top" wrapText="1"/>
      <protection locked="0"/>
    </xf>
    <xf numFmtId="0" fontId="7" fillId="2" borderId="0" xfId="0" applyFont="1" applyFill="1" applyAlignment="1" applyProtection="1">
      <alignment horizontal="left" vertical="top"/>
      <protection locked="0"/>
    </xf>
    <xf numFmtId="0" fontId="9" fillId="2" borderId="0" xfId="0" applyFont="1" applyFill="1" applyAlignment="1" applyProtection="1">
      <alignment horizontal="left" vertical="center"/>
      <protection locked="0"/>
    </xf>
    <xf numFmtId="0" fontId="7" fillId="0" borderId="0" xfId="0" applyFont="1" applyAlignment="1" applyProtection="1">
      <alignment horizontal="left" vertical="center"/>
      <protection locked="0"/>
    </xf>
    <xf numFmtId="0" fontId="7" fillId="2" borderId="0" xfId="0" applyFont="1" applyFill="1" applyAlignment="1" applyProtection="1">
      <alignment vertical="center"/>
      <protection locked="0"/>
    </xf>
    <xf numFmtId="168" fontId="48" fillId="0" borderId="0" xfId="0" applyNumberFormat="1" applyFont="1" applyAlignment="1" applyProtection="1">
      <alignment horizontal="right" wrapText="1"/>
      <protection locked="0"/>
    </xf>
    <xf numFmtId="0" fontId="18" fillId="0" borderId="6" xfId="0" applyFont="1" applyBorder="1" applyAlignment="1" applyProtection="1">
      <alignment horizontal="center" vertical="center" wrapText="1"/>
      <protection locked="0"/>
    </xf>
    <xf numFmtId="0" fontId="18" fillId="0" borderId="10" xfId="0" applyFont="1" applyBorder="1" applyAlignment="1" applyProtection="1">
      <alignment horizontal="center" vertical="center" wrapText="1"/>
      <protection locked="0"/>
    </xf>
    <xf numFmtId="0" fontId="18" fillId="0" borderId="6" xfId="0" applyFont="1" applyBorder="1" applyAlignment="1" applyProtection="1">
      <alignment horizontal="center" vertical="center"/>
      <protection locked="0"/>
    </xf>
    <xf numFmtId="0" fontId="18" fillId="0" borderId="10" xfId="0" applyFont="1" applyBorder="1" applyAlignment="1" applyProtection="1">
      <alignment horizontal="center" vertical="center"/>
      <protection locked="0"/>
    </xf>
    <xf numFmtId="3" fontId="12" fillId="0" borderId="0" xfId="0" applyNumberFormat="1" applyFont="1" applyAlignment="1">
      <alignment horizontal="right" indent="3"/>
    </xf>
    <xf numFmtId="0" fontId="31" fillId="8" borderId="30" xfId="0" applyFont="1" applyFill="1" applyBorder="1" applyAlignment="1">
      <alignment horizontal="center"/>
    </xf>
    <xf numFmtId="0" fontId="31" fillId="8" borderId="31" xfId="0" applyFont="1" applyFill="1" applyBorder="1" applyAlignment="1">
      <alignment horizontal="center"/>
    </xf>
    <xf numFmtId="0" fontId="17" fillId="8" borderId="5" xfId="0" applyFont="1" applyFill="1" applyBorder="1" applyAlignment="1">
      <alignment horizontal="center" wrapText="1"/>
    </xf>
    <xf numFmtId="0" fontId="17" fillId="3" borderId="0" xfId="0" applyFont="1" applyFill="1" applyAlignment="1">
      <alignment horizontal="center" vertical="center" wrapText="1"/>
    </xf>
    <xf numFmtId="0" fontId="17" fillId="0" borderId="0" xfId="0" applyFont="1" applyAlignment="1">
      <alignment horizontal="center"/>
    </xf>
  </cellXfs>
  <cellStyles count="23">
    <cellStyle name="Normal" xfId="0" builtinId="0"/>
    <cellStyle name="Porcentagem" xfId="1" builtinId="5"/>
    <cellStyle name="Vírgula 2" xfId="2" xr:uid="{00000000-0005-0000-0000-000003000000}"/>
    <cellStyle name="Vírgula 2 2" xfId="5" xr:uid="{00000000-0005-0000-0000-000004000000}"/>
    <cellStyle name="Vírgula 2 2 2" xfId="10" xr:uid="{00000000-0005-0000-0000-000005000000}"/>
    <cellStyle name="Vírgula 2 2 2 2" xfId="21" xr:uid="{F5233669-13C4-4C9F-A8AE-4F0E86779822}"/>
    <cellStyle name="Vírgula 2 2 3" xfId="16" xr:uid="{166B4750-1D50-4738-A750-8D65E2CA0B08}"/>
    <cellStyle name="Vírgula 2 3" xfId="7" xr:uid="{00000000-0005-0000-0000-000006000000}"/>
    <cellStyle name="Vírgula 2 3 2" xfId="18" xr:uid="{A3BCC88C-AC46-45B1-8011-8997CBE7F172}"/>
    <cellStyle name="Vírgula 2 4" xfId="13" xr:uid="{D4779AB1-AD44-49E3-8641-653247364A59}"/>
    <cellStyle name="Vírgula 3" xfId="3" xr:uid="{00000000-0005-0000-0000-000007000000}"/>
    <cellStyle name="Vírgula 3 2" xfId="6" xr:uid="{00000000-0005-0000-0000-000008000000}"/>
    <cellStyle name="Vírgula 3 2 2" xfId="11" xr:uid="{00000000-0005-0000-0000-000009000000}"/>
    <cellStyle name="Vírgula 3 2 2 2" xfId="22" xr:uid="{7280E2D9-0FBB-4491-8B1E-D3801149EBC3}"/>
    <cellStyle name="Vírgula 3 2 3" xfId="17" xr:uid="{70D1C627-6F60-402F-8C2E-0D136FB4C28B}"/>
    <cellStyle name="Vírgula 3 3" xfId="8" xr:uid="{00000000-0005-0000-0000-00000A000000}"/>
    <cellStyle name="Vírgula 3 3 2" xfId="19" xr:uid="{21BE96F5-36B7-435D-A473-23F25FDB2F66}"/>
    <cellStyle name="Vírgula 3 4" xfId="14" xr:uid="{5D97A0FA-A0D4-4EDA-9902-41A502318FE0}"/>
    <cellStyle name="Vírgula 4" xfId="4" xr:uid="{00000000-0005-0000-0000-00000B000000}"/>
    <cellStyle name="Vírgula 4 2" xfId="9" xr:uid="{00000000-0005-0000-0000-00000C000000}"/>
    <cellStyle name="Vírgula 4 2 2" xfId="20" xr:uid="{51B5F049-FAC8-4175-BBA3-4A34564375E4}"/>
    <cellStyle name="Vírgula 4 3" xfId="15" xr:uid="{FDE0D61B-7616-4A21-991F-3A96179FA7BE}"/>
    <cellStyle name="Vírgula 5" xfId="12" xr:uid="{C6566C91-34D3-44A0-9667-0B2071D7E0DE}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  <fill>
        <patternFill>
          <bgColor rgb="FFFFC000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4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theme="5" tint="0.39994506668294322"/>
        </patternFill>
      </fill>
    </dxf>
    <dxf>
      <fill>
        <patternFill>
          <bgColor rgb="FFCE7270"/>
        </patternFill>
      </fill>
    </dxf>
    <dxf>
      <font>
        <color rgb="FFC00000"/>
      </font>
      <fill>
        <patternFill>
          <bgColor theme="5" tint="0.39994506668294322"/>
        </patternFill>
      </fill>
    </dxf>
    <dxf>
      <font>
        <color theme="0" tint="-0.24994659260841701"/>
      </font>
      <fill>
        <patternFill patternType="solid">
          <bgColor theme="0" tint="-0.14996795556505021"/>
        </patternFill>
      </fill>
    </dxf>
    <dxf>
      <font>
        <color theme="0"/>
      </font>
    </dxf>
    <dxf>
      <font>
        <b/>
        <i/>
        <color rgb="FFFF0000"/>
      </font>
    </dxf>
    <dxf>
      <font>
        <b/>
        <i/>
        <color rgb="FFFF0000"/>
      </font>
    </dxf>
    <dxf>
      <fill>
        <patternFill>
          <bgColor theme="5" tint="-0.24994659260841701"/>
        </patternFill>
      </fill>
    </dxf>
  </dxfs>
  <tableStyles count="1" defaultTableStyle="TableStyleMedium9" defaultPivotStyle="PivotStyleLight16">
    <tableStyle name="Invisible" pivot="0" table="0" count="0" xr9:uid="{52CE6B92-D251-41A1-8F3C-F285D1FBAB1D}"/>
  </tableStyles>
  <colors>
    <mruColors>
      <color rgb="FFFF9900"/>
      <color rgb="FFE6B8B7"/>
      <color rgb="FF0033CC"/>
      <color rgb="FFFFDF79"/>
      <color rgb="FFFFE9A3"/>
      <color rgb="FF008A00"/>
      <color rgb="FF3333FF"/>
      <color rgb="FF9DAE88"/>
      <color rgb="FFCE7270"/>
      <color rgb="FFFFE07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Armazenamento'!$C$3:$C$367</c:f>
              <c:numCache>
                <c:formatCode>#,#00</c:formatCode>
                <c:ptCount val="365"/>
                <c:pt idx="0">
                  <c:v>61.713299999999997</c:v>
                </c:pt>
                <c:pt idx="1">
                  <c:v>62.94</c:v>
                </c:pt>
                <c:pt idx="2">
                  <c:v>64.024000000000001</c:v>
                </c:pt>
                <c:pt idx="3">
                  <c:v>64.920699999999997</c:v>
                </c:pt>
                <c:pt idx="4">
                  <c:v>66.111000000000004</c:v>
                </c:pt>
                <c:pt idx="5">
                  <c:v>67.347200000000001</c:v>
                </c:pt>
                <c:pt idx="6">
                  <c:v>68.9328</c:v>
                </c:pt>
                <c:pt idx="7">
                  <c:v>70.411100000000005</c:v>
                </c:pt>
                <c:pt idx="8">
                  <c:v>71.762900000000002</c:v>
                </c:pt>
                <c:pt idx="9">
                  <c:v>73.395300000000006</c:v>
                </c:pt>
                <c:pt idx="10">
                  <c:v>74.543199999999999</c:v>
                </c:pt>
                <c:pt idx="11">
                  <c:v>75.644199999999998</c:v>
                </c:pt>
                <c:pt idx="12">
                  <c:v>77.280100000000004</c:v>
                </c:pt>
                <c:pt idx="13">
                  <c:v>78.869100000000003</c:v>
                </c:pt>
                <c:pt idx="14">
                  <c:v>80.662899999999993</c:v>
                </c:pt>
                <c:pt idx="15">
                  <c:v>82.069900000000004</c:v>
                </c:pt>
                <c:pt idx="16">
                  <c:v>83.654700000000005</c:v>
                </c:pt>
                <c:pt idx="17">
                  <c:v>84.495800000000003</c:v>
                </c:pt>
                <c:pt idx="18">
                  <c:v>84.980800000000002</c:v>
                </c:pt>
                <c:pt idx="19">
                  <c:v>85.148399999999995</c:v>
                </c:pt>
                <c:pt idx="20">
                  <c:v>85.524600000000007</c:v>
                </c:pt>
                <c:pt idx="21">
                  <c:v>85.919799999999995</c:v>
                </c:pt>
                <c:pt idx="22">
                  <c:v>86.114900000000006</c:v>
                </c:pt>
                <c:pt idx="23">
                  <c:v>86.418700000000001</c:v>
                </c:pt>
                <c:pt idx="24">
                  <c:v>86.787099999999995</c:v>
                </c:pt>
                <c:pt idx="25">
                  <c:v>86.895499999999998</c:v>
                </c:pt>
                <c:pt idx="26">
                  <c:v>87.589399999999998</c:v>
                </c:pt>
                <c:pt idx="27">
                  <c:v>88.308599999999998</c:v>
                </c:pt>
                <c:pt idx="28">
                  <c:v>88.856700000000004</c:v>
                </c:pt>
                <c:pt idx="29">
                  <c:v>89.3078</c:v>
                </c:pt>
                <c:pt idx="30">
                  <c:v>89.909899999999993</c:v>
                </c:pt>
                <c:pt idx="31">
                  <c:v>90.268900000000002</c:v>
                </c:pt>
                <c:pt idx="32">
                  <c:v>90.504199999999997</c:v>
                </c:pt>
                <c:pt idx="33">
                  <c:v>90.739199999999997</c:v>
                </c:pt>
                <c:pt idx="34">
                  <c:v>90.9833</c:v>
                </c:pt>
                <c:pt idx="35">
                  <c:v>90.957700000000003</c:v>
                </c:pt>
                <c:pt idx="36">
                  <c:v>91.190100000000001</c:v>
                </c:pt>
                <c:pt idx="37">
                  <c:v>91.320899999999995</c:v>
                </c:pt>
                <c:pt idx="38">
                  <c:v>91.547799999999995</c:v>
                </c:pt>
                <c:pt idx="39">
                  <c:v>91.696600000000004</c:v>
                </c:pt>
                <c:pt idx="40">
                  <c:v>92.083299999999994</c:v>
                </c:pt>
                <c:pt idx="41">
                  <c:v>92.38</c:v>
                </c:pt>
                <c:pt idx="42">
                  <c:v>92.748900000000006</c:v>
                </c:pt>
                <c:pt idx="43">
                  <c:v>92.833600000000004</c:v>
                </c:pt>
                <c:pt idx="44">
                  <c:v>92.7363</c:v>
                </c:pt>
                <c:pt idx="45">
                  <c:v>92.326700000000002</c:v>
                </c:pt>
                <c:pt idx="46">
                  <c:v>92.026600000000002</c:v>
                </c:pt>
                <c:pt idx="47">
                  <c:v>92.363500000000002</c:v>
                </c:pt>
                <c:pt idx="48">
                  <c:v>92.812100000000001</c:v>
                </c:pt>
                <c:pt idx="49">
                  <c:v>93.140199999999993</c:v>
                </c:pt>
                <c:pt idx="50">
                  <c:v>93.555000000000007</c:v>
                </c:pt>
                <c:pt idx="51">
                  <c:v>94.376199999999997</c:v>
                </c:pt>
                <c:pt idx="52">
                  <c:v>94.893100000000004</c:v>
                </c:pt>
                <c:pt idx="53">
                  <c:v>95.051400000000001</c:v>
                </c:pt>
                <c:pt idx="54">
                  <c:v>95.387600000000006</c:v>
                </c:pt>
                <c:pt idx="55">
                  <c:v>95.814599999999999</c:v>
                </c:pt>
                <c:pt idx="56">
                  <c:v>96.257000000000005</c:v>
                </c:pt>
                <c:pt idx="57">
                  <c:v>96.805700000000002</c:v>
                </c:pt>
                <c:pt idx="58">
                  <c:v>97.710700000000003</c:v>
                </c:pt>
                <c:pt idx="59">
                  <c:v>98.074200000000005</c:v>
                </c:pt>
                <c:pt idx="60">
                  <c:v>98.039299999999997</c:v>
                </c:pt>
                <c:pt idx="61">
                  <c:v>98.356899999999996</c:v>
                </c:pt>
                <c:pt idx="62">
                  <c:v>98.296199999999999</c:v>
                </c:pt>
                <c:pt idx="63">
                  <c:v>98.305499999999995</c:v>
                </c:pt>
                <c:pt idx="64">
                  <c:v>98.469499999999996</c:v>
                </c:pt>
                <c:pt idx="65">
                  <c:v>98.139399999999995</c:v>
                </c:pt>
                <c:pt idx="66">
                  <c:v>97.730099999999993</c:v>
                </c:pt>
                <c:pt idx="67">
                  <c:v>97.438199999999995</c:v>
                </c:pt>
                <c:pt idx="68">
                  <c:v>97.562200000000004</c:v>
                </c:pt>
                <c:pt idx="69">
                  <c:v>98.105599999999995</c:v>
                </c:pt>
                <c:pt idx="70">
                  <c:v>98.488</c:v>
                </c:pt>
                <c:pt idx="71">
                  <c:v>98.2988</c:v>
                </c:pt>
                <c:pt idx="72">
                  <c:v>98.332999999999998</c:v>
                </c:pt>
                <c:pt idx="73">
                  <c:v>98.147000000000006</c:v>
                </c:pt>
                <c:pt idx="74">
                  <c:v>98.521000000000001</c:v>
                </c:pt>
                <c:pt idx="75">
                  <c:v>98.244699999999995</c:v>
                </c:pt>
                <c:pt idx="76">
                  <c:v>98.633099999999999</c:v>
                </c:pt>
                <c:pt idx="77">
                  <c:v>98.494699999999995</c:v>
                </c:pt>
                <c:pt idx="78">
                  <c:v>98.620199999999997</c:v>
                </c:pt>
                <c:pt idx="79">
                  <c:v>98.385400000000004</c:v>
                </c:pt>
                <c:pt idx="80">
                  <c:v>98.440399999999997</c:v>
                </c:pt>
                <c:pt idx="81">
                  <c:v>98.054199999999994</c:v>
                </c:pt>
                <c:pt idx="82">
                  <c:v>97.850399999999993</c:v>
                </c:pt>
                <c:pt idx="83">
                  <c:v>97.918199999999999</c:v>
                </c:pt>
                <c:pt idx="84">
                  <c:v>97.630899999999997</c:v>
                </c:pt>
                <c:pt idx="85">
                  <c:v>97.696100000000001</c:v>
                </c:pt>
                <c:pt idx="86">
                  <c:v>97.586299999999994</c:v>
                </c:pt>
                <c:pt idx="87">
                  <c:v>97.658000000000001</c:v>
                </c:pt>
                <c:pt idx="88">
                  <c:v>97.721500000000006</c:v>
                </c:pt>
                <c:pt idx="89">
                  <c:v>97.7714</c:v>
                </c:pt>
                <c:pt idx="90">
                  <c:v>97.768900000000002</c:v>
                </c:pt>
                <c:pt idx="91">
                  <c:v>97.388000000000005</c:v>
                </c:pt>
                <c:pt idx="92">
                  <c:v>97.543199999999999</c:v>
                </c:pt>
                <c:pt idx="93">
                  <c:v>97.765900000000002</c:v>
                </c:pt>
                <c:pt idx="94">
                  <c:v>97.882400000000004</c:v>
                </c:pt>
                <c:pt idx="95">
                  <c:v>98.383899999999997</c:v>
                </c:pt>
                <c:pt idx="96">
                  <c:v>98.423900000000003</c:v>
                </c:pt>
                <c:pt idx="97">
                  <c:v>98.436800000000005</c:v>
                </c:pt>
                <c:pt idx="98">
                  <c:v>98.282600000000002</c:v>
                </c:pt>
                <c:pt idx="99">
                  <c:v>98.047899999999998</c:v>
                </c:pt>
                <c:pt idx="100">
                  <c:v>97.898799999999994</c:v>
                </c:pt>
                <c:pt idx="101">
                  <c:v>98.031700000000001</c:v>
                </c:pt>
                <c:pt idx="102">
                  <c:v>98.048000000000002</c:v>
                </c:pt>
                <c:pt idx="103">
                  <c:v>98.203500000000005</c:v>
                </c:pt>
                <c:pt idx="104">
                  <c:v>98.3065</c:v>
                </c:pt>
                <c:pt idx="105">
                  <c:v>98.375600000000006</c:v>
                </c:pt>
                <c:pt idx="106">
                  <c:v>98.206599999999995</c:v>
                </c:pt>
                <c:pt idx="107">
                  <c:v>98.194500000000005</c:v>
                </c:pt>
                <c:pt idx="108">
                  <c:v>98.115499999999997</c:v>
                </c:pt>
                <c:pt idx="109">
                  <c:v>98.203100000000006</c:v>
                </c:pt>
                <c:pt idx="110">
                  <c:v>98.349800000000002</c:v>
                </c:pt>
                <c:pt idx="111">
                  <c:v>98.524500000000003</c:v>
                </c:pt>
                <c:pt idx="112">
                  <c:v>98.360100000000003</c:v>
                </c:pt>
                <c:pt idx="113">
                  <c:v>98.132199999999997</c:v>
                </c:pt>
                <c:pt idx="114">
                  <c:v>97.915199999999999</c:v>
                </c:pt>
                <c:pt idx="115">
                  <c:v>97.812200000000004</c:v>
                </c:pt>
                <c:pt idx="116">
                  <c:v>97.767700000000005</c:v>
                </c:pt>
                <c:pt idx="117">
                  <c:v>98.060699999999997</c:v>
                </c:pt>
                <c:pt idx="118">
                  <c:v>98.411699999999996</c:v>
                </c:pt>
                <c:pt idx="119">
                  <c:v>98.686999999999998</c:v>
                </c:pt>
                <c:pt idx="120">
                  <c:v>98.315299999999993</c:v>
                </c:pt>
                <c:pt idx="121">
                  <c:v>98.383300000000006</c:v>
                </c:pt>
                <c:pt idx="122">
                  <c:v>98.6995</c:v>
                </c:pt>
                <c:pt idx="123">
                  <c:v>98.659000000000006</c:v>
                </c:pt>
                <c:pt idx="124">
                  <c:v>98.773200000000003</c:v>
                </c:pt>
                <c:pt idx="125">
                  <c:v>98.838700000000003</c:v>
                </c:pt>
                <c:pt idx="126">
                  <c:v>98.826899999999995</c:v>
                </c:pt>
                <c:pt idx="127">
                  <c:v>98.339500000000001</c:v>
                </c:pt>
                <c:pt idx="128">
                  <c:v>98.166300000000007</c:v>
                </c:pt>
                <c:pt idx="129">
                  <c:v>98.296800000000005</c:v>
                </c:pt>
                <c:pt idx="130">
                  <c:v>98.384900000000002</c:v>
                </c:pt>
                <c:pt idx="131">
                  <c:v>98.130899999999997</c:v>
                </c:pt>
                <c:pt idx="132">
                  <c:v>98.435500000000005</c:v>
                </c:pt>
                <c:pt idx="133">
                  <c:v>98.727000000000004</c:v>
                </c:pt>
                <c:pt idx="134">
                  <c:v>98.663300000000007</c:v>
                </c:pt>
                <c:pt idx="135">
                  <c:v>98.555999999999997</c:v>
                </c:pt>
                <c:pt idx="136">
                  <c:v>98.615099999999998</c:v>
                </c:pt>
                <c:pt idx="137">
                  <c:v>98.660899999999998</c:v>
                </c:pt>
                <c:pt idx="138">
                  <c:v>98.624700000000004</c:v>
                </c:pt>
                <c:pt idx="139">
                  <c:v>98.688800000000001</c:v>
                </c:pt>
                <c:pt idx="140">
                  <c:v>98.647300000000001</c:v>
                </c:pt>
                <c:pt idx="141">
                  <c:v>98.671300000000002</c:v>
                </c:pt>
                <c:pt idx="142">
                  <c:v>98.547399999999996</c:v>
                </c:pt>
                <c:pt idx="143">
                  <c:v>98.668700000000001</c:v>
                </c:pt>
                <c:pt idx="144">
                  <c:v>98.872</c:v>
                </c:pt>
                <c:pt idx="145">
                  <c:v>99.025899999999993</c:v>
                </c:pt>
                <c:pt idx="146">
                  <c:v>98.986599999999996</c:v>
                </c:pt>
                <c:pt idx="147">
                  <c:v>98.900499999999994</c:v>
                </c:pt>
                <c:pt idx="148">
                  <c:v>98.920900000000003</c:v>
                </c:pt>
                <c:pt idx="149">
                  <c:v>98.676199999999994</c:v>
                </c:pt>
                <c:pt idx="150">
                  <c:v>98.503</c:v>
                </c:pt>
                <c:pt idx="151">
                  <c:v>98.481800000000007</c:v>
                </c:pt>
                <c:pt idx="152">
                  <c:v>98.7149</c:v>
                </c:pt>
                <c:pt idx="153">
                  <c:v>99.042599999999993</c:v>
                </c:pt>
                <c:pt idx="154">
                  <c:v>99.027000000000001</c:v>
                </c:pt>
                <c:pt idx="155">
                  <c:v>98.952100000000002</c:v>
                </c:pt>
                <c:pt idx="156">
                  <c:v>99.046800000000005</c:v>
                </c:pt>
                <c:pt idx="157">
                  <c:v>99.160899999999998</c:v>
                </c:pt>
                <c:pt idx="158">
                  <c:v>99.171300000000002</c:v>
                </c:pt>
                <c:pt idx="159">
                  <c:v>99.325900000000004</c:v>
                </c:pt>
                <c:pt idx="160">
                  <c:v>99.315399999999997</c:v>
                </c:pt>
                <c:pt idx="161">
                  <c:v>99.192300000000003</c:v>
                </c:pt>
                <c:pt idx="162">
                  <c:v>99.128</c:v>
                </c:pt>
                <c:pt idx="163">
                  <c:v>99.038600000000002</c:v>
                </c:pt>
                <c:pt idx="164">
                  <c:v>99.061300000000003</c:v>
                </c:pt>
                <c:pt idx="165">
                  <c:v>99.043599999999998</c:v>
                </c:pt>
                <c:pt idx="166">
                  <c:v>99.100800000000007</c:v>
                </c:pt>
                <c:pt idx="167">
                  <c:v>99.142700000000005</c:v>
                </c:pt>
                <c:pt idx="168">
                  <c:v>99.241</c:v>
                </c:pt>
                <c:pt idx="169">
                  <c:v>99.260599999999997</c:v>
                </c:pt>
                <c:pt idx="170">
                  <c:v>99.253500000000003</c:v>
                </c:pt>
                <c:pt idx="171">
                  <c:v>99.224100000000007</c:v>
                </c:pt>
                <c:pt idx="172">
                  <c:v>99.154600000000002</c:v>
                </c:pt>
                <c:pt idx="173">
                  <c:v>99.112300000000005</c:v>
                </c:pt>
                <c:pt idx="174">
                  <c:v>99.087500000000006</c:v>
                </c:pt>
                <c:pt idx="175">
                  <c:v>98.827799999999996</c:v>
                </c:pt>
                <c:pt idx="176">
                  <c:v>98.629599999999996</c:v>
                </c:pt>
                <c:pt idx="177">
                  <c:v>98.335999999999999</c:v>
                </c:pt>
                <c:pt idx="178">
                  <c:v>98.123400000000004</c:v>
                </c:pt>
                <c:pt idx="179">
                  <c:v>97.946299999999994</c:v>
                </c:pt>
                <c:pt idx="180">
                  <c:v>97.692899999999995</c:v>
                </c:pt>
                <c:pt idx="181">
                  <c:v>97.482299999999995</c:v>
                </c:pt>
                <c:pt idx="182">
                  <c:v>97.242000000000004</c:v>
                </c:pt>
                <c:pt idx="183">
                  <c:v>97.082800000000006</c:v>
                </c:pt>
                <c:pt idx="184">
                  <c:v>96.981399999999994</c:v>
                </c:pt>
                <c:pt idx="185">
                  <c:v>96.776399999999995</c:v>
                </c:pt>
                <c:pt idx="186">
                  <c:v>96.508799999999994</c:v>
                </c:pt>
                <c:pt idx="187">
                  <c:v>96.311700000000002</c:v>
                </c:pt>
                <c:pt idx="188">
                  <c:v>96.174400000000006</c:v>
                </c:pt>
                <c:pt idx="189">
                  <c:v>95.906199999999998</c:v>
                </c:pt>
                <c:pt idx="190">
                  <c:v>95.774199999999993</c:v>
                </c:pt>
                <c:pt idx="191">
                  <c:v>95.577699999999993</c:v>
                </c:pt>
                <c:pt idx="192">
                  <c:v>95.252300000000005</c:v>
                </c:pt>
                <c:pt idx="193">
                  <c:v>95.078999999999994</c:v>
                </c:pt>
                <c:pt idx="194">
                  <c:v>95.003900000000002</c:v>
                </c:pt>
                <c:pt idx="195">
                  <c:v>94.933700000000002</c:v>
                </c:pt>
                <c:pt idx="196">
                  <c:v>94.709100000000007</c:v>
                </c:pt>
                <c:pt idx="197">
                  <c:v>94.479299999999995</c:v>
                </c:pt>
                <c:pt idx="198">
                  <c:v>94.297799999999995</c:v>
                </c:pt>
                <c:pt idx="199">
                  <c:v>94.182100000000005</c:v>
                </c:pt>
                <c:pt idx="200">
                  <c:v>94.044300000000007</c:v>
                </c:pt>
                <c:pt idx="201">
                  <c:v>93.881100000000004</c:v>
                </c:pt>
                <c:pt idx="202">
                  <c:v>93.738399999999999</c:v>
                </c:pt>
                <c:pt idx="203">
                  <c:v>93.623999999999995</c:v>
                </c:pt>
                <c:pt idx="204">
                  <c:v>93.469800000000006</c:v>
                </c:pt>
                <c:pt idx="205">
                  <c:v>93.222200000000001</c:v>
                </c:pt>
                <c:pt idx="206">
                  <c:v>92.901200000000003</c:v>
                </c:pt>
                <c:pt idx="207">
                  <c:v>92.533199999999994</c:v>
                </c:pt>
                <c:pt idx="208">
                  <c:v>92.114800000000002</c:v>
                </c:pt>
                <c:pt idx="209">
                  <c:v>91.929900000000004</c:v>
                </c:pt>
                <c:pt idx="210">
                  <c:v>91.671999999999997</c:v>
                </c:pt>
                <c:pt idx="211">
                  <c:v>91.217399999999998</c:v>
                </c:pt>
                <c:pt idx="212">
                  <c:v>90.928700000000006</c:v>
                </c:pt>
                <c:pt idx="213">
                  <c:v>90.791300000000007</c:v>
                </c:pt>
                <c:pt idx="214">
                  <c:v>90.514099999999999</c:v>
                </c:pt>
                <c:pt idx="215">
                  <c:v>90.325199999999995</c:v>
                </c:pt>
                <c:pt idx="216">
                  <c:v>90.216399999999993</c:v>
                </c:pt>
                <c:pt idx="217">
                  <c:v>89.985500000000002</c:v>
                </c:pt>
                <c:pt idx="218">
                  <c:v>89.599100000000007</c:v>
                </c:pt>
                <c:pt idx="219">
                  <c:v>89.290999999999997</c:v>
                </c:pt>
                <c:pt idx="220">
                  <c:v>88.897099999999995</c:v>
                </c:pt>
                <c:pt idx="221">
                  <c:v>88.662499999999994</c:v>
                </c:pt>
                <c:pt idx="222">
                  <c:v>88.388000000000005</c:v>
                </c:pt>
                <c:pt idx="223">
                  <c:v>88.253900000000002</c:v>
                </c:pt>
                <c:pt idx="224">
                  <c:v>88.101399999999998</c:v>
                </c:pt>
                <c:pt idx="225">
                  <c:v>87.766000000000005</c:v>
                </c:pt>
                <c:pt idx="226">
                  <c:v>87.350800000000007</c:v>
                </c:pt>
                <c:pt idx="227">
                  <c:v>86.934299999999993</c:v>
                </c:pt>
                <c:pt idx="228">
                  <c:v>86.552599999999998</c:v>
                </c:pt>
                <c:pt idx="229">
                  <c:v>86.051599999999993</c:v>
                </c:pt>
                <c:pt idx="230">
                  <c:v>85.645799999999994</c:v>
                </c:pt>
                <c:pt idx="231">
                  <c:v>85.228800000000007</c:v>
                </c:pt>
                <c:pt idx="232">
                  <c:v>84.856300000000005</c:v>
                </c:pt>
                <c:pt idx="233">
                  <c:v>84.388400000000004</c:v>
                </c:pt>
                <c:pt idx="234">
                  <c:v>83.864599999999996</c:v>
                </c:pt>
                <c:pt idx="235">
                  <c:v>83.557199999999995</c:v>
                </c:pt>
                <c:pt idx="236">
                  <c:v>83.116600000000005</c:v>
                </c:pt>
                <c:pt idx="237">
                  <c:v>82.742999999999995</c:v>
                </c:pt>
                <c:pt idx="238">
                  <c:v>82.416700000000006</c:v>
                </c:pt>
                <c:pt idx="239">
                  <c:v>82.091499999999996</c:v>
                </c:pt>
                <c:pt idx="240">
                  <c:v>81.822000000000003</c:v>
                </c:pt>
                <c:pt idx="241">
                  <c:v>81.590199999999996</c:v>
                </c:pt>
                <c:pt idx="242">
                  <c:v>81.310199999999995</c:v>
                </c:pt>
                <c:pt idx="243">
                  <c:v>81.011200000000002</c:v>
                </c:pt>
                <c:pt idx="244">
                  <c:v>80.761399999999995</c:v>
                </c:pt>
                <c:pt idx="245">
                  <c:v>80.4709</c:v>
                </c:pt>
                <c:pt idx="246">
                  <c:v>80.210599999999999</c:v>
                </c:pt>
                <c:pt idx="247">
                  <c:v>79.943700000000007</c:v>
                </c:pt>
                <c:pt idx="248">
                  <c:v>79.808300000000003</c:v>
                </c:pt>
                <c:pt idx="249">
                  <c:v>79.727000000000004</c:v>
                </c:pt>
                <c:pt idx="250">
                  <c:v>79.634500000000003</c:v>
                </c:pt>
                <c:pt idx="251">
                  <c:v>79.506299999999996</c:v>
                </c:pt>
                <c:pt idx="252">
                  <c:v>79.309299999999993</c:v>
                </c:pt>
                <c:pt idx="253">
                  <c:v>79.097800000000007</c:v>
                </c:pt>
                <c:pt idx="254">
                  <c:v>78.927700000000002</c:v>
                </c:pt>
                <c:pt idx="255">
                  <c:v>78.742800000000003</c:v>
                </c:pt>
                <c:pt idx="256">
                  <c:v>78.630799999999994</c:v>
                </c:pt>
                <c:pt idx="257">
                  <c:v>78.4375</c:v>
                </c:pt>
                <c:pt idx="258">
                  <c:v>78.353099999999998</c:v>
                </c:pt>
                <c:pt idx="259">
                  <c:v>78.234399999999994</c:v>
                </c:pt>
                <c:pt idx="260">
                  <c:v>77.860399999999998</c:v>
                </c:pt>
                <c:pt idx="261">
                  <c:v>77.490600000000001</c:v>
                </c:pt>
                <c:pt idx="262">
                  <c:v>77.071100000000001</c:v>
                </c:pt>
                <c:pt idx="263">
                  <c:v>76.647599999999997</c:v>
                </c:pt>
                <c:pt idx="264">
                  <c:v>76.288700000000006</c:v>
                </c:pt>
                <c:pt idx="265">
                  <c:v>75.991699999999994</c:v>
                </c:pt>
                <c:pt idx="266">
                  <c:v>75.143100000000004</c:v>
                </c:pt>
                <c:pt idx="267">
                  <c:v>74.379900000000006</c:v>
                </c:pt>
                <c:pt idx="268">
                  <c:v>73.351200000000006</c:v>
                </c:pt>
                <c:pt idx="269">
                  <c:v>72.604500000000002</c:v>
                </c:pt>
                <c:pt idx="270">
                  <c:v>72.239099999999993</c:v>
                </c:pt>
                <c:pt idx="271">
                  <c:v>72.113799999999998</c:v>
                </c:pt>
                <c:pt idx="272">
                  <c:v>71.940299999999993</c:v>
                </c:pt>
                <c:pt idx="273">
                  <c:v>71.632300000000001</c:v>
                </c:pt>
                <c:pt idx="274">
                  <c:v>71.131900000000002</c:v>
                </c:pt>
                <c:pt idx="275">
                  <c:v>70.587199999999996</c:v>
                </c:pt>
                <c:pt idx="276">
                  <c:v>70.137799999999999</c:v>
                </c:pt>
                <c:pt idx="277">
                  <c:v>69.780699999999996</c:v>
                </c:pt>
                <c:pt idx="278">
                  <c:v>69.218999999999994</c:v>
                </c:pt>
                <c:pt idx="279">
                  <c:v>68.914500000000004</c:v>
                </c:pt>
                <c:pt idx="280">
                  <c:v>68.402100000000004</c:v>
                </c:pt>
                <c:pt idx="281">
                  <c:v>68.070099999999996</c:v>
                </c:pt>
                <c:pt idx="282">
                  <c:v>67.700400000000002</c:v>
                </c:pt>
                <c:pt idx="283">
                  <c:v>67.325199999999995</c:v>
                </c:pt>
                <c:pt idx="284">
                  <c:v>66.876199999999997</c:v>
                </c:pt>
                <c:pt idx="285">
                  <c:v>66.735900000000001</c:v>
                </c:pt>
                <c:pt idx="286">
                  <c:v>66.587199999999996</c:v>
                </c:pt>
                <c:pt idx="287">
                  <c:v>66.141800000000003</c:v>
                </c:pt>
                <c:pt idx="288">
                  <c:v>65.712299999999999</c:v>
                </c:pt>
                <c:pt idx="289">
                  <c:v>64.910399999999996</c:v>
                </c:pt>
                <c:pt idx="290">
                  <c:v>64.0518</c:v>
                </c:pt>
                <c:pt idx="291">
                  <c:v>63.7333</c:v>
                </c:pt>
                <c:pt idx="292">
                  <c:v>63.463799999999999</c:v>
                </c:pt>
                <c:pt idx="293">
                  <c:v>63.179499999999997</c:v>
                </c:pt>
                <c:pt idx="294">
                  <c:v>62.796599999999998</c:v>
                </c:pt>
                <c:pt idx="295">
                  <c:v>62.285600000000002</c:v>
                </c:pt>
                <c:pt idx="296">
                  <c:v>61.351700000000001</c:v>
                </c:pt>
                <c:pt idx="297">
                  <c:v>60.457799999999999</c:v>
                </c:pt>
                <c:pt idx="298">
                  <c:v>59.783299999999997</c:v>
                </c:pt>
                <c:pt idx="299">
                  <c:v>59.449199999999998</c:v>
                </c:pt>
                <c:pt idx="300">
                  <c:v>59.069800000000001</c:v>
                </c:pt>
                <c:pt idx="301">
                  <c:v>58.59</c:v>
                </c:pt>
                <c:pt idx="302">
                  <c:v>58.007300000000001</c:v>
                </c:pt>
                <c:pt idx="303">
                  <c:v>57.395800000000001</c:v>
                </c:pt>
                <c:pt idx="304">
                  <c:v>56.769399999999997</c:v>
                </c:pt>
                <c:pt idx="305">
                  <c:v>56.456699999999998</c:v>
                </c:pt>
                <c:pt idx="306">
                  <c:v>55.854199999999999</c:v>
                </c:pt>
                <c:pt idx="307">
                  <c:v>55.410499999999999</c:v>
                </c:pt>
                <c:pt idx="308">
                  <c:v>55.006500000000003</c:v>
                </c:pt>
                <c:pt idx="309">
                  <c:v>54.682400000000001</c:v>
                </c:pt>
                <c:pt idx="310">
                  <c:v>54.316499999999998</c:v>
                </c:pt>
                <c:pt idx="311">
                  <c:v>53.925199999999997</c:v>
                </c:pt>
                <c:pt idx="312">
                  <c:v>53.534599999999998</c:v>
                </c:pt>
                <c:pt idx="313">
                  <c:v>53.165799999999997</c:v>
                </c:pt>
                <c:pt idx="314">
                  <c:v>52.765999999999998</c:v>
                </c:pt>
                <c:pt idx="315">
                  <c:v>52.226700000000001</c:v>
                </c:pt>
                <c:pt idx="316">
                  <c:v>51.799900000000001</c:v>
                </c:pt>
                <c:pt idx="317">
                  <c:v>51.533099999999997</c:v>
                </c:pt>
                <c:pt idx="318">
                  <c:v>51.117199999999997</c:v>
                </c:pt>
                <c:pt idx="319">
                  <c:v>50.741199999999999</c:v>
                </c:pt>
                <c:pt idx="320">
                  <c:v>50.519199999999998</c:v>
                </c:pt>
                <c:pt idx="321">
                  <c:v>50.346699999999998</c:v>
                </c:pt>
                <c:pt idx="322">
                  <c:v>50.228400000000001</c:v>
                </c:pt>
                <c:pt idx="323">
                  <c:v>50.107599999999998</c:v>
                </c:pt>
                <c:pt idx="324">
                  <c:v>49.918100000000003</c:v>
                </c:pt>
                <c:pt idx="325">
                  <c:v>49.812199999999997</c:v>
                </c:pt>
                <c:pt idx="326">
                  <c:v>49.619799999999998</c:v>
                </c:pt>
                <c:pt idx="327">
                  <c:v>49.523600000000002</c:v>
                </c:pt>
                <c:pt idx="328">
                  <c:v>49.456699999999998</c:v>
                </c:pt>
                <c:pt idx="329">
                  <c:v>49.335900000000002</c:v>
                </c:pt>
                <c:pt idx="330">
                  <c:v>49.222299999999997</c:v>
                </c:pt>
                <c:pt idx="331">
                  <c:v>49.082500000000003</c:v>
                </c:pt>
                <c:pt idx="332">
                  <c:v>48.884</c:v>
                </c:pt>
                <c:pt idx="333">
                  <c:v>48.74</c:v>
                </c:pt>
                <c:pt idx="334">
                  <c:v>48.644599999999997</c:v>
                </c:pt>
                <c:pt idx="335">
                  <c:v>48.477200000000003</c:v>
                </c:pt>
                <c:pt idx="336">
                  <c:v>48.1554</c:v>
                </c:pt>
                <c:pt idx="337">
                  <c:v>48.052399999999999</c:v>
                </c:pt>
                <c:pt idx="338">
                  <c:v>47.956899999999997</c:v>
                </c:pt>
                <c:pt idx="339">
                  <c:v>47.870600000000003</c:v>
                </c:pt>
                <c:pt idx="340">
                  <c:v>47.810699999999997</c:v>
                </c:pt>
                <c:pt idx="341">
                  <c:v>47.796300000000002</c:v>
                </c:pt>
                <c:pt idx="342">
                  <c:v>47.874899999999997</c:v>
                </c:pt>
                <c:pt idx="343">
                  <c:v>47.992800000000003</c:v>
                </c:pt>
                <c:pt idx="344">
                  <c:v>47.880899999999997</c:v>
                </c:pt>
                <c:pt idx="345">
                  <c:v>47.808799999999998</c:v>
                </c:pt>
                <c:pt idx="346">
                  <c:v>47.676699999999997</c:v>
                </c:pt>
                <c:pt idx="347">
                  <c:v>47.490900000000003</c:v>
                </c:pt>
                <c:pt idx="348">
                  <c:v>47.308199999999999</c:v>
                </c:pt>
                <c:pt idx="349">
                  <c:v>47.206899999999997</c:v>
                </c:pt>
                <c:pt idx="350">
                  <c:v>47.126600000000003</c:v>
                </c:pt>
                <c:pt idx="351">
                  <c:v>47.054400000000001</c:v>
                </c:pt>
                <c:pt idx="352">
                  <c:v>47.078499999999998</c:v>
                </c:pt>
                <c:pt idx="353">
                  <c:v>46.934800000000003</c:v>
                </c:pt>
                <c:pt idx="354">
                  <c:v>46.826099999999997</c:v>
                </c:pt>
                <c:pt idx="355">
                  <c:v>46.773299999999999</c:v>
                </c:pt>
                <c:pt idx="356">
                  <c:v>46.780099999999997</c:v>
                </c:pt>
                <c:pt idx="357">
                  <c:v>46.779600000000002</c:v>
                </c:pt>
                <c:pt idx="358">
                  <c:v>46.596699999999998</c:v>
                </c:pt>
                <c:pt idx="359">
                  <c:v>46.4191</c:v>
                </c:pt>
                <c:pt idx="360">
                  <c:v>46.337499999999999</c:v>
                </c:pt>
                <c:pt idx="361">
                  <c:v>46.209099999999999</c:v>
                </c:pt>
                <c:pt idx="362">
                  <c:v>45.973799999999997</c:v>
                </c:pt>
                <c:pt idx="363">
                  <c:v>45.885899999999999</c:v>
                </c:pt>
                <c:pt idx="364">
                  <c:v>45.855400000000003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8-4269-A1E9-2BCBB66F2738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Armazenamento'!$C$369:$C$732</c:f>
              <c:numCache>
                <c:formatCode>#,#00</c:formatCode>
                <c:ptCount val="364"/>
                <c:pt idx="0">
                  <c:v>45.460900000000002</c:v>
                </c:pt>
                <c:pt idx="1">
                  <c:v>45.3521</c:v>
                </c:pt>
                <c:pt idx="2">
                  <c:v>45.3142</c:v>
                </c:pt>
                <c:pt idx="3">
                  <c:v>45.378300000000003</c:v>
                </c:pt>
                <c:pt idx="4">
                  <c:v>45.594099999999997</c:v>
                </c:pt>
                <c:pt idx="5">
                  <c:v>45.558</c:v>
                </c:pt>
                <c:pt idx="6">
                  <c:v>45.518900000000002</c:v>
                </c:pt>
                <c:pt idx="7">
                  <c:v>45.447800000000001</c:v>
                </c:pt>
                <c:pt idx="8">
                  <c:v>45.444699999999997</c:v>
                </c:pt>
                <c:pt idx="9">
                  <c:v>45.4283</c:v>
                </c:pt>
                <c:pt idx="10">
                  <c:v>45.666400000000003</c:v>
                </c:pt>
                <c:pt idx="11">
                  <c:v>46.031500000000001</c:v>
                </c:pt>
                <c:pt idx="12">
                  <c:v>46.1053</c:v>
                </c:pt>
                <c:pt idx="13">
                  <c:v>46.356299999999997</c:v>
                </c:pt>
                <c:pt idx="14">
                  <c:v>46.509099999999997</c:v>
                </c:pt>
                <c:pt idx="15">
                  <c:v>46.741599999999998</c:v>
                </c:pt>
                <c:pt idx="16">
                  <c:v>47.016100000000002</c:v>
                </c:pt>
                <c:pt idx="17">
                  <c:v>47.137999999999998</c:v>
                </c:pt>
                <c:pt idx="18">
                  <c:v>47.357900000000001</c:v>
                </c:pt>
                <c:pt idx="19">
                  <c:v>47.625799999999998</c:v>
                </c:pt>
                <c:pt idx="20">
                  <c:v>47.946599999999997</c:v>
                </c:pt>
                <c:pt idx="21">
                  <c:v>48.412599999999998</c:v>
                </c:pt>
                <c:pt idx="22">
                  <c:v>48.964300000000001</c:v>
                </c:pt>
                <c:pt idx="23">
                  <c:v>49.691600000000001</c:v>
                </c:pt>
                <c:pt idx="24">
                  <c:v>50.206800000000001</c:v>
                </c:pt>
                <c:pt idx="25">
                  <c:v>50.793700000000001</c:v>
                </c:pt>
                <c:pt idx="26">
                  <c:v>51.453899999999997</c:v>
                </c:pt>
                <c:pt idx="27">
                  <c:v>51.807000000000002</c:v>
                </c:pt>
                <c:pt idx="28">
                  <c:v>52.104799999999997</c:v>
                </c:pt>
                <c:pt idx="29">
                  <c:v>52.722700000000003</c:v>
                </c:pt>
                <c:pt idx="30">
                  <c:v>53.796399999999998</c:v>
                </c:pt>
                <c:pt idx="31">
                  <c:v>55.149500000000003</c:v>
                </c:pt>
                <c:pt idx="32">
                  <c:v>56.421599999999998</c:v>
                </c:pt>
                <c:pt idx="33">
                  <c:v>57.584800000000001</c:v>
                </c:pt>
                <c:pt idx="34">
                  <c:v>58.386200000000002</c:v>
                </c:pt>
                <c:pt idx="35">
                  <c:v>59.015599999999999</c:v>
                </c:pt>
                <c:pt idx="36">
                  <c:v>59.0959</c:v>
                </c:pt>
                <c:pt idx="37">
                  <c:v>59.035200000000003</c:v>
                </c:pt>
                <c:pt idx="38">
                  <c:v>59.557600000000001</c:v>
                </c:pt>
                <c:pt idx="39">
                  <c:v>60.636299999999999</c:v>
                </c:pt>
                <c:pt idx="40">
                  <c:v>61.567500000000003</c:v>
                </c:pt>
                <c:pt idx="41">
                  <c:v>62.161499999999997</c:v>
                </c:pt>
                <c:pt idx="42">
                  <c:v>62.441099999999999</c:v>
                </c:pt>
                <c:pt idx="43">
                  <c:v>63.000700000000002</c:v>
                </c:pt>
                <c:pt idx="44">
                  <c:v>63.475900000000003</c:v>
                </c:pt>
                <c:pt idx="45">
                  <c:v>64.176400000000001</c:v>
                </c:pt>
                <c:pt idx="46">
                  <c:v>64.623999999999995</c:v>
                </c:pt>
                <c:pt idx="47">
                  <c:v>65.355900000000005</c:v>
                </c:pt>
                <c:pt idx="48">
                  <c:v>66.176000000000002</c:v>
                </c:pt>
                <c:pt idx="49">
                  <c:v>67.257000000000005</c:v>
                </c:pt>
                <c:pt idx="50">
                  <c:v>68.472300000000004</c:v>
                </c:pt>
                <c:pt idx="51">
                  <c:v>69.282300000000006</c:v>
                </c:pt>
                <c:pt idx="52">
                  <c:v>70.481700000000004</c:v>
                </c:pt>
                <c:pt idx="53">
                  <c:v>71.752899999999997</c:v>
                </c:pt>
                <c:pt idx="54">
                  <c:v>73.1875</c:v>
                </c:pt>
                <c:pt idx="55">
                  <c:v>74.862700000000004</c:v>
                </c:pt>
                <c:pt idx="56">
                  <c:v>76.371099999999998</c:v>
                </c:pt>
                <c:pt idx="57">
                  <c:v>77.985799999999998</c:v>
                </c:pt>
                <c:pt idx="58">
                  <c:v>79.311000000000007</c:v>
                </c:pt>
                <c:pt idx="59">
                  <c:v>80.510099999999994</c:v>
                </c:pt>
                <c:pt idx="60">
                  <c:v>81.775400000000005</c:v>
                </c:pt>
                <c:pt idx="61">
                  <c:v>82.970500000000001</c:v>
                </c:pt>
                <c:pt idx="62">
                  <c:v>83.822699999999998</c:v>
                </c:pt>
                <c:pt idx="63">
                  <c:v>84.841700000000003</c:v>
                </c:pt>
                <c:pt idx="64">
                  <c:v>85.968000000000004</c:v>
                </c:pt>
                <c:pt idx="65">
                  <c:v>87.0946</c:v>
                </c:pt>
                <c:pt idx="66">
                  <c:v>88.122600000000006</c:v>
                </c:pt>
                <c:pt idx="67">
                  <c:v>88.865799999999993</c:v>
                </c:pt>
                <c:pt idx="68">
                  <c:v>89.676100000000005</c:v>
                </c:pt>
                <c:pt idx="69">
                  <c:v>90.332999999999998</c:v>
                </c:pt>
                <c:pt idx="70">
                  <c:v>91.1</c:v>
                </c:pt>
                <c:pt idx="71">
                  <c:v>91.784499999999994</c:v>
                </c:pt>
                <c:pt idx="72">
                  <c:v>92.381100000000004</c:v>
                </c:pt>
                <c:pt idx="73">
                  <c:v>93.028000000000006</c:v>
                </c:pt>
                <c:pt idx="74">
                  <c:v>93.471999999999994</c:v>
                </c:pt>
                <c:pt idx="75">
                  <c:v>93.811700000000002</c:v>
                </c:pt>
                <c:pt idx="76">
                  <c:v>94.432199999999995</c:v>
                </c:pt>
                <c:pt idx="77">
                  <c:v>94.777600000000007</c:v>
                </c:pt>
                <c:pt idx="78">
                  <c:v>94.791700000000006</c:v>
                </c:pt>
                <c:pt idx="79">
                  <c:v>94.935199999999995</c:v>
                </c:pt>
                <c:pt idx="80">
                  <c:v>94.603999999999999</c:v>
                </c:pt>
                <c:pt idx="81">
                  <c:v>94.558499999999995</c:v>
                </c:pt>
                <c:pt idx="82">
                  <c:v>94.623199999999997</c:v>
                </c:pt>
                <c:pt idx="83">
                  <c:v>94.299000000000007</c:v>
                </c:pt>
                <c:pt idx="84">
                  <c:v>94.118300000000005</c:v>
                </c:pt>
                <c:pt idx="85">
                  <c:v>94.347899999999996</c:v>
                </c:pt>
                <c:pt idx="86">
                  <c:v>94.854799999999997</c:v>
                </c:pt>
                <c:pt idx="87">
                  <c:v>94.948300000000003</c:v>
                </c:pt>
                <c:pt idx="88">
                  <c:v>94.597300000000004</c:v>
                </c:pt>
                <c:pt idx="89">
                  <c:v>94.4148</c:v>
                </c:pt>
                <c:pt idx="90">
                  <c:v>94.453100000000006</c:v>
                </c:pt>
                <c:pt idx="91">
                  <c:v>94.391199999999998</c:v>
                </c:pt>
                <c:pt idx="92">
                  <c:v>94.239900000000006</c:v>
                </c:pt>
                <c:pt idx="93">
                  <c:v>94.480099999999993</c:v>
                </c:pt>
                <c:pt idx="94">
                  <c:v>94.824700000000007</c:v>
                </c:pt>
                <c:pt idx="95">
                  <c:v>95.080200000000005</c:v>
                </c:pt>
                <c:pt idx="96">
                  <c:v>95.183899999999994</c:v>
                </c:pt>
                <c:pt idx="97">
                  <c:v>95.102000000000004</c:v>
                </c:pt>
                <c:pt idx="98">
                  <c:v>94.849299999999999</c:v>
                </c:pt>
                <c:pt idx="99">
                  <c:v>94.505799999999994</c:v>
                </c:pt>
                <c:pt idx="100">
                  <c:v>94.326499999999996</c:v>
                </c:pt>
                <c:pt idx="101">
                  <c:v>94.523300000000006</c:v>
                </c:pt>
                <c:pt idx="102">
                  <c:v>95.051400000000001</c:v>
                </c:pt>
                <c:pt idx="103">
                  <c:v>94.997600000000006</c:v>
                </c:pt>
                <c:pt idx="104">
                  <c:v>94.854200000000006</c:v>
                </c:pt>
                <c:pt idx="105">
                  <c:v>94.811400000000006</c:v>
                </c:pt>
                <c:pt idx="106">
                  <c:v>94.972899999999996</c:v>
                </c:pt>
                <c:pt idx="107">
                  <c:v>94.9178</c:v>
                </c:pt>
                <c:pt idx="108">
                  <c:v>95.291200000000003</c:v>
                </c:pt>
                <c:pt idx="109">
                  <c:v>95.350899999999996</c:v>
                </c:pt>
                <c:pt idx="110">
                  <c:v>95.272499999999994</c:v>
                </c:pt>
                <c:pt idx="111">
                  <c:v>95.167599999999993</c:v>
                </c:pt>
                <c:pt idx="112">
                  <c:v>95.459100000000007</c:v>
                </c:pt>
                <c:pt idx="113">
                  <c:v>95.470500000000001</c:v>
                </c:pt>
                <c:pt idx="114">
                  <c:v>95.349699999999999</c:v>
                </c:pt>
                <c:pt idx="115">
                  <c:v>94.870900000000006</c:v>
                </c:pt>
                <c:pt idx="116">
                  <c:v>94.677999999999997</c:v>
                </c:pt>
                <c:pt idx="117">
                  <c:v>94.731099999999998</c:v>
                </c:pt>
                <c:pt idx="118">
                  <c:v>95.140699999999995</c:v>
                </c:pt>
                <c:pt idx="119">
                  <c:v>95.542500000000004</c:v>
                </c:pt>
                <c:pt idx="120">
                  <c:v>95.798199999999994</c:v>
                </c:pt>
                <c:pt idx="121">
                  <c:v>95.966499999999996</c:v>
                </c:pt>
                <c:pt idx="122">
                  <c:v>95.052400000000006</c:v>
                </c:pt>
                <c:pt idx="123">
                  <c:v>95.174300000000002</c:v>
                </c:pt>
                <c:pt idx="124">
                  <c:v>95.140299999999996</c:v>
                </c:pt>
                <c:pt idx="125">
                  <c:v>95.412400000000005</c:v>
                </c:pt>
                <c:pt idx="126">
                  <c:v>95.482799999999997</c:v>
                </c:pt>
                <c:pt idx="127">
                  <c:v>95.6614</c:v>
                </c:pt>
                <c:pt idx="128">
                  <c:v>95.638800000000003</c:v>
                </c:pt>
                <c:pt idx="129">
                  <c:v>95.517399999999995</c:v>
                </c:pt>
                <c:pt idx="130">
                  <c:v>95.549800000000005</c:v>
                </c:pt>
                <c:pt idx="131">
                  <c:v>95.580699999999993</c:v>
                </c:pt>
                <c:pt idx="132">
                  <c:v>95.614599999999996</c:v>
                </c:pt>
                <c:pt idx="133">
                  <c:v>95.760999999999996</c:v>
                </c:pt>
                <c:pt idx="134">
                  <c:v>95.991399999999999</c:v>
                </c:pt>
                <c:pt idx="135">
                  <c:v>96.0852</c:v>
                </c:pt>
                <c:pt idx="136">
                  <c:v>95.609700000000004</c:v>
                </c:pt>
                <c:pt idx="137">
                  <c:v>95.51</c:v>
                </c:pt>
                <c:pt idx="138">
                  <c:v>95.605900000000005</c:v>
                </c:pt>
                <c:pt idx="139">
                  <c:v>95.976600000000005</c:v>
                </c:pt>
                <c:pt idx="140">
                  <c:v>96.115899999999996</c:v>
                </c:pt>
                <c:pt idx="141">
                  <c:v>96.245800000000003</c:v>
                </c:pt>
                <c:pt idx="142">
                  <c:v>96.141900000000007</c:v>
                </c:pt>
                <c:pt idx="143">
                  <c:v>96.100800000000007</c:v>
                </c:pt>
                <c:pt idx="144">
                  <c:v>96.174499999999995</c:v>
                </c:pt>
                <c:pt idx="145">
                  <c:v>96.328999999999994</c:v>
                </c:pt>
                <c:pt idx="146">
                  <c:v>96.404600000000002</c:v>
                </c:pt>
                <c:pt idx="147">
                  <c:v>96.348600000000005</c:v>
                </c:pt>
                <c:pt idx="148">
                  <c:v>96.316599999999994</c:v>
                </c:pt>
                <c:pt idx="149">
                  <c:v>96.524100000000004</c:v>
                </c:pt>
                <c:pt idx="150">
                  <c:v>96.654399999999995</c:v>
                </c:pt>
                <c:pt idx="151">
                  <c:v>96.633099999999999</c:v>
                </c:pt>
                <c:pt idx="152">
                  <c:v>96.328900000000004</c:v>
                </c:pt>
                <c:pt idx="153">
                  <c:v>95.943100000000001</c:v>
                </c:pt>
                <c:pt idx="154">
                  <c:v>95.592600000000004</c:v>
                </c:pt>
                <c:pt idx="155">
                  <c:v>95.393100000000004</c:v>
                </c:pt>
                <c:pt idx="156">
                  <c:v>95.298599999999993</c:v>
                </c:pt>
                <c:pt idx="157">
                  <c:v>95.3626</c:v>
                </c:pt>
                <c:pt idx="158">
                  <c:v>95.327500000000001</c:v>
                </c:pt>
                <c:pt idx="159">
                  <c:v>95.231700000000004</c:v>
                </c:pt>
                <c:pt idx="160">
                  <c:v>95.188299999999998</c:v>
                </c:pt>
                <c:pt idx="161">
                  <c:v>95.213899999999995</c:v>
                </c:pt>
                <c:pt idx="162">
                  <c:v>94.995099999999994</c:v>
                </c:pt>
                <c:pt idx="163">
                  <c:v>94.925600000000003</c:v>
                </c:pt>
                <c:pt idx="164">
                  <c:v>94.759799999999998</c:v>
                </c:pt>
                <c:pt idx="165">
                  <c:v>94.648899999999998</c:v>
                </c:pt>
                <c:pt idx="166">
                  <c:v>94.317800000000005</c:v>
                </c:pt>
                <c:pt idx="167">
                  <c:v>93.927000000000007</c:v>
                </c:pt>
                <c:pt idx="168">
                  <c:v>93.706900000000005</c:v>
                </c:pt>
                <c:pt idx="169">
                  <c:v>93.609399999999994</c:v>
                </c:pt>
                <c:pt idx="170">
                  <c:v>93.523499999999999</c:v>
                </c:pt>
                <c:pt idx="171">
                  <c:v>93.378100000000003</c:v>
                </c:pt>
                <c:pt idx="172">
                  <c:v>93.187100000000001</c:v>
                </c:pt>
                <c:pt idx="173">
                  <c:v>92.907399999999996</c:v>
                </c:pt>
                <c:pt idx="174">
                  <c:v>92.577299999999994</c:v>
                </c:pt>
                <c:pt idx="175">
                  <c:v>92.288799999999995</c:v>
                </c:pt>
                <c:pt idx="176">
                  <c:v>91.9011</c:v>
                </c:pt>
                <c:pt idx="177">
                  <c:v>91.528700000000001</c:v>
                </c:pt>
                <c:pt idx="178">
                  <c:v>91.400800000000004</c:v>
                </c:pt>
                <c:pt idx="179">
                  <c:v>91.229399999999998</c:v>
                </c:pt>
                <c:pt idx="180">
                  <c:v>91.077299999999994</c:v>
                </c:pt>
                <c:pt idx="181">
                  <c:v>90.915099999999995</c:v>
                </c:pt>
                <c:pt idx="182">
                  <c:v>90.786600000000007</c:v>
                </c:pt>
                <c:pt idx="183">
                  <c:v>90.683800000000005</c:v>
                </c:pt>
                <c:pt idx="184">
                  <c:v>90.488</c:v>
                </c:pt>
                <c:pt idx="185">
                  <c:v>90.226799999999997</c:v>
                </c:pt>
                <c:pt idx="186">
                  <c:v>90.0578</c:v>
                </c:pt>
                <c:pt idx="187">
                  <c:v>90.08</c:v>
                </c:pt>
                <c:pt idx="188">
                  <c:v>89.793899999999994</c:v>
                </c:pt>
                <c:pt idx="189">
                  <c:v>89.480699999999999</c:v>
                </c:pt>
                <c:pt idx="190">
                  <c:v>89.214399999999998</c:v>
                </c:pt>
                <c:pt idx="191">
                  <c:v>89.034300000000002</c:v>
                </c:pt>
                <c:pt idx="192">
                  <c:v>88.753</c:v>
                </c:pt>
                <c:pt idx="193">
                  <c:v>88.670100000000005</c:v>
                </c:pt>
                <c:pt idx="194">
                  <c:v>88.440399999999997</c:v>
                </c:pt>
                <c:pt idx="195">
                  <c:v>88.303399999999996</c:v>
                </c:pt>
                <c:pt idx="196">
                  <c:v>88.068700000000007</c:v>
                </c:pt>
                <c:pt idx="197">
                  <c:v>87.731300000000005</c:v>
                </c:pt>
                <c:pt idx="198">
                  <c:v>87.463099999999997</c:v>
                </c:pt>
                <c:pt idx="199">
                  <c:v>87.241500000000002</c:v>
                </c:pt>
                <c:pt idx="200">
                  <c:v>87.046300000000002</c:v>
                </c:pt>
                <c:pt idx="201">
                  <c:v>86.808400000000006</c:v>
                </c:pt>
                <c:pt idx="202">
                  <c:v>86.573700000000002</c:v>
                </c:pt>
                <c:pt idx="203">
                  <c:v>86.342500000000001</c:v>
                </c:pt>
                <c:pt idx="204">
                  <c:v>86.120500000000007</c:v>
                </c:pt>
                <c:pt idx="205">
                  <c:v>85.900899999999993</c:v>
                </c:pt>
                <c:pt idx="206">
                  <c:v>85.690200000000004</c:v>
                </c:pt>
                <c:pt idx="207">
                  <c:v>85.459900000000005</c:v>
                </c:pt>
                <c:pt idx="208">
                  <c:v>85.098299999999995</c:v>
                </c:pt>
                <c:pt idx="209">
                  <c:v>84.795000000000002</c:v>
                </c:pt>
                <c:pt idx="210">
                  <c:v>84.580100000000002</c:v>
                </c:pt>
                <c:pt idx="211">
                  <c:v>84.366900000000001</c:v>
                </c:pt>
                <c:pt idx="212">
                  <c:v>84.028800000000004</c:v>
                </c:pt>
                <c:pt idx="213">
                  <c:v>83.870699999999999</c:v>
                </c:pt>
                <c:pt idx="214">
                  <c:v>83.699799999999996</c:v>
                </c:pt>
                <c:pt idx="215">
                  <c:v>83.550799999999995</c:v>
                </c:pt>
                <c:pt idx="216">
                  <c:v>83.276600000000002</c:v>
                </c:pt>
                <c:pt idx="217">
                  <c:v>83.031499999999994</c:v>
                </c:pt>
                <c:pt idx="218">
                  <c:v>82.640699999999995</c:v>
                </c:pt>
                <c:pt idx="219">
                  <c:v>82.3369</c:v>
                </c:pt>
                <c:pt idx="220">
                  <c:v>82.135000000000005</c:v>
                </c:pt>
                <c:pt idx="221">
                  <c:v>81.988</c:v>
                </c:pt>
                <c:pt idx="222">
                  <c:v>81.801500000000004</c:v>
                </c:pt>
                <c:pt idx="223">
                  <c:v>81.716200000000001</c:v>
                </c:pt>
                <c:pt idx="224">
                  <c:v>81.677499999999995</c:v>
                </c:pt>
                <c:pt idx="225">
                  <c:v>81.535799999999995</c:v>
                </c:pt>
                <c:pt idx="226">
                  <c:v>81.409199999999998</c:v>
                </c:pt>
                <c:pt idx="227">
                  <c:v>81.282700000000006</c:v>
                </c:pt>
                <c:pt idx="228">
                  <c:v>81.158000000000001</c:v>
                </c:pt>
                <c:pt idx="229">
                  <c:v>81.022599999999997</c:v>
                </c:pt>
                <c:pt idx="230">
                  <c:v>80.956500000000005</c:v>
                </c:pt>
                <c:pt idx="231">
                  <c:v>80.782499999999999</c:v>
                </c:pt>
                <c:pt idx="232">
                  <c:v>80.579700000000003</c:v>
                </c:pt>
                <c:pt idx="233">
                  <c:v>80.326800000000006</c:v>
                </c:pt>
                <c:pt idx="234">
                  <c:v>80.210700000000003</c:v>
                </c:pt>
                <c:pt idx="235">
                  <c:v>80.16</c:v>
                </c:pt>
                <c:pt idx="236">
                  <c:v>79.997</c:v>
                </c:pt>
                <c:pt idx="237">
                  <c:v>79.850899999999996</c:v>
                </c:pt>
                <c:pt idx="238">
                  <c:v>79.738799999999998</c:v>
                </c:pt>
                <c:pt idx="239">
                  <c:v>79.636899999999997</c:v>
                </c:pt>
                <c:pt idx="240">
                  <c:v>79.451099999999997</c:v>
                </c:pt>
                <c:pt idx="241">
                  <c:v>79.306899999999999</c:v>
                </c:pt>
                <c:pt idx="242">
                  <c:v>79.238699999999994</c:v>
                </c:pt>
                <c:pt idx="243">
                  <c:v>79.160300000000007</c:v>
                </c:pt>
                <c:pt idx="244">
                  <c:v>79.004099999999994</c:v>
                </c:pt>
                <c:pt idx="245">
                  <c:v>78.765100000000004</c:v>
                </c:pt>
                <c:pt idx="246">
                  <c:v>78.597800000000007</c:v>
                </c:pt>
                <c:pt idx="247">
                  <c:v>78.518299999999996</c:v>
                </c:pt>
                <c:pt idx="248">
                  <c:v>78.379900000000006</c:v>
                </c:pt>
                <c:pt idx="249">
                  <c:v>78.238299999999995</c:v>
                </c:pt>
                <c:pt idx="250">
                  <c:v>77.999899999999997</c:v>
                </c:pt>
                <c:pt idx="251">
                  <c:v>77.799400000000006</c:v>
                </c:pt>
                <c:pt idx="252">
                  <c:v>77.640600000000006</c:v>
                </c:pt>
                <c:pt idx="253">
                  <c:v>77.490799999999993</c:v>
                </c:pt>
                <c:pt idx="254">
                  <c:v>77.378</c:v>
                </c:pt>
                <c:pt idx="255">
                  <c:v>77.370099999999994</c:v>
                </c:pt>
                <c:pt idx="256">
                  <c:v>77.4054</c:v>
                </c:pt>
                <c:pt idx="257">
                  <c:v>77.361400000000003</c:v>
                </c:pt>
                <c:pt idx="258">
                  <c:v>77.255799999999994</c:v>
                </c:pt>
                <c:pt idx="259">
                  <c:v>77.102500000000006</c:v>
                </c:pt>
                <c:pt idx="260">
                  <c:v>76.913499999999999</c:v>
                </c:pt>
                <c:pt idx="261">
                  <c:v>76.602699999999999</c:v>
                </c:pt>
                <c:pt idx="262">
                  <c:v>76.481800000000007</c:v>
                </c:pt>
                <c:pt idx="263">
                  <c:v>76.418499999999995</c:v>
                </c:pt>
                <c:pt idx="264">
                  <c:v>76.160799999999995</c:v>
                </c:pt>
                <c:pt idx="265">
                  <c:v>75.882099999999994</c:v>
                </c:pt>
                <c:pt idx="266">
                  <c:v>75.413600000000002</c:v>
                </c:pt>
                <c:pt idx="267">
                  <c:v>74.945999999999998</c:v>
                </c:pt>
                <c:pt idx="268">
                  <c:v>74.408699999999996</c:v>
                </c:pt>
                <c:pt idx="269">
                  <c:v>74.233099999999993</c:v>
                </c:pt>
                <c:pt idx="270">
                  <c:v>74.241600000000005</c:v>
                </c:pt>
                <c:pt idx="271">
                  <c:v>74.100399999999993</c:v>
                </c:pt>
                <c:pt idx="272">
                  <c:v>73.652799999999999</c:v>
                </c:pt>
                <c:pt idx="273">
                  <c:v>73.0488</c:v>
                </c:pt>
                <c:pt idx="274">
                  <c:v>72.605199999999996</c:v>
                </c:pt>
                <c:pt idx="275">
                  <c:v>72.143699999999995</c:v>
                </c:pt>
                <c:pt idx="276">
                  <c:v>71.98</c:v>
                </c:pt>
                <c:pt idx="277">
                  <c:v>71.981399999999994</c:v>
                </c:pt>
                <c:pt idx="278">
                  <c:v>71.633799999999994</c:v>
                </c:pt>
                <c:pt idx="279">
                  <c:v>71.087400000000002</c:v>
                </c:pt>
                <c:pt idx="280">
                  <c:v>70.330100000000002</c:v>
                </c:pt>
                <c:pt idx="281">
                  <c:v>69.820400000000006</c:v>
                </c:pt>
                <c:pt idx="282">
                  <c:v>69.477999999999994</c:v>
                </c:pt>
                <c:pt idx="283">
                  <c:v>69.441100000000006</c:v>
                </c:pt>
                <c:pt idx="284">
                  <c:v>69.435599999999994</c:v>
                </c:pt>
                <c:pt idx="285">
                  <c:v>69.344099999999997</c:v>
                </c:pt>
                <c:pt idx="286">
                  <c:v>69.154799999999994</c:v>
                </c:pt>
                <c:pt idx="287">
                  <c:v>68.685900000000004</c:v>
                </c:pt>
                <c:pt idx="288">
                  <c:v>67.835700000000003</c:v>
                </c:pt>
                <c:pt idx="289">
                  <c:v>66.926299999999998</c:v>
                </c:pt>
                <c:pt idx="290">
                  <c:v>66.607799999999997</c:v>
                </c:pt>
                <c:pt idx="291">
                  <c:v>66.466800000000006</c:v>
                </c:pt>
                <c:pt idx="292">
                  <c:v>66.510900000000007</c:v>
                </c:pt>
                <c:pt idx="293">
                  <c:v>66.381399999999999</c:v>
                </c:pt>
                <c:pt idx="294">
                  <c:v>66.067400000000006</c:v>
                </c:pt>
                <c:pt idx="295">
                  <c:v>65.650899999999993</c:v>
                </c:pt>
                <c:pt idx="296">
                  <c:v>65.393600000000006</c:v>
                </c:pt>
                <c:pt idx="297">
                  <c:v>65.089600000000004</c:v>
                </c:pt>
                <c:pt idx="298">
                  <c:v>64.734800000000007</c:v>
                </c:pt>
                <c:pt idx="299">
                  <c:v>64.504199999999997</c:v>
                </c:pt>
                <c:pt idx="300">
                  <c:v>64.146299999999997</c:v>
                </c:pt>
                <c:pt idx="301">
                  <c:v>63.618400000000001</c:v>
                </c:pt>
                <c:pt idx="302">
                  <c:v>63.275599999999997</c:v>
                </c:pt>
                <c:pt idx="303">
                  <c:v>62.605499999999999</c:v>
                </c:pt>
                <c:pt idx="304">
                  <c:v>62.334099999999999</c:v>
                </c:pt>
                <c:pt idx="305">
                  <c:v>61.9649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F6-4C52-9DAE-3DF1225941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1878711872225109E-2"/>
          <c:y val="4.5280694930636585E-2"/>
          <c:w val="0.90347200599665567"/>
          <c:h val="0.7851296512381694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Armazenamento'!$R$3:$R$733</c:f>
              <c:numCache>
                <c:formatCode>mmm\-yy</c:formatCode>
                <c:ptCount val="731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44953</c:v>
                </c:pt>
                <c:pt idx="27">
                  <c:v>44954</c:v>
                </c:pt>
                <c:pt idx="28">
                  <c:v>44955</c:v>
                </c:pt>
                <c:pt idx="29">
                  <c:v>44956</c:v>
                </c:pt>
                <c:pt idx="30">
                  <c:v>44957</c:v>
                </c:pt>
                <c:pt idx="31">
                  <c:v>44958</c:v>
                </c:pt>
                <c:pt idx="32">
                  <c:v>44959</c:v>
                </c:pt>
                <c:pt idx="33">
                  <c:v>44960</c:v>
                </c:pt>
                <c:pt idx="34">
                  <c:v>44961</c:v>
                </c:pt>
                <c:pt idx="35">
                  <c:v>44962</c:v>
                </c:pt>
                <c:pt idx="36">
                  <c:v>44963</c:v>
                </c:pt>
                <c:pt idx="37">
                  <c:v>44964</c:v>
                </c:pt>
                <c:pt idx="38">
                  <c:v>44965</c:v>
                </c:pt>
                <c:pt idx="39">
                  <c:v>44966</c:v>
                </c:pt>
                <c:pt idx="40">
                  <c:v>44967</c:v>
                </c:pt>
                <c:pt idx="41">
                  <c:v>44968</c:v>
                </c:pt>
                <c:pt idx="42">
                  <c:v>44969</c:v>
                </c:pt>
                <c:pt idx="43">
                  <c:v>44970</c:v>
                </c:pt>
                <c:pt idx="44">
                  <c:v>44971</c:v>
                </c:pt>
                <c:pt idx="45">
                  <c:v>44972</c:v>
                </c:pt>
                <c:pt idx="46">
                  <c:v>44973</c:v>
                </c:pt>
                <c:pt idx="47">
                  <c:v>44974</c:v>
                </c:pt>
                <c:pt idx="48">
                  <c:v>44975</c:v>
                </c:pt>
                <c:pt idx="49">
                  <c:v>44976</c:v>
                </c:pt>
                <c:pt idx="50">
                  <c:v>44977</c:v>
                </c:pt>
                <c:pt idx="51">
                  <c:v>44978</c:v>
                </c:pt>
                <c:pt idx="52">
                  <c:v>44979</c:v>
                </c:pt>
                <c:pt idx="53">
                  <c:v>44980</c:v>
                </c:pt>
                <c:pt idx="54">
                  <c:v>44981</c:v>
                </c:pt>
                <c:pt idx="55">
                  <c:v>44982</c:v>
                </c:pt>
                <c:pt idx="56">
                  <c:v>44983</c:v>
                </c:pt>
                <c:pt idx="57">
                  <c:v>44984</c:v>
                </c:pt>
                <c:pt idx="58">
                  <c:v>44985</c:v>
                </c:pt>
                <c:pt idx="59">
                  <c:v>44986</c:v>
                </c:pt>
                <c:pt idx="60">
                  <c:v>44987</c:v>
                </c:pt>
                <c:pt idx="61">
                  <c:v>44988</c:v>
                </c:pt>
                <c:pt idx="62">
                  <c:v>44989</c:v>
                </c:pt>
                <c:pt idx="63">
                  <c:v>44990</c:v>
                </c:pt>
                <c:pt idx="64">
                  <c:v>44991</c:v>
                </c:pt>
                <c:pt idx="65">
                  <c:v>44992</c:v>
                </c:pt>
                <c:pt idx="66">
                  <c:v>44993</c:v>
                </c:pt>
                <c:pt idx="67">
                  <c:v>44994</c:v>
                </c:pt>
                <c:pt idx="68">
                  <c:v>44995</c:v>
                </c:pt>
                <c:pt idx="69">
                  <c:v>44996</c:v>
                </c:pt>
                <c:pt idx="70">
                  <c:v>44997</c:v>
                </c:pt>
                <c:pt idx="71">
                  <c:v>44998</c:v>
                </c:pt>
                <c:pt idx="72">
                  <c:v>44999</c:v>
                </c:pt>
                <c:pt idx="73">
                  <c:v>45000</c:v>
                </c:pt>
                <c:pt idx="74">
                  <c:v>45001</c:v>
                </c:pt>
                <c:pt idx="75">
                  <c:v>45002</c:v>
                </c:pt>
                <c:pt idx="76">
                  <c:v>45003</c:v>
                </c:pt>
                <c:pt idx="77">
                  <c:v>45004</c:v>
                </c:pt>
                <c:pt idx="78">
                  <c:v>45005</c:v>
                </c:pt>
                <c:pt idx="79">
                  <c:v>45006</c:v>
                </c:pt>
                <c:pt idx="80">
                  <c:v>45007</c:v>
                </c:pt>
                <c:pt idx="81">
                  <c:v>45008</c:v>
                </c:pt>
                <c:pt idx="82">
                  <c:v>45009</c:v>
                </c:pt>
                <c:pt idx="83">
                  <c:v>45010</c:v>
                </c:pt>
                <c:pt idx="84">
                  <c:v>45011</c:v>
                </c:pt>
                <c:pt idx="85">
                  <c:v>45012</c:v>
                </c:pt>
                <c:pt idx="86">
                  <c:v>45013</c:v>
                </c:pt>
                <c:pt idx="87">
                  <c:v>45014</c:v>
                </c:pt>
                <c:pt idx="88">
                  <c:v>45015</c:v>
                </c:pt>
                <c:pt idx="89">
                  <c:v>45016</c:v>
                </c:pt>
                <c:pt idx="90">
                  <c:v>45017</c:v>
                </c:pt>
                <c:pt idx="91">
                  <c:v>45018</c:v>
                </c:pt>
                <c:pt idx="92">
                  <c:v>45019</c:v>
                </c:pt>
                <c:pt idx="93">
                  <c:v>45020</c:v>
                </c:pt>
                <c:pt idx="94">
                  <c:v>45021</c:v>
                </c:pt>
                <c:pt idx="95">
                  <c:v>45022</c:v>
                </c:pt>
                <c:pt idx="96">
                  <c:v>45023</c:v>
                </c:pt>
                <c:pt idx="97">
                  <c:v>45024</c:v>
                </c:pt>
                <c:pt idx="98">
                  <c:v>45025</c:v>
                </c:pt>
                <c:pt idx="99">
                  <c:v>45026</c:v>
                </c:pt>
                <c:pt idx="100">
                  <c:v>45027</c:v>
                </c:pt>
                <c:pt idx="101">
                  <c:v>45028</c:v>
                </c:pt>
                <c:pt idx="102">
                  <c:v>45029</c:v>
                </c:pt>
                <c:pt idx="103">
                  <c:v>45030</c:v>
                </c:pt>
                <c:pt idx="104">
                  <c:v>45031</c:v>
                </c:pt>
                <c:pt idx="105">
                  <c:v>45032</c:v>
                </c:pt>
                <c:pt idx="106">
                  <c:v>45033</c:v>
                </c:pt>
                <c:pt idx="107">
                  <c:v>45034</c:v>
                </c:pt>
                <c:pt idx="108">
                  <c:v>45035</c:v>
                </c:pt>
                <c:pt idx="109">
                  <c:v>45036</c:v>
                </c:pt>
                <c:pt idx="110">
                  <c:v>45037</c:v>
                </c:pt>
                <c:pt idx="111">
                  <c:v>45038</c:v>
                </c:pt>
                <c:pt idx="112">
                  <c:v>45039</c:v>
                </c:pt>
                <c:pt idx="113">
                  <c:v>45040</c:v>
                </c:pt>
                <c:pt idx="114">
                  <c:v>45041</c:v>
                </c:pt>
                <c:pt idx="115">
                  <c:v>45042</c:v>
                </c:pt>
                <c:pt idx="116">
                  <c:v>45043</c:v>
                </c:pt>
                <c:pt idx="117">
                  <c:v>45044</c:v>
                </c:pt>
                <c:pt idx="118">
                  <c:v>45045</c:v>
                </c:pt>
                <c:pt idx="119">
                  <c:v>45046</c:v>
                </c:pt>
                <c:pt idx="120">
                  <c:v>45047</c:v>
                </c:pt>
                <c:pt idx="121">
                  <c:v>45048</c:v>
                </c:pt>
                <c:pt idx="122">
                  <c:v>45049</c:v>
                </c:pt>
                <c:pt idx="123">
                  <c:v>45050</c:v>
                </c:pt>
                <c:pt idx="124">
                  <c:v>45051</c:v>
                </c:pt>
                <c:pt idx="125">
                  <c:v>45052</c:v>
                </c:pt>
                <c:pt idx="126">
                  <c:v>45053</c:v>
                </c:pt>
                <c:pt idx="127">
                  <c:v>45054</c:v>
                </c:pt>
                <c:pt idx="128">
                  <c:v>45055</c:v>
                </c:pt>
                <c:pt idx="129">
                  <c:v>45056</c:v>
                </c:pt>
                <c:pt idx="130">
                  <c:v>45057</c:v>
                </c:pt>
                <c:pt idx="131">
                  <c:v>45058</c:v>
                </c:pt>
                <c:pt idx="132">
                  <c:v>45059</c:v>
                </c:pt>
                <c:pt idx="133">
                  <c:v>45060</c:v>
                </c:pt>
                <c:pt idx="134">
                  <c:v>45061</c:v>
                </c:pt>
                <c:pt idx="135">
                  <c:v>45062</c:v>
                </c:pt>
                <c:pt idx="136">
                  <c:v>45063</c:v>
                </c:pt>
                <c:pt idx="137">
                  <c:v>45064</c:v>
                </c:pt>
                <c:pt idx="138">
                  <c:v>45065</c:v>
                </c:pt>
                <c:pt idx="139">
                  <c:v>45066</c:v>
                </c:pt>
                <c:pt idx="140">
                  <c:v>45067</c:v>
                </c:pt>
                <c:pt idx="141">
                  <c:v>45068</c:v>
                </c:pt>
                <c:pt idx="142">
                  <c:v>45069</c:v>
                </c:pt>
                <c:pt idx="143">
                  <c:v>45070</c:v>
                </c:pt>
                <c:pt idx="144">
                  <c:v>45071</c:v>
                </c:pt>
                <c:pt idx="145">
                  <c:v>45072</c:v>
                </c:pt>
                <c:pt idx="146">
                  <c:v>45073</c:v>
                </c:pt>
                <c:pt idx="147">
                  <c:v>45074</c:v>
                </c:pt>
                <c:pt idx="148">
                  <c:v>45075</c:v>
                </c:pt>
                <c:pt idx="149">
                  <c:v>45076</c:v>
                </c:pt>
                <c:pt idx="150">
                  <c:v>45077</c:v>
                </c:pt>
                <c:pt idx="151">
                  <c:v>45078</c:v>
                </c:pt>
                <c:pt idx="152">
                  <c:v>45079</c:v>
                </c:pt>
                <c:pt idx="153">
                  <c:v>45080</c:v>
                </c:pt>
                <c:pt idx="154">
                  <c:v>45081</c:v>
                </c:pt>
                <c:pt idx="155">
                  <c:v>45082</c:v>
                </c:pt>
                <c:pt idx="156">
                  <c:v>45083</c:v>
                </c:pt>
                <c:pt idx="157">
                  <c:v>45084</c:v>
                </c:pt>
                <c:pt idx="158">
                  <c:v>45085</c:v>
                </c:pt>
                <c:pt idx="159">
                  <c:v>45086</c:v>
                </c:pt>
                <c:pt idx="160">
                  <c:v>45087</c:v>
                </c:pt>
                <c:pt idx="161">
                  <c:v>45088</c:v>
                </c:pt>
                <c:pt idx="162">
                  <c:v>45089</c:v>
                </c:pt>
                <c:pt idx="163">
                  <c:v>45090</c:v>
                </c:pt>
                <c:pt idx="164">
                  <c:v>45091</c:v>
                </c:pt>
                <c:pt idx="165">
                  <c:v>45092</c:v>
                </c:pt>
                <c:pt idx="166">
                  <c:v>45093</c:v>
                </c:pt>
                <c:pt idx="167">
                  <c:v>45094</c:v>
                </c:pt>
                <c:pt idx="168">
                  <c:v>45095</c:v>
                </c:pt>
                <c:pt idx="169">
                  <c:v>45096</c:v>
                </c:pt>
                <c:pt idx="170">
                  <c:v>45097</c:v>
                </c:pt>
                <c:pt idx="171">
                  <c:v>45098</c:v>
                </c:pt>
                <c:pt idx="172">
                  <c:v>45099</c:v>
                </c:pt>
                <c:pt idx="173">
                  <c:v>45100</c:v>
                </c:pt>
                <c:pt idx="174">
                  <c:v>45101</c:v>
                </c:pt>
                <c:pt idx="175">
                  <c:v>45102</c:v>
                </c:pt>
                <c:pt idx="176">
                  <c:v>45103</c:v>
                </c:pt>
                <c:pt idx="177">
                  <c:v>45104</c:v>
                </c:pt>
                <c:pt idx="178">
                  <c:v>45105</c:v>
                </c:pt>
                <c:pt idx="179">
                  <c:v>45106</c:v>
                </c:pt>
                <c:pt idx="180">
                  <c:v>45107</c:v>
                </c:pt>
                <c:pt idx="181">
                  <c:v>45108</c:v>
                </c:pt>
                <c:pt idx="182">
                  <c:v>45109</c:v>
                </c:pt>
                <c:pt idx="183">
                  <c:v>45110</c:v>
                </c:pt>
                <c:pt idx="184">
                  <c:v>45111</c:v>
                </c:pt>
                <c:pt idx="185">
                  <c:v>45112</c:v>
                </c:pt>
                <c:pt idx="186">
                  <c:v>45113</c:v>
                </c:pt>
                <c:pt idx="187">
                  <c:v>45114</c:v>
                </c:pt>
                <c:pt idx="188">
                  <c:v>45115</c:v>
                </c:pt>
                <c:pt idx="189">
                  <c:v>45116</c:v>
                </c:pt>
                <c:pt idx="190">
                  <c:v>45117</c:v>
                </c:pt>
                <c:pt idx="191">
                  <c:v>45118</c:v>
                </c:pt>
                <c:pt idx="192">
                  <c:v>45119</c:v>
                </c:pt>
                <c:pt idx="193">
                  <c:v>45120</c:v>
                </c:pt>
                <c:pt idx="194">
                  <c:v>45121</c:v>
                </c:pt>
                <c:pt idx="195">
                  <c:v>45122</c:v>
                </c:pt>
                <c:pt idx="196">
                  <c:v>45123</c:v>
                </c:pt>
                <c:pt idx="197">
                  <c:v>45124</c:v>
                </c:pt>
                <c:pt idx="198">
                  <c:v>45125</c:v>
                </c:pt>
                <c:pt idx="199">
                  <c:v>45126</c:v>
                </c:pt>
                <c:pt idx="200">
                  <c:v>45127</c:v>
                </c:pt>
                <c:pt idx="201">
                  <c:v>45128</c:v>
                </c:pt>
                <c:pt idx="202">
                  <c:v>45129</c:v>
                </c:pt>
                <c:pt idx="203">
                  <c:v>45130</c:v>
                </c:pt>
                <c:pt idx="204">
                  <c:v>45131</c:v>
                </c:pt>
                <c:pt idx="205">
                  <c:v>45132</c:v>
                </c:pt>
                <c:pt idx="206">
                  <c:v>45133</c:v>
                </c:pt>
                <c:pt idx="207">
                  <c:v>45134</c:v>
                </c:pt>
                <c:pt idx="208">
                  <c:v>45135</c:v>
                </c:pt>
                <c:pt idx="209">
                  <c:v>45136</c:v>
                </c:pt>
                <c:pt idx="210">
                  <c:v>45137</c:v>
                </c:pt>
                <c:pt idx="211">
                  <c:v>45138</c:v>
                </c:pt>
                <c:pt idx="212">
                  <c:v>45139</c:v>
                </c:pt>
                <c:pt idx="213">
                  <c:v>45140</c:v>
                </c:pt>
                <c:pt idx="214">
                  <c:v>45141</c:v>
                </c:pt>
                <c:pt idx="215">
                  <c:v>45142</c:v>
                </c:pt>
                <c:pt idx="216">
                  <c:v>45143</c:v>
                </c:pt>
                <c:pt idx="217">
                  <c:v>45144</c:v>
                </c:pt>
                <c:pt idx="218">
                  <c:v>45145</c:v>
                </c:pt>
                <c:pt idx="219">
                  <c:v>45146</c:v>
                </c:pt>
                <c:pt idx="220">
                  <c:v>45147</c:v>
                </c:pt>
                <c:pt idx="221">
                  <c:v>45148</c:v>
                </c:pt>
                <c:pt idx="222">
                  <c:v>45149</c:v>
                </c:pt>
                <c:pt idx="223">
                  <c:v>45150</c:v>
                </c:pt>
                <c:pt idx="224">
                  <c:v>45151</c:v>
                </c:pt>
                <c:pt idx="225">
                  <c:v>45152</c:v>
                </c:pt>
                <c:pt idx="226">
                  <c:v>45153</c:v>
                </c:pt>
                <c:pt idx="227">
                  <c:v>45154</c:v>
                </c:pt>
                <c:pt idx="228">
                  <c:v>45155</c:v>
                </c:pt>
                <c:pt idx="229">
                  <c:v>45156</c:v>
                </c:pt>
                <c:pt idx="230">
                  <c:v>45157</c:v>
                </c:pt>
                <c:pt idx="231">
                  <c:v>45158</c:v>
                </c:pt>
                <c:pt idx="232">
                  <c:v>45159</c:v>
                </c:pt>
                <c:pt idx="233">
                  <c:v>45160</c:v>
                </c:pt>
                <c:pt idx="234">
                  <c:v>45161</c:v>
                </c:pt>
                <c:pt idx="235">
                  <c:v>45162</c:v>
                </c:pt>
                <c:pt idx="236">
                  <c:v>45163</c:v>
                </c:pt>
                <c:pt idx="237">
                  <c:v>45164</c:v>
                </c:pt>
                <c:pt idx="238">
                  <c:v>45165</c:v>
                </c:pt>
                <c:pt idx="239">
                  <c:v>45166</c:v>
                </c:pt>
                <c:pt idx="240">
                  <c:v>45167</c:v>
                </c:pt>
                <c:pt idx="241">
                  <c:v>45168</c:v>
                </c:pt>
                <c:pt idx="242">
                  <c:v>45169</c:v>
                </c:pt>
                <c:pt idx="243">
                  <c:v>45170</c:v>
                </c:pt>
                <c:pt idx="244">
                  <c:v>45171</c:v>
                </c:pt>
                <c:pt idx="245">
                  <c:v>45172</c:v>
                </c:pt>
                <c:pt idx="246">
                  <c:v>45173</c:v>
                </c:pt>
                <c:pt idx="247">
                  <c:v>45174</c:v>
                </c:pt>
                <c:pt idx="248">
                  <c:v>45175</c:v>
                </c:pt>
                <c:pt idx="249">
                  <c:v>45176</c:v>
                </c:pt>
                <c:pt idx="250">
                  <c:v>45177</c:v>
                </c:pt>
                <c:pt idx="251">
                  <c:v>45178</c:v>
                </c:pt>
                <c:pt idx="252">
                  <c:v>45179</c:v>
                </c:pt>
                <c:pt idx="253">
                  <c:v>45180</c:v>
                </c:pt>
                <c:pt idx="254">
                  <c:v>45181</c:v>
                </c:pt>
                <c:pt idx="255">
                  <c:v>45182</c:v>
                </c:pt>
                <c:pt idx="256">
                  <c:v>45183</c:v>
                </c:pt>
                <c:pt idx="257">
                  <c:v>45184</c:v>
                </c:pt>
                <c:pt idx="258">
                  <c:v>45185</c:v>
                </c:pt>
                <c:pt idx="259">
                  <c:v>45186</c:v>
                </c:pt>
                <c:pt idx="260">
                  <c:v>45187</c:v>
                </c:pt>
                <c:pt idx="261">
                  <c:v>45188</c:v>
                </c:pt>
                <c:pt idx="262">
                  <c:v>45189</c:v>
                </c:pt>
                <c:pt idx="263">
                  <c:v>45190</c:v>
                </c:pt>
                <c:pt idx="264">
                  <c:v>45191</c:v>
                </c:pt>
                <c:pt idx="265">
                  <c:v>45192</c:v>
                </c:pt>
                <c:pt idx="266">
                  <c:v>45193</c:v>
                </c:pt>
                <c:pt idx="267">
                  <c:v>45194</c:v>
                </c:pt>
                <c:pt idx="268">
                  <c:v>45195</c:v>
                </c:pt>
                <c:pt idx="269">
                  <c:v>45196</c:v>
                </c:pt>
                <c:pt idx="270">
                  <c:v>45197</c:v>
                </c:pt>
                <c:pt idx="271">
                  <c:v>45198</c:v>
                </c:pt>
                <c:pt idx="272">
                  <c:v>45199</c:v>
                </c:pt>
                <c:pt idx="273">
                  <c:v>45200</c:v>
                </c:pt>
                <c:pt idx="274">
                  <c:v>45201</c:v>
                </c:pt>
                <c:pt idx="275">
                  <c:v>45202</c:v>
                </c:pt>
                <c:pt idx="276">
                  <c:v>45203</c:v>
                </c:pt>
                <c:pt idx="277">
                  <c:v>45204</c:v>
                </c:pt>
                <c:pt idx="278">
                  <c:v>45205</c:v>
                </c:pt>
                <c:pt idx="279">
                  <c:v>45206</c:v>
                </c:pt>
                <c:pt idx="280">
                  <c:v>45207</c:v>
                </c:pt>
                <c:pt idx="281">
                  <c:v>45208</c:v>
                </c:pt>
                <c:pt idx="282">
                  <c:v>45209</c:v>
                </c:pt>
                <c:pt idx="283">
                  <c:v>45210</c:v>
                </c:pt>
                <c:pt idx="284">
                  <c:v>45211</c:v>
                </c:pt>
                <c:pt idx="285">
                  <c:v>45212</c:v>
                </c:pt>
                <c:pt idx="286">
                  <c:v>45213</c:v>
                </c:pt>
                <c:pt idx="287">
                  <c:v>45214</c:v>
                </c:pt>
                <c:pt idx="288">
                  <c:v>45215</c:v>
                </c:pt>
                <c:pt idx="289">
                  <c:v>45216</c:v>
                </c:pt>
                <c:pt idx="290">
                  <c:v>45217</c:v>
                </c:pt>
                <c:pt idx="291">
                  <c:v>45218</c:v>
                </c:pt>
                <c:pt idx="292">
                  <c:v>45219</c:v>
                </c:pt>
                <c:pt idx="293">
                  <c:v>45220</c:v>
                </c:pt>
                <c:pt idx="294">
                  <c:v>45221</c:v>
                </c:pt>
                <c:pt idx="295">
                  <c:v>45222</c:v>
                </c:pt>
                <c:pt idx="296">
                  <c:v>45223</c:v>
                </c:pt>
                <c:pt idx="297">
                  <c:v>45224</c:v>
                </c:pt>
                <c:pt idx="298">
                  <c:v>45225</c:v>
                </c:pt>
                <c:pt idx="299">
                  <c:v>45226</c:v>
                </c:pt>
                <c:pt idx="300">
                  <c:v>45227</c:v>
                </c:pt>
                <c:pt idx="301">
                  <c:v>45228</c:v>
                </c:pt>
                <c:pt idx="302">
                  <c:v>45229</c:v>
                </c:pt>
                <c:pt idx="303">
                  <c:v>45230</c:v>
                </c:pt>
                <c:pt idx="304">
                  <c:v>45231</c:v>
                </c:pt>
                <c:pt idx="305">
                  <c:v>45232</c:v>
                </c:pt>
                <c:pt idx="306">
                  <c:v>45233</c:v>
                </c:pt>
                <c:pt idx="307">
                  <c:v>45234</c:v>
                </c:pt>
                <c:pt idx="308">
                  <c:v>45235</c:v>
                </c:pt>
                <c:pt idx="309">
                  <c:v>45236</c:v>
                </c:pt>
                <c:pt idx="310">
                  <c:v>45237</c:v>
                </c:pt>
                <c:pt idx="311">
                  <c:v>45238</c:v>
                </c:pt>
                <c:pt idx="312">
                  <c:v>45239</c:v>
                </c:pt>
                <c:pt idx="313">
                  <c:v>45240</c:v>
                </c:pt>
                <c:pt idx="314">
                  <c:v>45241</c:v>
                </c:pt>
                <c:pt idx="315">
                  <c:v>45242</c:v>
                </c:pt>
                <c:pt idx="316">
                  <c:v>45243</c:v>
                </c:pt>
                <c:pt idx="317">
                  <c:v>45244</c:v>
                </c:pt>
                <c:pt idx="318">
                  <c:v>45245</c:v>
                </c:pt>
                <c:pt idx="319">
                  <c:v>45246</c:v>
                </c:pt>
                <c:pt idx="320">
                  <c:v>45247</c:v>
                </c:pt>
                <c:pt idx="321">
                  <c:v>45248</c:v>
                </c:pt>
                <c:pt idx="322">
                  <c:v>45249</c:v>
                </c:pt>
                <c:pt idx="323">
                  <c:v>45250</c:v>
                </c:pt>
                <c:pt idx="324">
                  <c:v>45251</c:v>
                </c:pt>
                <c:pt idx="325">
                  <c:v>45252</c:v>
                </c:pt>
                <c:pt idx="326">
                  <c:v>45253</c:v>
                </c:pt>
                <c:pt idx="327">
                  <c:v>45254</c:v>
                </c:pt>
                <c:pt idx="328">
                  <c:v>45255</c:v>
                </c:pt>
                <c:pt idx="329">
                  <c:v>45256</c:v>
                </c:pt>
                <c:pt idx="330">
                  <c:v>45257</c:v>
                </c:pt>
                <c:pt idx="331">
                  <c:v>45258</c:v>
                </c:pt>
                <c:pt idx="332">
                  <c:v>45259</c:v>
                </c:pt>
                <c:pt idx="333">
                  <c:v>45260</c:v>
                </c:pt>
                <c:pt idx="334">
                  <c:v>45261</c:v>
                </c:pt>
                <c:pt idx="335">
                  <c:v>45262</c:v>
                </c:pt>
                <c:pt idx="336">
                  <c:v>45263</c:v>
                </c:pt>
                <c:pt idx="337">
                  <c:v>45264</c:v>
                </c:pt>
                <c:pt idx="338">
                  <c:v>45265</c:v>
                </c:pt>
                <c:pt idx="339">
                  <c:v>45266</c:v>
                </c:pt>
                <c:pt idx="340">
                  <c:v>45267</c:v>
                </c:pt>
                <c:pt idx="341">
                  <c:v>45268</c:v>
                </c:pt>
                <c:pt idx="342">
                  <c:v>45269</c:v>
                </c:pt>
                <c:pt idx="343">
                  <c:v>45270</c:v>
                </c:pt>
                <c:pt idx="344">
                  <c:v>45271</c:v>
                </c:pt>
                <c:pt idx="345">
                  <c:v>45272</c:v>
                </c:pt>
                <c:pt idx="346">
                  <c:v>45273</c:v>
                </c:pt>
                <c:pt idx="347">
                  <c:v>45274</c:v>
                </c:pt>
                <c:pt idx="348">
                  <c:v>45275</c:v>
                </c:pt>
                <c:pt idx="349">
                  <c:v>45276</c:v>
                </c:pt>
                <c:pt idx="350">
                  <c:v>45277</c:v>
                </c:pt>
                <c:pt idx="351">
                  <c:v>45278</c:v>
                </c:pt>
                <c:pt idx="352">
                  <c:v>45279</c:v>
                </c:pt>
                <c:pt idx="353">
                  <c:v>45280</c:v>
                </c:pt>
                <c:pt idx="354">
                  <c:v>45281</c:v>
                </c:pt>
                <c:pt idx="355">
                  <c:v>45282</c:v>
                </c:pt>
                <c:pt idx="356">
                  <c:v>45283</c:v>
                </c:pt>
                <c:pt idx="357">
                  <c:v>45284</c:v>
                </c:pt>
                <c:pt idx="358">
                  <c:v>45285</c:v>
                </c:pt>
                <c:pt idx="359">
                  <c:v>45286</c:v>
                </c:pt>
                <c:pt idx="360">
                  <c:v>45287</c:v>
                </c:pt>
                <c:pt idx="361">
                  <c:v>45288</c:v>
                </c:pt>
                <c:pt idx="362">
                  <c:v>45289</c:v>
                </c:pt>
                <c:pt idx="363">
                  <c:v>45290</c:v>
                </c:pt>
                <c:pt idx="364">
                  <c:v>45291</c:v>
                </c:pt>
                <c:pt idx="365">
                  <c:v>45292</c:v>
                </c:pt>
                <c:pt idx="366">
                  <c:v>45293</c:v>
                </c:pt>
                <c:pt idx="367">
                  <c:v>45294</c:v>
                </c:pt>
                <c:pt idx="368">
                  <c:v>45295</c:v>
                </c:pt>
                <c:pt idx="369">
                  <c:v>45296</c:v>
                </c:pt>
                <c:pt idx="370">
                  <c:v>45297</c:v>
                </c:pt>
                <c:pt idx="371">
                  <c:v>45298</c:v>
                </c:pt>
                <c:pt idx="372">
                  <c:v>45299</c:v>
                </c:pt>
                <c:pt idx="373">
                  <c:v>45300</c:v>
                </c:pt>
                <c:pt idx="374">
                  <c:v>45301</c:v>
                </c:pt>
                <c:pt idx="375">
                  <c:v>45302</c:v>
                </c:pt>
                <c:pt idx="376">
                  <c:v>45303</c:v>
                </c:pt>
                <c:pt idx="377">
                  <c:v>45304</c:v>
                </c:pt>
                <c:pt idx="378">
                  <c:v>45305</c:v>
                </c:pt>
                <c:pt idx="379">
                  <c:v>45306</c:v>
                </c:pt>
                <c:pt idx="380">
                  <c:v>45307</c:v>
                </c:pt>
                <c:pt idx="381">
                  <c:v>45308</c:v>
                </c:pt>
                <c:pt idx="382">
                  <c:v>45309</c:v>
                </c:pt>
                <c:pt idx="383">
                  <c:v>45310</c:v>
                </c:pt>
                <c:pt idx="384">
                  <c:v>45311</c:v>
                </c:pt>
                <c:pt idx="385">
                  <c:v>45312</c:v>
                </c:pt>
                <c:pt idx="386">
                  <c:v>45313</c:v>
                </c:pt>
                <c:pt idx="387">
                  <c:v>45314</c:v>
                </c:pt>
                <c:pt idx="388">
                  <c:v>45315</c:v>
                </c:pt>
                <c:pt idx="389">
                  <c:v>45316</c:v>
                </c:pt>
                <c:pt idx="390">
                  <c:v>45317</c:v>
                </c:pt>
                <c:pt idx="391">
                  <c:v>45318</c:v>
                </c:pt>
                <c:pt idx="392">
                  <c:v>45319</c:v>
                </c:pt>
                <c:pt idx="393">
                  <c:v>45320</c:v>
                </c:pt>
                <c:pt idx="394">
                  <c:v>45321</c:v>
                </c:pt>
                <c:pt idx="395">
                  <c:v>45322</c:v>
                </c:pt>
                <c:pt idx="396">
                  <c:v>45323</c:v>
                </c:pt>
                <c:pt idx="397">
                  <c:v>45324</c:v>
                </c:pt>
                <c:pt idx="398">
                  <c:v>45325</c:v>
                </c:pt>
                <c:pt idx="399">
                  <c:v>45326</c:v>
                </c:pt>
                <c:pt idx="400">
                  <c:v>45327</c:v>
                </c:pt>
                <c:pt idx="401">
                  <c:v>45328</c:v>
                </c:pt>
                <c:pt idx="402">
                  <c:v>45329</c:v>
                </c:pt>
                <c:pt idx="403">
                  <c:v>45330</c:v>
                </c:pt>
                <c:pt idx="404">
                  <c:v>45331</c:v>
                </c:pt>
                <c:pt idx="405">
                  <c:v>45332</c:v>
                </c:pt>
                <c:pt idx="406">
                  <c:v>45333</c:v>
                </c:pt>
                <c:pt idx="407">
                  <c:v>45334</c:v>
                </c:pt>
                <c:pt idx="408">
                  <c:v>45335</c:v>
                </c:pt>
                <c:pt idx="409">
                  <c:v>45336</c:v>
                </c:pt>
                <c:pt idx="410">
                  <c:v>45337</c:v>
                </c:pt>
                <c:pt idx="411">
                  <c:v>45338</c:v>
                </c:pt>
                <c:pt idx="412">
                  <c:v>45339</c:v>
                </c:pt>
                <c:pt idx="413">
                  <c:v>45340</c:v>
                </c:pt>
                <c:pt idx="414">
                  <c:v>45341</c:v>
                </c:pt>
                <c:pt idx="415">
                  <c:v>45342</c:v>
                </c:pt>
                <c:pt idx="416">
                  <c:v>45343</c:v>
                </c:pt>
                <c:pt idx="417">
                  <c:v>45344</c:v>
                </c:pt>
                <c:pt idx="418">
                  <c:v>45345</c:v>
                </c:pt>
                <c:pt idx="419">
                  <c:v>45346</c:v>
                </c:pt>
                <c:pt idx="420">
                  <c:v>45347</c:v>
                </c:pt>
                <c:pt idx="421">
                  <c:v>45348</c:v>
                </c:pt>
                <c:pt idx="422">
                  <c:v>45349</c:v>
                </c:pt>
                <c:pt idx="423">
                  <c:v>45350</c:v>
                </c:pt>
                <c:pt idx="424">
                  <c:v>45351</c:v>
                </c:pt>
                <c:pt idx="425">
                  <c:v>45352</c:v>
                </c:pt>
                <c:pt idx="426">
                  <c:v>45353</c:v>
                </c:pt>
                <c:pt idx="427">
                  <c:v>45354</c:v>
                </c:pt>
                <c:pt idx="428">
                  <c:v>45355</c:v>
                </c:pt>
                <c:pt idx="429">
                  <c:v>45356</c:v>
                </c:pt>
                <c:pt idx="430">
                  <c:v>45357</c:v>
                </c:pt>
                <c:pt idx="431">
                  <c:v>45358</c:v>
                </c:pt>
                <c:pt idx="432">
                  <c:v>45359</c:v>
                </c:pt>
                <c:pt idx="433">
                  <c:v>45360</c:v>
                </c:pt>
                <c:pt idx="434">
                  <c:v>45361</c:v>
                </c:pt>
                <c:pt idx="435">
                  <c:v>45362</c:v>
                </c:pt>
                <c:pt idx="436">
                  <c:v>45363</c:v>
                </c:pt>
                <c:pt idx="437">
                  <c:v>45364</c:v>
                </c:pt>
                <c:pt idx="438">
                  <c:v>45365</c:v>
                </c:pt>
                <c:pt idx="439">
                  <c:v>45366</c:v>
                </c:pt>
                <c:pt idx="440">
                  <c:v>45367</c:v>
                </c:pt>
                <c:pt idx="441">
                  <c:v>45368</c:v>
                </c:pt>
                <c:pt idx="442">
                  <c:v>45369</c:v>
                </c:pt>
                <c:pt idx="443">
                  <c:v>45370</c:v>
                </c:pt>
                <c:pt idx="444">
                  <c:v>45371</c:v>
                </c:pt>
                <c:pt idx="445">
                  <c:v>45372</c:v>
                </c:pt>
                <c:pt idx="446">
                  <c:v>45373</c:v>
                </c:pt>
                <c:pt idx="447">
                  <c:v>45374</c:v>
                </c:pt>
                <c:pt idx="448">
                  <c:v>45375</c:v>
                </c:pt>
                <c:pt idx="449">
                  <c:v>45376</c:v>
                </c:pt>
                <c:pt idx="450">
                  <c:v>45377</c:v>
                </c:pt>
                <c:pt idx="451">
                  <c:v>45378</c:v>
                </c:pt>
                <c:pt idx="452">
                  <c:v>45379</c:v>
                </c:pt>
                <c:pt idx="453">
                  <c:v>45380</c:v>
                </c:pt>
                <c:pt idx="454">
                  <c:v>45381</c:v>
                </c:pt>
                <c:pt idx="455">
                  <c:v>45382</c:v>
                </c:pt>
                <c:pt idx="456">
                  <c:v>45383</c:v>
                </c:pt>
                <c:pt idx="457">
                  <c:v>45384</c:v>
                </c:pt>
                <c:pt idx="458">
                  <c:v>45385</c:v>
                </c:pt>
                <c:pt idx="459">
                  <c:v>45386</c:v>
                </c:pt>
                <c:pt idx="460">
                  <c:v>45387</c:v>
                </c:pt>
                <c:pt idx="461">
                  <c:v>45388</c:v>
                </c:pt>
                <c:pt idx="462">
                  <c:v>45389</c:v>
                </c:pt>
                <c:pt idx="463">
                  <c:v>45390</c:v>
                </c:pt>
                <c:pt idx="464">
                  <c:v>45391</c:v>
                </c:pt>
                <c:pt idx="465">
                  <c:v>45392</c:v>
                </c:pt>
                <c:pt idx="466">
                  <c:v>45393</c:v>
                </c:pt>
                <c:pt idx="467">
                  <c:v>45394</c:v>
                </c:pt>
                <c:pt idx="468">
                  <c:v>45395</c:v>
                </c:pt>
                <c:pt idx="469">
                  <c:v>45396</c:v>
                </c:pt>
                <c:pt idx="470">
                  <c:v>45397</c:v>
                </c:pt>
                <c:pt idx="471">
                  <c:v>45398</c:v>
                </c:pt>
                <c:pt idx="472">
                  <c:v>45399</c:v>
                </c:pt>
                <c:pt idx="473">
                  <c:v>45400</c:v>
                </c:pt>
                <c:pt idx="474">
                  <c:v>45401</c:v>
                </c:pt>
                <c:pt idx="475">
                  <c:v>45402</c:v>
                </c:pt>
                <c:pt idx="476">
                  <c:v>45403</c:v>
                </c:pt>
                <c:pt idx="477">
                  <c:v>45404</c:v>
                </c:pt>
                <c:pt idx="478">
                  <c:v>45405</c:v>
                </c:pt>
                <c:pt idx="479">
                  <c:v>45406</c:v>
                </c:pt>
                <c:pt idx="480">
                  <c:v>45407</c:v>
                </c:pt>
                <c:pt idx="481">
                  <c:v>45408</c:v>
                </c:pt>
                <c:pt idx="482">
                  <c:v>45409</c:v>
                </c:pt>
                <c:pt idx="483">
                  <c:v>45410</c:v>
                </c:pt>
                <c:pt idx="484">
                  <c:v>45411</c:v>
                </c:pt>
                <c:pt idx="485">
                  <c:v>45412</c:v>
                </c:pt>
                <c:pt idx="486">
                  <c:v>45413</c:v>
                </c:pt>
                <c:pt idx="487">
                  <c:v>45414</c:v>
                </c:pt>
                <c:pt idx="488">
                  <c:v>45415</c:v>
                </c:pt>
                <c:pt idx="489">
                  <c:v>45416</c:v>
                </c:pt>
                <c:pt idx="490">
                  <c:v>45417</c:v>
                </c:pt>
                <c:pt idx="491">
                  <c:v>45418</c:v>
                </c:pt>
                <c:pt idx="492">
                  <c:v>45419</c:v>
                </c:pt>
                <c:pt idx="493">
                  <c:v>45420</c:v>
                </c:pt>
                <c:pt idx="494">
                  <c:v>45421</c:v>
                </c:pt>
                <c:pt idx="495">
                  <c:v>45422</c:v>
                </c:pt>
                <c:pt idx="496">
                  <c:v>45423</c:v>
                </c:pt>
                <c:pt idx="497">
                  <c:v>45424</c:v>
                </c:pt>
                <c:pt idx="498">
                  <c:v>45425</c:v>
                </c:pt>
                <c:pt idx="499">
                  <c:v>45426</c:v>
                </c:pt>
                <c:pt idx="500">
                  <c:v>45427</c:v>
                </c:pt>
                <c:pt idx="501">
                  <c:v>45428</c:v>
                </c:pt>
                <c:pt idx="502">
                  <c:v>45429</c:v>
                </c:pt>
                <c:pt idx="503">
                  <c:v>45430</c:v>
                </c:pt>
                <c:pt idx="504">
                  <c:v>45431</c:v>
                </c:pt>
                <c:pt idx="505">
                  <c:v>45432</c:v>
                </c:pt>
                <c:pt idx="506">
                  <c:v>45433</c:v>
                </c:pt>
                <c:pt idx="507">
                  <c:v>45434</c:v>
                </c:pt>
                <c:pt idx="508">
                  <c:v>45435</c:v>
                </c:pt>
                <c:pt idx="509">
                  <c:v>45436</c:v>
                </c:pt>
                <c:pt idx="510">
                  <c:v>45437</c:v>
                </c:pt>
                <c:pt idx="511">
                  <c:v>45438</c:v>
                </c:pt>
                <c:pt idx="512">
                  <c:v>45439</c:v>
                </c:pt>
                <c:pt idx="513">
                  <c:v>45440</c:v>
                </c:pt>
                <c:pt idx="514">
                  <c:v>45441</c:v>
                </c:pt>
                <c:pt idx="515">
                  <c:v>45442</c:v>
                </c:pt>
                <c:pt idx="516">
                  <c:v>45443</c:v>
                </c:pt>
                <c:pt idx="517">
                  <c:v>45444</c:v>
                </c:pt>
                <c:pt idx="518">
                  <c:v>45445</c:v>
                </c:pt>
                <c:pt idx="519">
                  <c:v>45446</c:v>
                </c:pt>
                <c:pt idx="520">
                  <c:v>45447</c:v>
                </c:pt>
                <c:pt idx="521">
                  <c:v>45448</c:v>
                </c:pt>
                <c:pt idx="522">
                  <c:v>45449</c:v>
                </c:pt>
                <c:pt idx="523">
                  <c:v>45450</c:v>
                </c:pt>
                <c:pt idx="524">
                  <c:v>45451</c:v>
                </c:pt>
                <c:pt idx="525">
                  <c:v>45452</c:v>
                </c:pt>
                <c:pt idx="526">
                  <c:v>45453</c:v>
                </c:pt>
                <c:pt idx="527">
                  <c:v>45454</c:v>
                </c:pt>
                <c:pt idx="528">
                  <c:v>45455</c:v>
                </c:pt>
                <c:pt idx="529">
                  <c:v>45456</c:v>
                </c:pt>
                <c:pt idx="530">
                  <c:v>45457</c:v>
                </c:pt>
                <c:pt idx="531">
                  <c:v>45458</c:v>
                </c:pt>
                <c:pt idx="532">
                  <c:v>45459</c:v>
                </c:pt>
                <c:pt idx="533">
                  <c:v>45460</c:v>
                </c:pt>
                <c:pt idx="534">
                  <c:v>45461</c:v>
                </c:pt>
                <c:pt idx="535">
                  <c:v>45462</c:v>
                </c:pt>
                <c:pt idx="536">
                  <c:v>45463</c:v>
                </c:pt>
                <c:pt idx="537">
                  <c:v>45464</c:v>
                </c:pt>
                <c:pt idx="538">
                  <c:v>45465</c:v>
                </c:pt>
                <c:pt idx="539">
                  <c:v>45466</c:v>
                </c:pt>
                <c:pt idx="540">
                  <c:v>45467</c:v>
                </c:pt>
                <c:pt idx="541">
                  <c:v>45468</c:v>
                </c:pt>
                <c:pt idx="542">
                  <c:v>45469</c:v>
                </c:pt>
                <c:pt idx="543">
                  <c:v>45470</c:v>
                </c:pt>
                <c:pt idx="544">
                  <c:v>45471</c:v>
                </c:pt>
                <c:pt idx="545">
                  <c:v>45472</c:v>
                </c:pt>
                <c:pt idx="546">
                  <c:v>45473</c:v>
                </c:pt>
                <c:pt idx="547">
                  <c:v>45474</c:v>
                </c:pt>
                <c:pt idx="548">
                  <c:v>45475</c:v>
                </c:pt>
                <c:pt idx="549">
                  <c:v>45476</c:v>
                </c:pt>
                <c:pt idx="550">
                  <c:v>45477</c:v>
                </c:pt>
                <c:pt idx="551">
                  <c:v>45478</c:v>
                </c:pt>
                <c:pt idx="552">
                  <c:v>45479</c:v>
                </c:pt>
                <c:pt idx="553">
                  <c:v>45480</c:v>
                </c:pt>
                <c:pt idx="554">
                  <c:v>45481</c:v>
                </c:pt>
                <c:pt idx="555">
                  <c:v>45482</c:v>
                </c:pt>
                <c:pt idx="556">
                  <c:v>45483</c:v>
                </c:pt>
                <c:pt idx="557">
                  <c:v>45484</c:v>
                </c:pt>
                <c:pt idx="558">
                  <c:v>45485</c:v>
                </c:pt>
                <c:pt idx="559">
                  <c:v>45486</c:v>
                </c:pt>
                <c:pt idx="560">
                  <c:v>45487</c:v>
                </c:pt>
                <c:pt idx="561">
                  <c:v>45488</c:v>
                </c:pt>
                <c:pt idx="562">
                  <c:v>45489</c:v>
                </c:pt>
                <c:pt idx="563">
                  <c:v>45490</c:v>
                </c:pt>
                <c:pt idx="564">
                  <c:v>45491</c:v>
                </c:pt>
                <c:pt idx="565">
                  <c:v>45492</c:v>
                </c:pt>
                <c:pt idx="566">
                  <c:v>45493</c:v>
                </c:pt>
                <c:pt idx="567">
                  <c:v>45494</c:v>
                </c:pt>
                <c:pt idx="568">
                  <c:v>45495</c:v>
                </c:pt>
                <c:pt idx="569">
                  <c:v>45496</c:v>
                </c:pt>
                <c:pt idx="570">
                  <c:v>45497</c:v>
                </c:pt>
                <c:pt idx="571">
                  <c:v>45498</c:v>
                </c:pt>
                <c:pt idx="572">
                  <c:v>45499</c:v>
                </c:pt>
                <c:pt idx="573">
                  <c:v>45500</c:v>
                </c:pt>
                <c:pt idx="574">
                  <c:v>45501</c:v>
                </c:pt>
                <c:pt idx="575">
                  <c:v>45502</c:v>
                </c:pt>
                <c:pt idx="576">
                  <c:v>45503</c:v>
                </c:pt>
                <c:pt idx="577">
                  <c:v>45504</c:v>
                </c:pt>
                <c:pt idx="578">
                  <c:v>45505</c:v>
                </c:pt>
                <c:pt idx="579">
                  <c:v>45506</c:v>
                </c:pt>
                <c:pt idx="580">
                  <c:v>45507</c:v>
                </c:pt>
                <c:pt idx="581">
                  <c:v>45508</c:v>
                </c:pt>
                <c:pt idx="582">
                  <c:v>45509</c:v>
                </c:pt>
                <c:pt idx="583">
                  <c:v>45510</c:v>
                </c:pt>
                <c:pt idx="584">
                  <c:v>45511</c:v>
                </c:pt>
                <c:pt idx="585">
                  <c:v>45512</c:v>
                </c:pt>
                <c:pt idx="586">
                  <c:v>45513</c:v>
                </c:pt>
                <c:pt idx="587">
                  <c:v>45514</c:v>
                </c:pt>
                <c:pt idx="588">
                  <c:v>45515</c:v>
                </c:pt>
                <c:pt idx="589">
                  <c:v>45516</c:v>
                </c:pt>
                <c:pt idx="590">
                  <c:v>45517</c:v>
                </c:pt>
                <c:pt idx="591">
                  <c:v>45518</c:v>
                </c:pt>
                <c:pt idx="592">
                  <c:v>45519</c:v>
                </c:pt>
                <c:pt idx="593">
                  <c:v>45520</c:v>
                </c:pt>
                <c:pt idx="594">
                  <c:v>45521</c:v>
                </c:pt>
                <c:pt idx="595">
                  <c:v>45522</c:v>
                </c:pt>
                <c:pt idx="596">
                  <c:v>45523</c:v>
                </c:pt>
                <c:pt idx="597">
                  <c:v>45524</c:v>
                </c:pt>
                <c:pt idx="598">
                  <c:v>45525</c:v>
                </c:pt>
                <c:pt idx="599">
                  <c:v>45526</c:v>
                </c:pt>
                <c:pt idx="600">
                  <c:v>45527</c:v>
                </c:pt>
                <c:pt idx="601">
                  <c:v>45528</c:v>
                </c:pt>
                <c:pt idx="602">
                  <c:v>45529</c:v>
                </c:pt>
                <c:pt idx="603">
                  <c:v>45530</c:v>
                </c:pt>
                <c:pt idx="604">
                  <c:v>45531</c:v>
                </c:pt>
                <c:pt idx="605">
                  <c:v>45532</c:v>
                </c:pt>
                <c:pt idx="606">
                  <c:v>45533</c:v>
                </c:pt>
                <c:pt idx="607">
                  <c:v>45534</c:v>
                </c:pt>
                <c:pt idx="608">
                  <c:v>45535</c:v>
                </c:pt>
                <c:pt idx="609">
                  <c:v>45536</c:v>
                </c:pt>
                <c:pt idx="610">
                  <c:v>45537</c:v>
                </c:pt>
                <c:pt idx="611">
                  <c:v>45538</c:v>
                </c:pt>
                <c:pt idx="612">
                  <c:v>45539</c:v>
                </c:pt>
                <c:pt idx="613">
                  <c:v>45540</c:v>
                </c:pt>
                <c:pt idx="614">
                  <c:v>45541</c:v>
                </c:pt>
                <c:pt idx="615">
                  <c:v>45542</c:v>
                </c:pt>
                <c:pt idx="616">
                  <c:v>45543</c:v>
                </c:pt>
                <c:pt idx="617">
                  <c:v>45544</c:v>
                </c:pt>
                <c:pt idx="618">
                  <c:v>45545</c:v>
                </c:pt>
                <c:pt idx="619">
                  <c:v>45546</c:v>
                </c:pt>
                <c:pt idx="620">
                  <c:v>45547</c:v>
                </c:pt>
                <c:pt idx="621">
                  <c:v>45548</c:v>
                </c:pt>
                <c:pt idx="622">
                  <c:v>45549</c:v>
                </c:pt>
                <c:pt idx="623">
                  <c:v>45550</c:v>
                </c:pt>
                <c:pt idx="624">
                  <c:v>45551</c:v>
                </c:pt>
                <c:pt idx="625">
                  <c:v>45552</c:v>
                </c:pt>
                <c:pt idx="626">
                  <c:v>45553</c:v>
                </c:pt>
                <c:pt idx="627">
                  <c:v>45554</c:v>
                </c:pt>
                <c:pt idx="628">
                  <c:v>45555</c:v>
                </c:pt>
                <c:pt idx="629">
                  <c:v>45556</c:v>
                </c:pt>
                <c:pt idx="630">
                  <c:v>45557</c:v>
                </c:pt>
                <c:pt idx="631">
                  <c:v>45558</c:v>
                </c:pt>
                <c:pt idx="632">
                  <c:v>45559</c:v>
                </c:pt>
                <c:pt idx="633">
                  <c:v>45560</c:v>
                </c:pt>
                <c:pt idx="634">
                  <c:v>45561</c:v>
                </c:pt>
                <c:pt idx="635">
                  <c:v>45562</c:v>
                </c:pt>
                <c:pt idx="636">
                  <c:v>45563</c:v>
                </c:pt>
                <c:pt idx="637">
                  <c:v>45564</c:v>
                </c:pt>
                <c:pt idx="638">
                  <c:v>45565</c:v>
                </c:pt>
                <c:pt idx="639">
                  <c:v>45566</c:v>
                </c:pt>
                <c:pt idx="640">
                  <c:v>45567</c:v>
                </c:pt>
                <c:pt idx="641">
                  <c:v>45568</c:v>
                </c:pt>
                <c:pt idx="642">
                  <c:v>45569</c:v>
                </c:pt>
                <c:pt idx="643">
                  <c:v>45570</c:v>
                </c:pt>
                <c:pt idx="644">
                  <c:v>45571</c:v>
                </c:pt>
                <c:pt idx="645">
                  <c:v>45572</c:v>
                </c:pt>
                <c:pt idx="646">
                  <c:v>45573</c:v>
                </c:pt>
                <c:pt idx="647">
                  <c:v>45574</c:v>
                </c:pt>
                <c:pt idx="648">
                  <c:v>45575</c:v>
                </c:pt>
                <c:pt idx="649">
                  <c:v>45576</c:v>
                </c:pt>
                <c:pt idx="650">
                  <c:v>45577</c:v>
                </c:pt>
                <c:pt idx="651">
                  <c:v>45578</c:v>
                </c:pt>
                <c:pt idx="652">
                  <c:v>45579</c:v>
                </c:pt>
                <c:pt idx="653">
                  <c:v>45580</c:v>
                </c:pt>
                <c:pt idx="654">
                  <c:v>45581</c:v>
                </c:pt>
                <c:pt idx="655">
                  <c:v>45582</c:v>
                </c:pt>
                <c:pt idx="656">
                  <c:v>45583</c:v>
                </c:pt>
                <c:pt idx="657">
                  <c:v>45584</c:v>
                </c:pt>
                <c:pt idx="658">
                  <c:v>45585</c:v>
                </c:pt>
                <c:pt idx="659">
                  <c:v>45586</c:v>
                </c:pt>
                <c:pt idx="660">
                  <c:v>45587</c:v>
                </c:pt>
                <c:pt idx="661">
                  <c:v>45588</c:v>
                </c:pt>
                <c:pt idx="662">
                  <c:v>45589</c:v>
                </c:pt>
                <c:pt idx="663">
                  <c:v>45590</c:v>
                </c:pt>
                <c:pt idx="664">
                  <c:v>45591</c:v>
                </c:pt>
                <c:pt idx="665">
                  <c:v>45592</c:v>
                </c:pt>
                <c:pt idx="666">
                  <c:v>45593</c:v>
                </c:pt>
                <c:pt idx="667">
                  <c:v>45594</c:v>
                </c:pt>
                <c:pt idx="668">
                  <c:v>45595</c:v>
                </c:pt>
                <c:pt idx="669">
                  <c:v>45596</c:v>
                </c:pt>
                <c:pt idx="670">
                  <c:v>45597</c:v>
                </c:pt>
                <c:pt idx="671">
                  <c:v>45598</c:v>
                </c:pt>
                <c:pt idx="672">
                  <c:v>45599</c:v>
                </c:pt>
                <c:pt idx="673">
                  <c:v>45600</c:v>
                </c:pt>
                <c:pt idx="674">
                  <c:v>45601</c:v>
                </c:pt>
                <c:pt idx="675">
                  <c:v>45602</c:v>
                </c:pt>
                <c:pt idx="676">
                  <c:v>45603</c:v>
                </c:pt>
                <c:pt idx="677">
                  <c:v>45604</c:v>
                </c:pt>
                <c:pt idx="678">
                  <c:v>45605</c:v>
                </c:pt>
                <c:pt idx="679">
                  <c:v>45606</c:v>
                </c:pt>
                <c:pt idx="680">
                  <c:v>45607</c:v>
                </c:pt>
                <c:pt idx="681">
                  <c:v>45608</c:v>
                </c:pt>
                <c:pt idx="682">
                  <c:v>45609</c:v>
                </c:pt>
                <c:pt idx="683">
                  <c:v>45610</c:v>
                </c:pt>
                <c:pt idx="684">
                  <c:v>45611</c:v>
                </c:pt>
                <c:pt idx="685">
                  <c:v>45612</c:v>
                </c:pt>
                <c:pt idx="686">
                  <c:v>45613</c:v>
                </c:pt>
                <c:pt idx="687">
                  <c:v>45614</c:v>
                </c:pt>
                <c:pt idx="688">
                  <c:v>45615</c:v>
                </c:pt>
                <c:pt idx="689">
                  <c:v>45616</c:v>
                </c:pt>
                <c:pt idx="690">
                  <c:v>45617</c:v>
                </c:pt>
                <c:pt idx="691">
                  <c:v>45618</c:v>
                </c:pt>
                <c:pt idx="692">
                  <c:v>45619</c:v>
                </c:pt>
                <c:pt idx="693">
                  <c:v>45620</c:v>
                </c:pt>
                <c:pt idx="694">
                  <c:v>45621</c:v>
                </c:pt>
                <c:pt idx="695">
                  <c:v>45622</c:v>
                </c:pt>
                <c:pt idx="696">
                  <c:v>45623</c:v>
                </c:pt>
                <c:pt idx="697">
                  <c:v>45624</c:v>
                </c:pt>
                <c:pt idx="698">
                  <c:v>45625</c:v>
                </c:pt>
                <c:pt idx="699">
                  <c:v>45626</c:v>
                </c:pt>
                <c:pt idx="700">
                  <c:v>45627</c:v>
                </c:pt>
                <c:pt idx="701">
                  <c:v>45628</c:v>
                </c:pt>
                <c:pt idx="702">
                  <c:v>45629</c:v>
                </c:pt>
                <c:pt idx="703">
                  <c:v>45630</c:v>
                </c:pt>
                <c:pt idx="704">
                  <c:v>45631</c:v>
                </c:pt>
                <c:pt idx="705">
                  <c:v>45632</c:v>
                </c:pt>
                <c:pt idx="706">
                  <c:v>45633</c:v>
                </c:pt>
                <c:pt idx="707">
                  <c:v>45634</c:v>
                </c:pt>
                <c:pt idx="708">
                  <c:v>45635</c:v>
                </c:pt>
                <c:pt idx="709">
                  <c:v>45636</c:v>
                </c:pt>
                <c:pt idx="710">
                  <c:v>45637</c:v>
                </c:pt>
                <c:pt idx="711">
                  <c:v>45638</c:v>
                </c:pt>
                <c:pt idx="712">
                  <c:v>45639</c:v>
                </c:pt>
                <c:pt idx="713">
                  <c:v>45640</c:v>
                </c:pt>
                <c:pt idx="714">
                  <c:v>45641</c:v>
                </c:pt>
                <c:pt idx="715">
                  <c:v>45642</c:v>
                </c:pt>
                <c:pt idx="716">
                  <c:v>45643</c:v>
                </c:pt>
                <c:pt idx="717">
                  <c:v>45644</c:v>
                </c:pt>
                <c:pt idx="718">
                  <c:v>45645</c:v>
                </c:pt>
                <c:pt idx="719">
                  <c:v>45646</c:v>
                </c:pt>
                <c:pt idx="720">
                  <c:v>45647</c:v>
                </c:pt>
                <c:pt idx="721">
                  <c:v>45648</c:v>
                </c:pt>
                <c:pt idx="722">
                  <c:v>45649</c:v>
                </c:pt>
                <c:pt idx="723">
                  <c:v>45650</c:v>
                </c:pt>
                <c:pt idx="724">
                  <c:v>45651</c:v>
                </c:pt>
                <c:pt idx="725">
                  <c:v>45652</c:v>
                </c:pt>
                <c:pt idx="726">
                  <c:v>45653</c:v>
                </c:pt>
                <c:pt idx="727">
                  <c:v>45654</c:v>
                </c:pt>
                <c:pt idx="728">
                  <c:v>45655</c:v>
                </c:pt>
                <c:pt idx="729">
                  <c:v>45656</c:v>
                </c:pt>
                <c:pt idx="730">
                  <c:v>45657</c:v>
                </c:pt>
              </c:numCache>
            </c:numRef>
          </c:cat>
          <c:val>
            <c:numRef>
              <c:f>'Item 9 - Armazenamento'!$S$3:$S$367</c:f>
              <c:numCache>
                <c:formatCode>#,#00</c:formatCode>
                <c:ptCount val="365"/>
                <c:pt idx="0">
                  <c:v>58.602800000000002</c:v>
                </c:pt>
                <c:pt idx="1">
                  <c:v>59.0989</c:v>
                </c:pt>
                <c:pt idx="2">
                  <c:v>59.682699999999997</c:v>
                </c:pt>
                <c:pt idx="3">
                  <c:v>60.307699999999997</c:v>
                </c:pt>
                <c:pt idx="4">
                  <c:v>60.9345</c:v>
                </c:pt>
                <c:pt idx="5">
                  <c:v>61.715299999999999</c:v>
                </c:pt>
                <c:pt idx="6">
                  <c:v>62.591299999999997</c:v>
                </c:pt>
                <c:pt idx="7">
                  <c:v>63.552900000000001</c:v>
                </c:pt>
                <c:pt idx="8">
                  <c:v>64.377300000000005</c:v>
                </c:pt>
                <c:pt idx="9">
                  <c:v>65.128100000000003</c:v>
                </c:pt>
                <c:pt idx="10">
                  <c:v>65.757900000000006</c:v>
                </c:pt>
                <c:pt idx="11">
                  <c:v>66.392300000000006</c:v>
                </c:pt>
                <c:pt idx="12">
                  <c:v>67.073400000000007</c:v>
                </c:pt>
                <c:pt idx="13">
                  <c:v>67.650599999999997</c:v>
                </c:pt>
                <c:pt idx="14">
                  <c:v>68.179100000000005</c:v>
                </c:pt>
                <c:pt idx="15">
                  <c:v>68.5608</c:v>
                </c:pt>
                <c:pt idx="16">
                  <c:v>68.873900000000006</c:v>
                </c:pt>
                <c:pt idx="17">
                  <c:v>69.045100000000005</c:v>
                </c:pt>
                <c:pt idx="18">
                  <c:v>69.249700000000004</c:v>
                </c:pt>
                <c:pt idx="19">
                  <c:v>69.584500000000006</c:v>
                </c:pt>
                <c:pt idx="20">
                  <c:v>69.924999999999997</c:v>
                </c:pt>
                <c:pt idx="21">
                  <c:v>70.250100000000003</c:v>
                </c:pt>
                <c:pt idx="22">
                  <c:v>70.6965</c:v>
                </c:pt>
                <c:pt idx="23">
                  <c:v>70.981399999999994</c:v>
                </c:pt>
                <c:pt idx="24">
                  <c:v>71.328400000000002</c:v>
                </c:pt>
                <c:pt idx="25">
                  <c:v>71.458600000000004</c:v>
                </c:pt>
                <c:pt idx="26">
                  <c:v>71.716099999999997</c:v>
                </c:pt>
                <c:pt idx="27">
                  <c:v>72.020499999999998</c:v>
                </c:pt>
                <c:pt idx="28">
                  <c:v>72.417400000000001</c:v>
                </c:pt>
                <c:pt idx="29">
                  <c:v>72.736999999999995</c:v>
                </c:pt>
                <c:pt idx="30">
                  <c:v>73.084500000000006</c:v>
                </c:pt>
                <c:pt idx="31">
                  <c:v>73.3352</c:v>
                </c:pt>
                <c:pt idx="32">
                  <c:v>73.604100000000003</c:v>
                </c:pt>
                <c:pt idx="33">
                  <c:v>73.886399999999995</c:v>
                </c:pt>
                <c:pt idx="34">
                  <c:v>74.269000000000005</c:v>
                </c:pt>
                <c:pt idx="35">
                  <c:v>74.542400000000001</c:v>
                </c:pt>
                <c:pt idx="36" formatCode="General">
                  <c:v>74.816100000000006</c:v>
                </c:pt>
                <c:pt idx="37" formatCode="General">
                  <c:v>75.081199999999995</c:v>
                </c:pt>
                <c:pt idx="38" formatCode="General">
                  <c:v>75.2898</c:v>
                </c:pt>
                <c:pt idx="39" formatCode="General">
                  <c:v>75.533000000000001</c:v>
                </c:pt>
                <c:pt idx="40" formatCode="General">
                  <c:v>75.729699999999994</c:v>
                </c:pt>
                <c:pt idx="41" formatCode="General">
                  <c:v>76.098200000000006</c:v>
                </c:pt>
                <c:pt idx="42" formatCode="General">
                  <c:v>76.467699999999994</c:v>
                </c:pt>
                <c:pt idx="43" formatCode="General">
                  <c:v>76.627300000000005</c:v>
                </c:pt>
                <c:pt idx="44" formatCode="General">
                  <c:v>76.900099999999995</c:v>
                </c:pt>
                <c:pt idx="45">
                  <c:v>77.146000000000001</c:v>
                </c:pt>
                <c:pt idx="46">
                  <c:v>77.284899999999993</c:v>
                </c:pt>
                <c:pt idx="47">
                  <c:v>77.5548</c:v>
                </c:pt>
                <c:pt idx="48">
                  <c:v>77.848799999999997</c:v>
                </c:pt>
                <c:pt idx="49">
                  <c:v>78.289699999999996</c:v>
                </c:pt>
                <c:pt idx="50">
                  <c:v>78.503799999999998</c:v>
                </c:pt>
                <c:pt idx="51">
                  <c:v>78.726699999999994</c:v>
                </c:pt>
                <c:pt idx="52">
                  <c:v>79.031099999999995</c:v>
                </c:pt>
                <c:pt idx="53">
                  <c:v>79.309799999999996</c:v>
                </c:pt>
                <c:pt idx="54">
                  <c:v>79.612899999999996</c:v>
                </c:pt>
                <c:pt idx="55">
                  <c:v>79.774600000000007</c:v>
                </c:pt>
                <c:pt idx="56">
                  <c:v>79.8964</c:v>
                </c:pt>
                <c:pt idx="57">
                  <c:v>79.958500000000001</c:v>
                </c:pt>
                <c:pt idx="58">
                  <c:v>80.055199999999999</c:v>
                </c:pt>
                <c:pt idx="59">
                  <c:v>80.1965</c:v>
                </c:pt>
                <c:pt idx="60">
                  <c:v>80.379900000000006</c:v>
                </c:pt>
                <c:pt idx="61">
                  <c:v>80.599199999999996</c:v>
                </c:pt>
                <c:pt idx="62">
                  <c:v>80.897099999999995</c:v>
                </c:pt>
                <c:pt idx="63">
                  <c:v>81.283500000000004</c:v>
                </c:pt>
                <c:pt idx="64">
                  <c:v>81.635599999999997</c:v>
                </c:pt>
                <c:pt idx="65">
                  <c:v>81.889600000000002</c:v>
                </c:pt>
                <c:pt idx="66">
                  <c:v>82.122</c:v>
                </c:pt>
                <c:pt idx="67">
                  <c:v>82.383300000000006</c:v>
                </c:pt>
                <c:pt idx="68">
                  <c:v>82.716099999999997</c:v>
                </c:pt>
                <c:pt idx="69">
                  <c:v>83.082499999999996</c:v>
                </c:pt>
                <c:pt idx="70">
                  <c:v>83.397999999999996</c:v>
                </c:pt>
                <c:pt idx="71">
                  <c:v>83.631500000000003</c:v>
                </c:pt>
                <c:pt idx="72">
                  <c:v>83.725700000000003</c:v>
                </c:pt>
                <c:pt idx="73">
                  <c:v>83.714799999999997</c:v>
                </c:pt>
                <c:pt idx="74">
                  <c:v>83.808499999999995</c:v>
                </c:pt>
                <c:pt idx="75">
                  <c:v>83.936099999999996</c:v>
                </c:pt>
                <c:pt idx="76">
                  <c:v>84.013199999999998</c:v>
                </c:pt>
                <c:pt idx="77">
                  <c:v>84.138400000000004</c:v>
                </c:pt>
                <c:pt idx="78">
                  <c:v>84.186300000000003</c:v>
                </c:pt>
                <c:pt idx="79">
                  <c:v>84.243600000000001</c:v>
                </c:pt>
                <c:pt idx="80">
                  <c:v>84.393900000000002</c:v>
                </c:pt>
                <c:pt idx="81">
                  <c:v>84.490499999999997</c:v>
                </c:pt>
                <c:pt idx="82">
                  <c:v>84.573700000000002</c:v>
                </c:pt>
                <c:pt idx="83">
                  <c:v>84.712299999999999</c:v>
                </c:pt>
                <c:pt idx="84">
                  <c:v>84.896900000000002</c:v>
                </c:pt>
                <c:pt idx="85">
                  <c:v>84.975899999999996</c:v>
                </c:pt>
                <c:pt idx="86">
                  <c:v>85.069299999999998</c:v>
                </c:pt>
                <c:pt idx="87">
                  <c:v>84.990700000000004</c:v>
                </c:pt>
                <c:pt idx="88">
                  <c:v>85.172899999999998</c:v>
                </c:pt>
                <c:pt idx="89">
                  <c:v>85.287700000000001</c:v>
                </c:pt>
                <c:pt idx="90">
                  <c:v>85.4572</c:v>
                </c:pt>
                <c:pt idx="91">
                  <c:v>85.608999999999995</c:v>
                </c:pt>
                <c:pt idx="92">
                  <c:v>85.592399999999998</c:v>
                </c:pt>
                <c:pt idx="93">
                  <c:v>85.663399999999996</c:v>
                </c:pt>
                <c:pt idx="94">
                  <c:v>85.767399999999995</c:v>
                </c:pt>
                <c:pt idx="95">
                  <c:v>85.926299999999998</c:v>
                </c:pt>
                <c:pt idx="96">
                  <c:v>86.224199999999996</c:v>
                </c:pt>
                <c:pt idx="97">
                  <c:v>86.470799999999997</c:v>
                </c:pt>
                <c:pt idx="98">
                  <c:v>86.681299999999993</c:v>
                </c:pt>
                <c:pt idx="99">
                  <c:v>86.771699999999996</c:v>
                </c:pt>
                <c:pt idx="100">
                  <c:v>86.859099999999998</c:v>
                </c:pt>
                <c:pt idx="101">
                  <c:v>86.9709</c:v>
                </c:pt>
                <c:pt idx="102">
                  <c:v>87.049099999999996</c:v>
                </c:pt>
                <c:pt idx="103">
                  <c:v>87.072400000000002</c:v>
                </c:pt>
                <c:pt idx="104">
                  <c:v>87.205600000000004</c:v>
                </c:pt>
                <c:pt idx="105">
                  <c:v>87.302499999999995</c:v>
                </c:pt>
                <c:pt idx="106">
                  <c:v>87.323899999999995</c:v>
                </c:pt>
                <c:pt idx="107">
                  <c:v>87.359300000000005</c:v>
                </c:pt>
                <c:pt idx="108">
                  <c:v>87.297200000000004</c:v>
                </c:pt>
                <c:pt idx="109">
                  <c:v>87.209800000000001</c:v>
                </c:pt>
                <c:pt idx="110">
                  <c:v>87.327200000000005</c:v>
                </c:pt>
                <c:pt idx="111">
                  <c:v>87.372500000000002</c:v>
                </c:pt>
                <c:pt idx="112">
                  <c:v>87.439800000000005</c:v>
                </c:pt>
                <c:pt idx="113">
                  <c:v>87.436599999999999</c:v>
                </c:pt>
                <c:pt idx="114">
                  <c:v>87.454599999999999</c:v>
                </c:pt>
                <c:pt idx="115">
                  <c:v>87.524100000000004</c:v>
                </c:pt>
                <c:pt idx="116">
                  <c:v>87.548500000000004</c:v>
                </c:pt>
                <c:pt idx="117">
                  <c:v>87.528099999999995</c:v>
                </c:pt>
                <c:pt idx="118">
                  <c:v>87.485200000000006</c:v>
                </c:pt>
                <c:pt idx="119">
                  <c:v>87.530500000000004</c:v>
                </c:pt>
                <c:pt idx="120">
                  <c:v>87.527299999999997</c:v>
                </c:pt>
                <c:pt idx="121">
                  <c:v>87.444999999999993</c:v>
                </c:pt>
                <c:pt idx="122">
                  <c:v>87.430099999999996</c:v>
                </c:pt>
                <c:pt idx="123">
                  <c:v>87.495999999999995</c:v>
                </c:pt>
                <c:pt idx="124">
                  <c:v>87.5441</c:v>
                </c:pt>
                <c:pt idx="125">
                  <c:v>87.640799999999999</c:v>
                </c:pt>
                <c:pt idx="126">
                  <c:v>87.6892</c:v>
                </c:pt>
                <c:pt idx="127">
                  <c:v>87.731300000000005</c:v>
                </c:pt>
                <c:pt idx="128">
                  <c:v>87.698700000000002</c:v>
                </c:pt>
                <c:pt idx="129">
                  <c:v>87.661900000000003</c:v>
                </c:pt>
                <c:pt idx="130">
                  <c:v>87.629000000000005</c:v>
                </c:pt>
                <c:pt idx="131">
                  <c:v>87.546000000000006</c:v>
                </c:pt>
                <c:pt idx="132">
                  <c:v>87.498099999999994</c:v>
                </c:pt>
                <c:pt idx="133">
                  <c:v>87.539599999999993</c:v>
                </c:pt>
                <c:pt idx="134">
                  <c:v>87.501400000000004</c:v>
                </c:pt>
                <c:pt idx="135">
                  <c:v>87.491200000000006</c:v>
                </c:pt>
                <c:pt idx="136">
                  <c:v>87.426500000000004</c:v>
                </c:pt>
                <c:pt idx="137">
                  <c:v>87.405000000000001</c:v>
                </c:pt>
                <c:pt idx="138">
                  <c:v>87.337000000000003</c:v>
                </c:pt>
                <c:pt idx="139">
                  <c:v>87.305599999999998</c:v>
                </c:pt>
                <c:pt idx="140">
                  <c:v>87.334800000000001</c:v>
                </c:pt>
                <c:pt idx="141">
                  <c:v>87.245400000000004</c:v>
                </c:pt>
                <c:pt idx="142">
                  <c:v>87.182699999999997</c:v>
                </c:pt>
                <c:pt idx="143">
                  <c:v>87.119600000000005</c:v>
                </c:pt>
                <c:pt idx="144">
                  <c:v>87.130899999999997</c:v>
                </c:pt>
                <c:pt idx="145">
                  <c:v>87.118700000000004</c:v>
                </c:pt>
                <c:pt idx="146">
                  <c:v>87.121600000000001</c:v>
                </c:pt>
                <c:pt idx="147">
                  <c:v>87.144599999999997</c:v>
                </c:pt>
                <c:pt idx="148">
                  <c:v>87.132599999999996</c:v>
                </c:pt>
                <c:pt idx="149">
                  <c:v>87.124899999999997</c:v>
                </c:pt>
                <c:pt idx="150">
                  <c:v>87.088499999999996</c:v>
                </c:pt>
                <c:pt idx="151">
                  <c:v>87.055599999999998</c:v>
                </c:pt>
                <c:pt idx="152">
                  <c:v>87.062399999999997</c:v>
                </c:pt>
                <c:pt idx="153">
                  <c:v>87.136099999999999</c:v>
                </c:pt>
                <c:pt idx="154">
                  <c:v>87.198800000000006</c:v>
                </c:pt>
                <c:pt idx="155">
                  <c:v>87.129800000000003</c:v>
                </c:pt>
                <c:pt idx="156">
                  <c:v>87.0227</c:v>
                </c:pt>
                <c:pt idx="157">
                  <c:v>86.933499999999995</c:v>
                </c:pt>
                <c:pt idx="158">
                  <c:v>86.937600000000003</c:v>
                </c:pt>
                <c:pt idx="159">
                  <c:v>86.865899999999996</c:v>
                </c:pt>
                <c:pt idx="160">
                  <c:v>86.854399999999998</c:v>
                </c:pt>
                <c:pt idx="161">
                  <c:v>86.847300000000004</c:v>
                </c:pt>
                <c:pt idx="162">
                  <c:v>86.760400000000004</c:v>
                </c:pt>
                <c:pt idx="163">
                  <c:v>86.738299999999995</c:v>
                </c:pt>
                <c:pt idx="164">
                  <c:v>86.723299999999995</c:v>
                </c:pt>
                <c:pt idx="165">
                  <c:v>86.8185</c:v>
                </c:pt>
                <c:pt idx="166">
                  <c:v>86.924999999999997</c:v>
                </c:pt>
                <c:pt idx="167">
                  <c:v>87.059100000000001</c:v>
                </c:pt>
                <c:pt idx="168">
                  <c:v>87.179500000000004</c:v>
                </c:pt>
                <c:pt idx="169">
                  <c:v>87.215299999999999</c:v>
                </c:pt>
                <c:pt idx="170">
                  <c:v>87.240499999999997</c:v>
                </c:pt>
                <c:pt idx="171">
                  <c:v>87.208799999999997</c:v>
                </c:pt>
                <c:pt idx="172">
                  <c:v>87.165800000000004</c:v>
                </c:pt>
                <c:pt idx="173">
                  <c:v>87.199399999999997</c:v>
                </c:pt>
                <c:pt idx="174">
                  <c:v>87.251199999999997</c:v>
                </c:pt>
                <c:pt idx="175">
                  <c:v>87.259200000000007</c:v>
                </c:pt>
                <c:pt idx="176">
                  <c:v>87.141599999999997</c:v>
                </c:pt>
                <c:pt idx="177">
                  <c:v>87.094499999999996</c:v>
                </c:pt>
                <c:pt idx="178">
                  <c:v>87.004099999999994</c:v>
                </c:pt>
                <c:pt idx="179">
                  <c:v>86.894400000000005</c:v>
                </c:pt>
                <c:pt idx="180">
                  <c:v>86.801299999999998</c:v>
                </c:pt>
                <c:pt idx="181">
                  <c:v>86.726399999999998</c:v>
                </c:pt>
                <c:pt idx="182">
                  <c:v>86.746600000000001</c:v>
                </c:pt>
                <c:pt idx="183">
                  <c:v>86.559100000000001</c:v>
                </c:pt>
                <c:pt idx="184">
                  <c:v>86.484399999999994</c:v>
                </c:pt>
                <c:pt idx="185">
                  <c:v>86.418700000000001</c:v>
                </c:pt>
                <c:pt idx="186">
                  <c:v>86.255499999999998</c:v>
                </c:pt>
                <c:pt idx="187">
                  <c:v>86.043099999999995</c:v>
                </c:pt>
                <c:pt idx="188">
                  <c:v>85.996799999999993</c:v>
                </c:pt>
                <c:pt idx="189">
                  <c:v>86.033000000000001</c:v>
                </c:pt>
                <c:pt idx="190">
                  <c:v>86.006600000000006</c:v>
                </c:pt>
                <c:pt idx="191">
                  <c:v>85.998800000000003</c:v>
                </c:pt>
                <c:pt idx="192">
                  <c:v>85.962299999999999</c:v>
                </c:pt>
                <c:pt idx="193">
                  <c:v>85.8292</c:v>
                </c:pt>
                <c:pt idx="194">
                  <c:v>85.753799999999998</c:v>
                </c:pt>
                <c:pt idx="195">
                  <c:v>85.733599999999996</c:v>
                </c:pt>
                <c:pt idx="196">
                  <c:v>85.676299999999998</c:v>
                </c:pt>
                <c:pt idx="197">
                  <c:v>85.624499999999998</c:v>
                </c:pt>
                <c:pt idx="198">
                  <c:v>85.512600000000006</c:v>
                </c:pt>
                <c:pt idx="199">
                  <c:v>85.514200000000002</c:v>
                </c:pt>
                <c:pt idx="200">
                  <c:v>85.461100000000002</c:v>
                </c:pt>
                <c:pt idx="201">
                  <c:v>85.415599999999998</c:v>
                </c:pt>
                <c:pt idx="202">
                  <c:v>85.427700000000002</c:v>
                </c:pt>
                <c:pt idx="203">
                  <c:v>85.3506</c:v>
                </c:pt>
                <c:pt idx="204">
                  <c:v>85.269599999999997</c:v>
                </c:pt>
                <c:pt idx="205">
                  <c:v>85.176400000000001</c:v>
                </c:pt>
                <c:pt idx="206">
                  <c:v>85.028300000000002</c:v>
                </c:pt>
                <c:pt idx="207">
                  <c:v>84.8857</c:v>
                </c:pt>
                <c:pt idx="208">
                  <c:v>84.731700000000004</c:v>
                </c:pt>
                <c:pt idx="209">
                  <c:v>84.657499999999999</c:v>
                </c:pt>
                <c:pt idx="210">
                  <c:v>84.561000000000007</c:v>
                </c:pt>
                <c:pt idx="211">
                  <c:v>84.419200000000004</c:v>
                </c:pt>
                <c:pt idx="212">
                  <c:v>84.268199999999993</c:v>
                </c:pt>
                <c:pt idx="213">
                  <c:v>84.114000000000004</c:v>
                </c:pt>
                <c:pt idx="214">
                  <c:v>83.930899999999994</c:v>
                </c:pt>
                <c:pt idx="215">
                  <c:v>83.697599999999994</c:v>
                </c:pt>
                <c:pt idx="216">
                  <c:v>83.590699999999998</c:v>
                </c:pt>
                <c:pt idx="217">
                  <c:v>83.526700000000005</c:v>
                </c:pt>
                <c:pt idx="218">
                  <c:v>83.304699999999997</c:v>
                </c:pt>
                <c:pt idx="219">
                  <c:v>83.083100000000002</c:v>
                </c:pt>
                <c:pt idx="220">
                  <c:v>82.862499999999997</c:v>
                </c:pt>
                <c:pt idx="221">
                  <c:v>82.590199999999996</c:v>
                </c:pt>
                <c:pt idx="222">
                  <c:v>82.421199999999999</c:v>
                </c:pt>
                <c:pt idx="223">
                  <c:v>82.447500000000005</c:v>
                </c:pt>
                <c:pt idx="224">
                  <c:v>82.482799999999997</c:v>
                </c:pt>
                <c:pt idx="225">
                  <c:v>82.366299999999995</c:v>
                </c:pt>
                <c:pt idx="226">
                  <c:v>82.178299999999993</c:v>
                </c:pt>
                <c:pt idx="227">
                  <c:v>81.941100000000006</c:v>
                </c:pt>
                <c:pt idx="228">
                  <c:v>81.722200000000001</c:v>
                </c:pt>
                <c:pt idx="229">
                  <c:v>81.483800000000002</c:v>
                </c:pt>
                <c:pt idx="230">
                  <c:v>81.304100000000005</c:v>
                </c:pt>
                <c:pt idx="231">
                  <c:v>81.235500000000002</c:v>
                </c:pt>
                <c:pt idx="232">
                  <c:v>80.961200000000005</c:v>
                </c:pt>
                <c:pt idx="233">
                  <c:v>80.713099999999997</c:v>
                </c:pt>
                <c:pt idx="234">
                  <c:v>80.402600000000007</c:v>
                </c:pt>
                <c:pt idx="235">
                  <c:v>80.053799999999995</c:v>
                </c:pt>
                <c:pt idx="236">
                  <c:v>79.781899999999993</c:v>
                </c:pt>
                <c:pt idx="237">
                  <c:v>79.5792</c:v>
                </c:pt>
                <c:pt idx="238">
                  <c:v>79.425799999999995</c:v>
                </c:pt>
                <c:pt idx="239">
                  <c:v>79.141099999999994</c:v>
                </c:pt>
                <c:pt idx="240">
                  <c:v>78.8917</c:v>
                </c:pt>
                <c:pt idx="241">
                  <c:v>78.634100000000004</c:v>
                </c:pt>
                <c:pt idx="242">
                  <c:v>78.403300000000002</c:v>
                </c:pt>
                <c:pt idx="243">
                  <c:v>78.180899999999994</c:v>
                </c:pt>
                <c:pt idx="244">
                  <c:v>78.091800000000006</c:v>
                </c:pt>
                <c:pt idx="245">
                  <c:v>78.047600000000003</c:v>
                </c:pt>
                <c:pt idx="246">
                  <c:v>78.106800000000007</c:v>
                </c:pt>
                <c:pt idx="247">
                  <c:v>78.009100000000004</c:v>
                </c:pt>
                <c:pt idx="248">
                  <c:v>77.961600000000004</c:v>
                </c:pt>
                <c:pt idx="249">
                  <c:v>77.839500000000001</c:v>
                </c:pt>
                <c:pt idx="250">
                  <c:v>77.648700000000005</c:v>
                </c:pt>
                <c:pt idx="251">
                  <c:v>77.535600000000002</c:v>
                </c:pt>
                <c:pt idx="252">
                  <c:v>77.4846</c:v>
                </c:pt>
                <c:pt idx="253">
                  <c:v>77.355999999999995</c:v>
                </c:pt>
                <c:pt idx="254">
                  <c:v>77.062600000000003</c:v>
                </c:pt>
                <c:pt idx="255">
                  <c:v>76.751199999999997</c:v>
                </c:pt>
                <c:pt idx="256">
                  <c:v>76.578999999999994</c:v>
                </c:pt>
                <c:pt idx="257">
                  <c:v>76.357699999999994</c:v>
                </c:pt>
                <c:pt idx="258">
                  <c:v>76.247600000000006</c:v>
                </c:pt>
                <c:pt idx="259">
                  <c:v>76.099900000000005</c:v>
                </c:pt>
                <c:pt idx="260">
                  <c:v>75.781999999999996</c:v>
                </c:pt>
                <c:pt idx="261">
                  <c:v>75.496799999999993</c:v>
                </c:pt>
                <c:pt idx="262">
                  <c:v>75.31</c:v>
                </c:pt>
                <c:pt idx="263">
                  <c:v>75.042900000000003</c:v>
                </c:pt>
                <c:pt idx="264">
                  <c:v>74.726500000000001</c:v>
                </c:pt>
                <c:pt idx="265">
                  <c:v>74.475800000000007</c:v>
                </c:pt>
                <c:pt idx="266">
                  <c:v>74.238900000000001</c:v>
                </c:pt>
                <c:pt idx="267">
                  <c:v>73.882400000000004</c:v>
                </c:pt>
                <c:pt idx="268">
                  <c:v>73.490899999999996</c:v>
                </c:pt>
                <c:pt idx="269">
                  <c:v>73.096100000000007</c:v>
                </c:pt>
                <c:pt idx="270">
                  <c:v>73.012299999999996</c:v>
                </c:pt>
                <c:pt idx="271">
                  <c:v>72.679599999999994</c:v>
                </c:pt>
                <c:pt idx="272">
                  <c:v>72.524600000000007</c:v>
                </c:pt>
                <c:pt idx="273">
                  <c:v>72.517300000000006</c:v>
                </c:pt>
                <c:pt idx="274">
                  <c:v>72.281800000000004</c:v>
                </c:pt>
                <c:pt idx="275">
                  <c:v>71.984999999999999</c:v>
                </c:pt>
                <c:pt idx="276">
                  <c:v>71.864500000000007</c:v>
                </c:pt>
                <c:pt idx="277">
                  <c:v>71.677899999999994</c:v>
                </c:pt>
                <c:pt idx="278">
                  <c:v>71.451599999999999</c:v>
                </c:pt>
                <c:pt idx="279">
                  <c:v>71.457099999999997</c:v>
                </c:pt>
                <c:pt idx="280">
                  <c:v>71.423199999999994</c:v>
                </c:pt>
                <c:pt idx="281">
                  <c:v>71.3553</c:v>
                </c:pt>
                <c:pt idx="282">
                  <c:v>71.224199999999996</c:v>
                </c:pt>
                <c:pt idx="283">
                  <c:v>70.964699999999993</c:v>
                </c:pt>
                <c:pt idx="284">
                  <c:v>71.002700000000004</c:v>
                </c:pt>
                <c:pt idx="285">
                  <c:v>70.944699999999997</c:v>
                </c:pt>
                <c:pt idx="286">
                  <c:v>70.931799999999996</c:v>
                </c:pt>
                <c:pt idx="287">
                  <c:v>70.823599999999999</c:v>
                </c:pt>
                <c:pt idx="288">
                  <c:v>70.579400000000007</c:v>
                </c:pt>
                <c:pt idx="289">
                  <c:v>70.433300000000003</c:v>
                </c:pt>
                <c:pt idx="290">
                  <c:v>70.215800000000002</c:v>
                </c:pt>
                <c:pt idx="291">
                  <c:v>69.994699999999995</c:v>
                </c:pt>
                <c:pt idx="292">
                  <c:v>69.884100000000004</c:v>
                </c:pt>
                <c:pt idx="293">
                  <c:v>69.763800000000003</c:v>
                </c:pt>
                <c:pt idx="294">
                  <c:v>69.644900000000007</c:v>
                </c:pt>
                <c:pt idx="295">
                  <c:v>69.396600000000007</c:v>
                </c:pt>
                <c:pt idx="296">
                  <c:v>69.0261</c:v>
                </c:pt>
                <c:pt idx="297">
                  <c:v>68.679199999999994</c:v>
                </c:pt>
                <c:pt idx="298">
                  <c:v>68.348600000000005</c:v>
                </c:pt>
                <c:pt idx="299">
                  <c:v>68.100999999999999</c:v>
                </c:pt>
                <c:pt idx="300">
                  <c:v>68.148099999999999</c:v>
                </c:pt>
                <c:pt idx="301">
                  <c:v>68.257300000000001</c:v>
                </c:pt>
                <c:pt idx="302">
                  <c:v>68.171000000000006</c:v>
                </c:pt>
                <c:pt idx="303">
                  <c:v>68.032499999999999</c:v>
                </c:pt>
                <c:pt idx="304">
                  <c:v>67.849699999999999</c:v>
                </c:pt>
                <c:pt idx="305">
                  <c:v>67.757900000000006</c:v>
                </c:pt>
                <c:pt idx="306">
                  <c:v>67.708500000000001</c:v>
                </c:pt>
                <c:pt idx="307">
                  <c:v>67.732699999999994</c:v>
                </c:pt>
                <c:pt idx="308">
                  <c:v>67.761300000000006</c:v>
                </c:pt>
                <c:pt idx="309">
                  <c:v>67.681200000000004</c:v>
                </c:pt>
                <c:pt idx="310">
                  <c:v>67.547300000000007</c:v>
                </c:pt>
                <c:pt idx="311">
                  <c:v>67.354200000000006</c:v>
                </c:pt>
                <c:pt idx="312">
                  <c:v>67.033100000000005</c:v>
                </c:pt>
                <c:pt idx="313">
                  <c:v>66.787199999999999</c:v>
                </c:pt>
                <c:pt idx="314">
                  <c:v>66.538200000000003</c:v>
                </c:pt>
                <c:pt idx="315">
                  <c:v>66.261200000000002</c:v>
                </c:pt>
                <c:pt idx="316">
                  <c:v>65.894099999999995</c:v>
                </c:pt>
                <c:pt idx="317">
                  <c:v>65.599199999999996</c:v>
                </c:pt>
                <c:pt idx="318">
                  <c:v>65.378500000000003</c:v>
                </c:pt>
                <c:pt idx="319">
                  <c:v>65.232600000000005</c:v>
                </c:pt>
                <c:pt idx="320">
                  <c:v>65.103399999999993</c:v>
                </c:pt>
                <c:pt idx="321">
                  <c:v>64.838300000000004</c:v>
                </c:pt>
                <c:pt idx="322">
                  <c:v>64.813699999999997</c:v>
                </c:pt>
                <c:pt idx="323">
                  <c:v>64.643500000000003</c:v>
                </c:pt>
                <c:pt idx="324">
                  <c:v>64.498000000000005</c:v>
                </c:pt>
                <c:pt idx="325">
                  <c:v>64.409800000000004</c:v>
                </c:pt>
                <c:pt idx="326">
                  <c:v>64.277500000000003</c:v>
                </c:pt>
                <c:pt idx="327">
                  <c:v>64.174599999999998</c:v>
                </c:pt>
                <c:pt idx="328">
                  <c:v>64.101900000000001</c:v>
                </c:pt>
                <c:pt idx="329">
                  <c:v>64.0822</c:v>
                </c:pt>
                <c:pt idx="330">
                  <c:v>63.979500000000002</c:v>
                </c:pt>
                <c:pt idx="331">
                  <c:v>63.940100000000001</c:v>
                </c:pt>
                <c:pt idx="332">
                  <c:v>63.897599999999997</c:v>
                </c:pt>
                <c:pt idx="333">
                  <c:v>63.730600000000003</c:v>
                </c:pt>
                <c:pt idx="334">
                  <c:v>63.6205</c:v>
                </c:pt>
                <c:pt idx="335">
                  <c:v>63.557099999999998</c:v>
                </c:pt>
                <c:pt idx="336">
                  <c:v>63.519300000000001</c:v>
                </c:pt>
                <c:pt idx="337">
                  <c:v>63.3322</c:v>
                </c:pt>
                <c:pt idx="338">
                  <c:v>63.233600000000003</c:v>
                </c:pt>
                <c:pt idx="339">
                  <c:v>63.140700000000002</c:v>
                </c:pt>
                <c:pt idx="340">
                  <c:v>62.923200000000001</c:v>
                </c:pt>
                <c:pt idx="341">
                  <c:v>62.884500000000003</c:v>
                </c:pt>
                <c:pt idx="342">
                  <c:v>62.851399999999998</c:v>
                </c:pt>
                <c:pt idx="343">
                  <c:v>62.844200000000001</c:v>
                </c:pt>
                <c:pt idx="344">
                  <c:v>62.720599999999997</c:v>
                </c:pt>
                <c:pt idx="345">
                  <c:v>62.5916</c:v>
                </c:pt>
                <c:pt idx="346">
                  <c:v>62.4756</c:v>
                </c:pt>
                <c:pt idx="347">
                  <c:v>62.323500000000003</c:v>
                </c:pt>
                <c:pt idx="348">
                  <c:v>62.063099999999999</c:v>
                </c:pt>
                <c:pt idx="349">
                  <c:v>61.846200000000003</c:v>
                </c:pt>
                <c:pt idx="350">
                  <c:v>61.753</c:v>
                </c:pt>
                <c:pt idx="351">
                  <c:v>61.455300000000001</c:v>
                </c:pt>
                <c:pt idx="352">
                  <c:v>61.199599999999997</c:v>
                </c:pt>
                <c:pt idx="353">
                  <c:v>60.943300000000001</c:v>
                </c:pt>
                <c:pt idx="354">
                  <c:v>60.697499999999998</c:v>
                </c:pt>
                <c:pt idx="355">
                  <c:v>60.561599999999999</c:v>
                </c:pt>
                <c:pt idx="356">
                  <c:v>60.632399999999997</c:v>
                </c:pt>
                <c:pt idx="357">
                  <c:v>60.783000000000001</c:v>
                </c:pt>
                <c:pt idx="358">
                  <c:v>60.777299999999997</c:v>
                </c:pt>
                <c:pt idx="359">
                  <c:v>60.668500000000002</c:v>
                </c:pt>
                <c:pt idx="360">
                  <c:v>60.555999999999997</c:v>
                </c:pt>
                <c:pt idx="361">
                  <c:v>60.377099999999999</c:v>
                </c:pt>
                <c:pt idx="362">
                  <c:v>60.094499999999996</c:v>
                </c:pt>
                <c:pt idx="363">
                  <c:v>59.901899999999998</c:v>
                </c:pt>
                <c:pt idx="364">
                  <c:v>59.852699999999999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49-4CA9-BFED-A6D24F729659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Armazenamento'!$S$368:$S$732</c:f>
              <c:numCache>
                <c:formatCode>#,#00</c:formatCode>
                <c:ptCount val="365"/>
                <c:pt idx="0">
                  <c:v>59.822200000000002</c:v>
                </c:pt>
                <c:pt idx="1">
                  <c:v>59.737299999999998</c:v>
                </c:pt>
                <c:pt idx="2">
                  <c:v>59.651899999999998</c:v>
                </c:pt>
                <c:pt idx="3">
                  <c:v>59.755800000000001</c:v>
                </c:pt>
                <c:pt idx="4">
                  <c:v>59.794499999999999</c:v>
                </c:pt>
                <c:pt idx="5">
                  <c:v>59.813800000000001</c:v>
                </c:pt>
                <c:pt idx="6">
                  <c:v>59.800600000000003</c:v>
                </c:pt>
                <c:pt idx="7">
                  <c:v>59.7744</c:v>
                </c:pt>
                <c:pt idx="8">
                  <c:v>59.626899999999999</c:v>
                </c:pt>
                <c:pt idx="9">
                  <c:v>59.581899999999997</c:v>
                </c:pt>
                <c:pt idx="10">
                  <c:v>59.435499999999998</c:v>
                </c:pt>
                <c:pt idx="11">
                  <c:v>59.3553</c:v>
                </c:pt>
                <c:pt idx="12">
                  <c:v>59.419899999999998</c:v>
                </c:pt>
                <c:pt idx="13">
                  <c:v>59.568100000000001</c:v>
                </c:pt>
                <c:pt idx="14">
                  <c:v>59.510800000000003</c:v>
                </c:pt>
                <c:pt idx="15">
                  <c:v>59.4786</c:v>
                </c:pt>
                <c:pt idx="16">
                  <c:v>59.424700000000001</c:v>
                </c:pt>
                <c:pt idx="17">
                  <c:v>59.4968</c:v>
                </c:pt>
                <c:pt idx="18">
                  <c:v>59.558999999999997</c:v>
                </c:pt>
                <c:pt idx="19">
                  <c:v>59.652900000000002</c:v>
                </c:pt>
                <c:pt idx="20">
                  <c:v>59.776299999999999</c:v>
                </c:pt>
                <c:pt idx="21">
                  <c:v>59.836199999999998</c:v>
                </c:pt>
                <c:pt idx="22">
                  <c:v>60.0379</c:v>
                </c:pt>
                <c:pt idx="23">
                  <c:v>60.245100000000001</c:v>
                </c:pt>
                <c:pt idx="24">
                  <c:v>60.354900000000001</c:v>
                </c:pt>
                <c:pt idx="25">
                  <c:v>60.524299999999997</c:v>
                </c:pt>
                <c:pt idx="26">
                  <c:v>60.752600000000001</c:v>
                </c:pt>
                <c:pt idx="27">
                  <c:v>61.031399999999998</c:v>
                </c:pt>
                <c:pt idx="28">
                  <c:v>61.116700000000002</c:v>
                </c:pt>
                <c:pt idx="29">
                  <c:v>61.086100000000002</c:v>
                </c:pt>
                <c:pt idx="30">
                  <c:v>61.121200000000002</c:v>
                </c:pt>
                <c:pt idx="31">
                  <c:v>61.168399999999998</c:v>
                </c:pt>
                <c:pt idx="32">
                  <c:v>61.323999999999998</c:v>
                </c:pt>
                <c:pt idx="33">
                  <c:v>61.505499999999998</c:v>
                </c:pt>
                <c:pt idx="34">
                  <c:v>61.783799999999999</c:v>
                </c:pt>
                <c:pt idx="35">
                  <c:v>61.825800000000001</c:v>
                </c:pt>
                <c:pt idx="36">
                  <c:v>61.837499999999999</c:v>
                </c:pt>
                <c:pt idx="37">
                  <c:v>61.8</c:v>
                </c:pt>
                <c:pt idx="38">
                  <c:v>61.797499999999999</c:v>
                </c:pt>
                <c:pt idx="39">
                  <c:v>61.732199999999999</c:v>
                </c:pt>
                <c:pt idx="40">
                  <c:v>62.002699999999997</c:v>
                </c:pt>
                <c:pt idx="41">
                  <c:v>62.188699999999997</c:v>
                </c:pt>
                <c:pt idx="42">
                  <c:v>62.318199999999997</c:v>
                </c:pt>
                <c:pt idx="43">
                  <c:v>62.424399999999999</c:v>
                </c:pt>
                <c:pt idx="44">
                  <c:v>62.436300000000003</c:v>
                </c:pt>
                <c:pt idx="45">
                  <c:v>62.506599999999999</c:v>
                </c:pt>
                <c:pt idx="46">
                  <c:v>62.615099999999998</c:v>
                </c:pt>
                <c:pt idx="47">
                  <c:v>62.741700000000002</c:v>
                </c:pt>
                <c:pt idx="48">
                  <c:v>62.9069</c:v>
                </c:pt>
                <c:pt idx="49">
                  <c:v>63.0092</c:v>
                </c:pt>
                <c:pt idx="50">
                  <c:v>63.270800000000001</c:v>
                </c:pt>
                <c:pt idx="51">
                  <c:v>63.656399999999998</c:v>
                </c:pt>
                <c:pt idx="52">
                  <c:v>63.9878</c:v>
                </c:pt>
                <c:pt idx="53">
                  <c:v>64.271299999999997</c:v>
                </c:pt>
                <c:pt idx="54">
                  <c:v>64.700299999999999</c:v>
                </c:pt>
                <c:pt idx="55">
                  <c:v>65.109200000000001</c:v>
                </c:pt>
                <c:pt idx="56">
                  <c:v>65.374700000000004</c:v>
                </c:pt>
                <c:pt idx="57">
                  <c:v>65.570499999999996</c:v>
                </c:pt>
                <c:pt idx="58">
                  <c:v>65.624200000000002</c:v>
                </c:pt>
                <c:pt idx="59">
                  <c:v>65.569299999999998</c:v>
                </c:pt>
                <c:pt idx="60">
                  <c:v>65.611999999999995</c:v>
                </c:pt>
                <c:pt idx="61">
                  <c:v>65.721699999999998</c:v>
                </c:pt>
                <c:pt idx="62">
                  <c:v>65.911000000000001</c:v>
                </c:pt>
                <c:pt idx="63">
                  <c:v>65.989999999999995</c:v>
                </c:pt>
                <c:pt idx="64">
                  <c:v>66.133600000000001</c:v>
                </c:pt>
                <c:pt idx="65">
                  <c:v>66.381299999999996</c:v>
                </c:pt>
                <c:pt idx="66">
                  <c:v>66.554000000000002</c:v>
                </c:pt>
                <c:pt idx="67">
                  <c:v>66.841200000000001</c:v>
                </c:pt>
                <c:pt idx="68">
                  <c:v>67.162999999999997</c:v>
                </c:pt>
                <c:pt idx="69">
                  <c:v>67.518799999999999</c:v>
                </c:pt>
                <c:pt idx="70">
                  <c:v>67.732200000000006</c:v>
                </c:pt>
                <c:pt idx="71">
                  <c:v>67.829899999999995</c:v>
                </c:pt>
                <c:pt idx="72">
                  <c:v>67.914699999999996</c:v>
                </c:pt>
                <c:pt idx="73">
                  <c:v>67.963200000000001</c:v>
                </c:pt>
                <c:pt idx="74">
                  <c:v>67.964699999999993</c:v>
                </c:pt>
                <c:pt idx="75">
                  <c:v>67.995000000000005</c:v>
                </c:pt>
                <c:pt idx="76">
                  <c:v>68.097200000000001</c:v>
                </c:pt>
                <c:pt idx="77">
                  <c:v>68.083699999999993</c:v>
                </c:pt>
                <c:pt idx="78">
                  <c:v>68.058499999999995</c:v>
                </c:pt>
                <c:pt idx="79">
                  <c:v>68.092100000000002</c:v>
                </c:pt>
                <c:pt idx="80">
                  <c:v>68.130600000000001</c:v>
                </c:pt>
                <c:pt idx="81">
                  <c:v>68.250699999999995</c:v>
                </c:pt>
                <c:pt idx="82">
                  <c:v>68.472999999999999</c:v>
                </c:pt>
                <c:pt idx="83">
                  <c:v>68.744600000000005</c:v>
                </c:pt>
                <c:pt idx="84">
                  <c:v>68.9803</c:v>
                </c:pt>
                <c:pt idx="85">
                  <c:v>69.224400000000003</c:v>
                </c:pt>
                <c:pt idx="86">
                  <c:v>69.520200000000003</c:v>
                </c:pt>
                <c:pt idx="87">
                  <c:v>69.952100000000002</c:v>
                </c:pt>
                <c:pt idx="88">
                  <c:v>70.433800000000005</c:v>
                </c:pt>
                <c:pt idx="89">
                  <c:v>70.850800000000007</c:v>
                </c:pt>
                <c:pt idx="90">
                  <c:v>71.193899999999999</c:v>
                </c:pt>
                <c:pt idx="91">
                  <c:v>71.366900000000001</c:v>
                </c:pt>
                <c:pt idx="92">
                  <c:v>71.550200000000004</c:v>
                </c:pt>
                <c:pt idx="93">
                  <c:v>71.656800000000004</c:v>
                </c:pt>
                <c:pt idx="94">
                  <c:v>71.736900000000006</c:v>
                </c:pt>
                <c:pt idx="95">
                  <c:v>71.851699999999994</c:v>
                </c:pt>
                <c:pt idx="96">
                  <c:v>72.069199999999995</c:v>
                </c:pt>
                <c:pt idx="97">
                  <c:v>72.368099999999998</c:v>
                </c:pt>
                <c:pt idx="98">
                  <c:v>72.530900000000003</c:v>
                </c:pt>
                <c:pt idx="99">
                  <c:v>72.551900000000003</c:v>
                </c:pt>
                <c:pt idx="100">
                  <c:v>72.591499999999996</c:v>
                </c:pt>
                <c:pt idx="101">
                  <c:v>72.5779</c:v>
                </c:pt>
                <c:pt idx="102">
                  <c:v>72.648399999999995</c:v>
                </c:pt>
                <c:pt idx="103">
                  <c:v>72.822699999999998</c:v>
                </c:pt>
                <c:pt idx="104">
                  <c:v>73.081999999999994</c:v>
                </c:pt>
                <c:pt idx="105">
                  <c:v>73.242400000000004</c:v>
                </c:pt>
                <c:pt idx="106">
                  <c:v>73.366</c:v>
                </c:pt>
                <c:pt idx="107">
                  <c:v>73.613600000000005</c:v>
                </c:pt>
                <c:pt idx="108">
                  <c:v>73.824299999999994</c:v>
                </c:pt>
                <c:pt idx="109">
                  <c:v>74.026600000000002</c:v>
                </c:pt>
                <c:pt idx="110">
                  <c:v>74.245999999999995</c:v>
                </c:pt>
                <c:pt idx="111">
                  <c:v>74.466700000000003</c:v>
                </c:pt>
                <c:pt idx="112">
                  <c:v>74.574700000000007</c:v>
                </c:pt>
                <c:pt idx="113">
                  <c:v>74.593400000000003</c:v>
                </c:pt>
                <c:pt idx="114">
                  <c:v>74.640299999999996</c:v>
                </c:pt>
                <c:pt idx="115">
                  <c:v>74.673400000000001</c:v>
                </c:pt>
                <c:pt idx="116">
                  <c:v>74.703400000000002</c:v>
                </c:pt>
                <c:pt idx="117">
                  <c:v>74.747</c:v>
                </c:pt>
                <c:pt idx="118">
                  <c:v>74.8309</c:v>
                </c:pt>
                <c:pt idx="119">
                  <c:v>74.899199999999993</c:v>
                </c:pt>
                <c:pt idx="120">
                  <c:v>74.974900000000005</c:v>
                </c:pt>
                <c:pt idx="121">
                  <c:v>75.144999999999996</c:v>
                </c:pt>
                <c:pt idx="122">
                  <c:v>75.427199999999999</c:v>
                </c:pt>
                <c:pt idx="123">
                  <c:v>75.628500000000003</c:v>
                </c:pt>
                <c:pt idx="124">
                  <c:v>75.748999999999995</c:v>
                </c:pt>
                <c:pt idx="125">
                  <c:v>75.840699999999998</c:v>
                </c:pt>
                <c:pt idx="126">
                  <c:v>75.824799999999996</c:v>
                </c:pt>
                <c:pt idx="127">
                  <c:v>75.815799999999996</c:v>
                </c:pt>
                <c:pt idx="128">
                  <c:v>75.726100000000002</c:v>
                </c:pt>
                <c:pt idx="129">
                  <c:v>75.654300000000006</c:v>
                </c:pt>
                <c:pt idx="130">
                  <c:v>75.598500000000001</c:v>
                </c:pt>
                <c:pt idx="131">
                  <c:v>75.585099999999997</c:v>
                </c:pt>
                <c:pt idx="132">
                  <c:v>75.564700000000002</c:v>
                </c:pt>
                <c:pt idx="133">
                  <c:v>75.450699999999998</c:v>
                </c:pt>
                <c:pt idx="134">
                  <c:v>75.360900000000001</c:v>
                </c:pt>
                <c:pt idx="135">
                  <c:v>75.331599999999995</c:v>
                </c:pt>
                <c:pt idx="136">
                  <c:v>75.275700000000001</c:v>
                </c:pt>
                <c:pt idx="137">
                  <c:v>75.184899999999999</c:v>
                </c:pt>
                <c:pt idx="138">
                  <c:v>75.125500000000002</c:v>
                </c:pt>
                <c:pt idx="139">
                  <c:v>75.193700000000007</c:v>
                </c:pt>
                <c:pt idx="140">
                  <c:v>75.151499999999999</c:v>
                </c:pt>
                <c:pt idx="141">
                  <c:v>75.139799999999994</c:v>
                </c:pt>
                <c:pt idx="142">
                  <c:v>75.051599999999993</c:v>
                </c:pt>
                <c:pt idx="143">
                  <c:v>75.000699999999995</c:v>
                </c:pt>
                <c:pt idx="144">
                  <c:v>75.032300000000006</c:v>
                </c:pt>
                <c:pt idx="145">
                  <c:v>75.027100000000004</c:v>
                </c:pt>
                <c:pt idx="146">
                  <c:v>75.084599999999995</c:v>
                </c:pt>
                <c:pt idx="147">
                  <c:v>75.034999999999997</c:v>
                </c:pt>
                <c:pt idx="148">
                  <c:v>74.962900000000005</c:v>
                </c:pt>
                <c:pt idx="149">
                  <c:v>74.882900000000006</c:v>
                </c:pt>
                <c:pt idx="150">
                  <c:v>74.869699999999995</c:v>
                </c:pt>
                <c:pt idx="151">
                  <c:v>74.871300000000005</c:v>
                </c:pt>
                <c:pt idx="152">
                  <c:v>74.819999999999993</c:v>
                </c:pt>
                <c:pt idx="153">
                  <c:v>74.745699999999999</c:v>
                </c:pt>
                <c:pt idx="154">
                  <c:v>74.601600000000005</c:v>
                </c:pt>
                <c:pt idx="155">
                  <c:v>74.494900000000001</c:v>
                </c:pt>
                <c:pt idx="156">
                  <c:v>74.378699999999995</c:v>
                </c:pt>
                <c:pt idx="157">
                  <c:v>74.276600000000002</c:v>
                </c:pt>
                <c:pt idx="158">
                  <c:v>74.1541</c:v>
                </c:pt>
                <c:pt idx="159">
                  <c:v>74.090800000000002</c:v>
                </c:pt>
                <c:pt idx="160">
                  <c:v>74.002200000000002</c:v>
                </c:pt>
                <c:pt idx="161">
                  <c:v>73.771000000000001</c:v>
                </c:pt>
                <c:pt idx="162">
                  <c:v>73.632000000000005</c:v>
                </c:pt>
                <c:pt idx="163">
                  <c:v>73.449200000000005</c:v>
                </c:pt>
                <c:pt idx="164">
                  <c:v>73.259</c:v>
                </c:pt>
                <c:pt idx="165">
                  <c:v>73.048699999999997</c:v>
                </c:pt>
                <c:pt idx="166">
                  <c:v>72.881699999999995</c:v>
                </c:pt>
                <c:pt idx="167">
                  <c:v>72.794399999999996</c:v>
                </c:pt>
                <c:pt idx="168">
                  <c:v>72.574600000000004</c:v>
                </c:pt>
                <c:pt idx="169">
                  <c:v>72.486199999999997</c:v>
                </c:pt>
                <c:pt idx="170">
                  <c:v>72.316199999999995</c:v>
                </c:pt>
                <c:pt idx="171">
                  <c:v>72.179400000000001</c:v>
                </c:pt>
                <c:pt idx="172">
                  <c:v>72.031899999999993</c:v>
                </c:pt>
                <c:pt idx="173">
                  <c:v>71.860100000000003</c:v>
                </c:pt>
                <c:pt idx="174">
                  <c:v>71.711100000000002</c:v>
                </c:pt>
                <c:pt idx="175">
                  <c:v>71.510099999999994</c:v>
                </c:pt>
                <c:pt idx="176">
                  <c:v>71.326300000000003</c:v>
                </c:pt>
                <c:pt idx="177">
                  <c:v>71.1447</c:v>
                </c:pt>
                <c:pt idx="178">
                  <c:v>70.947900000000004</c:v>
                </c:pt>
                <c:pt idx="179">
                  <c:v>70.734399999999994</c:v>
                </c:pt>
                <c:pt idx="180">
                  <c:v>70.606399999999994</c:v>
                </c:pt>
                <c:pt idx="181">
                  <c:v>70.545000000000002</c:v>
                </c:pt>
                <c:pt idx="182">
                  <c:v>70.372699999999995</c:v>
                </c:pt>
                <c:pt idx="183">
                  <c:v>70.192300000000003</c:v>
                </c:pt>
                <c:pt idx="184">
                  <c:v>69.974299999999999</c:v>
                </c:pt>
                <c:pt idx="185">
                  <c:v>69.773600000000002</c:v>
                </c:pt>
                <c:pt idx="186">
                  <c:v>69.478499999999997</c:v>
                </c:pt>
                <c:pt idx="187">
                  <c:v>69.243499999999997</c:v>
                </c:pt>
                <c:pt idx="188">
                  <c:v>69.180700000000002</c:v>
                </c:pt>
                <c:pt idx="189">
                  <c:v>69.009900000000002</c:v>
                </c:pt>
                <c:pt idx="190">
                  <c:v>68.779799999999994</c:v>
                </c:pt>
                <c:pt idx="191">
                  <c:v>68.577100000000002</c:v>
                </c:pt>
                <c:pt idx="192">
                  <c:v>68.439499999999995</c:v>
                </c:pt>
                <c:pt idx="193">
                  <c:v>68.285700000000006</c:v>
                </c:pt>
                <c:pt idx="194">
                  <c:v>68.226500000000001</c:v>
                </c:pt>
                <c:pt idx="195">
                  <c:v>68.266800000000003</c:v>
                </c:pt>
                <c:pt idx="196">
                  <c:v>68.175899999999999</c:v>
                </c:pt>
                <c:pt idx="197">
                  <c:v>68.065899999999999</c:v>
                </c:pt>
                <c:pt idx="198">
                  <c:v>67.911199999999994</c:v>
                </c:pt>
                <c:pt idx="199">
                  <c:v>67.784000000000006</c:v>
                </c:pt>
                <c:pt idx="200">
                  <c:v>67.609399999999994</c:v>
                </c:pt>
                <c:pt idx="201">
                  <c:v>67.525300000000001</c:v>
                </c:pt>
                <c:pt idx="202">
                  <c:v>67.504999999999995</c:v>
                </c:pt>
                <c:pt idx="203">
                  <c:v>67.308499999999995</c:v>
                </c:pt>
                <c:pt idx="204">
                  <c:v>67.164599999999993</c:v>
                </c:pt>
                <c:pt idx="205">
                  <c:v>67.023399999999995</c:v>
                </c:pt>
                <c:pt idx="206">
                  <c:v>66.833500000000001</c:v>
                </c:pt>
                <c:pt idx="207">
                  <c:v>66.701400000000007</c:v>
                </c:pt>
                <c:pt idx="208">
                  <c:v>66.544499999999999</c:v>
                </c:pt>
                <c:pt idx="209">
                  <c:v>66.444900000000004</c:v>
                </c:pt>
                <c:pt idx="210">
                  <c:v>66.281499999999994</c:v>
                </c:pt>
                <c:pt idx="211">
                  <c:v>66.026799999999994</c:v>
                </c:pt>
                <c:pt idx="212">
                  <c:v>65.796700000000001</c:v>
                </c:pt>
                <c:pt idx="213">
                  <c:v>65.593699999999998</c:v>
                </c:pt>
                <c:pt idx="214">
                  <c:v>65.362700000000004</c:v>
                </c:pt>
                <c:pt idx="215">
                  <c:v>65.154300000000006</c:v>
                </c:pt>
                <c:pt idx="216">
                  <c:v>65.002600000000001</c:v>
                </c:pt>
                <c:pt idx="217">
                  <c:v>64.852800000000002</c:v>
                </c:pt>
                <c:pt idx="218">
                  <c:v>64.518500000000003</c:v>
                </c:pt>
                <c:pt idx="219">
                  <c:v>64.256500000000003</c:v>
                </c:pt>
                <c:pt idx="220">
                  <c:v>64.000299999999996</c:v>
                </c:pt>
                <c:pt idx="221">
                  <c:v>63.717100000000002</c:v>
                </c:pt>
                <c:pt idx="222">
                  <c:v>63.509099999999997</c:v>
                </c:pt>
                <c:pt idx="223">
                  <c:v>63.325099999999999</c:v>
                </c:pt>
                <c:pt idx="224">
                  <c:v>63.044600000000003</c:v>
                </c:pt>
                <c:pt idx="225">
                  <c:v>62.7361</c:v>
                </c:pt>
                <c:pt idx="226">
                  <c:v>62.493699999999997</c:v>
                </c:pt>
                <c:pt idx="227">
                  <c:v>62.199599999999997</c:v>
                </c:pt>
                <c:pt idx="228">
                  <c:v>61.930999999999997</c:v>
                </c:pt>
                <c:pt idx="229">
                  <c:v>61.696300000000001</c:v>
                </c:pt>
                <c:pt idx="230">
                  <c:v>61.4711</c:v>
                </c:pt>
                <c:pt idx="231">
                  <c:v>61.193800000000003</c:v>
                </c:pt>
                <c:pt idx="232">
                  <c:v>60.881399999999999</c:v>
                </c:pt>
                <c:pt idx="233">
                  <c:v>60.510599999999997</c:v>
                </c:pt>
                <c:pt idx="234">
                  <c:v>60.250399999999999</c:v>
                </c:pt>
                <c:pt idx="235">
                  <c:v>59.919400000000003</c:v>
                </c:pt>
                <c:pt idx="236">
                  <c:v>59.615699999999997</c:v>
                </c:pt>
                <c:pt idx="237">
                  <c:v>59.421399999999998</c:v>
                </c:pt>
                <c:pt idx="238">
                  <c:v>59.145699999999998</c:v>
                </c:pt>
                <c:pt idx="239">
                  <c:v>58.8611</c:v>
                </c:pt>
                <c:pt idx="240">
                  <c:v>58.582799999999999</c:v>
                </c:pt>
                <c:pt idx="241">
                  <c:v>58.293300000000002</c:v>
                </c:pt>
                <c:pt idx="242">
                  <c:v>58.020699999999998</c:v>
                </c:pt>
                <c:pt idx="243">
                  <c:v>57.745800000000003</c:v>
                </c:pt>
                <c:pt idx="244">
                  <c:v>57.528199999999998</c:v>
                </c:pt>
                <c:pt idx="245">
                  <c:v>57.2104</c:v>
                </c:pt>
                <c:pt idx="246">
                  <c:v>56.857199999999999</c:v>
                </c:pt>
                <c:pt idx="247">
                  <c:v>56.482700000000001</c:v>
                </c:pt>
                <c:pt idx="248">
                  <c:v>56.165599999999998</c:v>
                </c:pt>
                <c:pt idx="249">
                  <c:v>55.897399999999998</c:v>
                </c:pt>
                <c:pt idx="250">
                  <c:v>55.636899999999997</c:v>
                </c:pt>
                <c:pt idx="251">
                  <c:v>55.371299999999998</c:v>
                </c:pt>
                <c:pt idx="252">
                  <c:v>54.984900000000003</c:v>
                </c:pt>
                <c:pt idx="253">
                  <c:v>54.623899999999999</c:v>
                </c:pt>
                <c:pt idx="254">
                  <c:v>54.237200000000001</c:v>
                </c:pt>
                <c:pt idx="255">
                  <c:v>53.854599999999998</c:v>
                </c:pt>
                <c:pt idx="256">
                  <c:v>53.472700000000003</c:v>
                </c:pt>
                <c:pt idx="257">
                  <c:v>53.239899999999999</c:v>
                </c:pt>
                <c:pt idx="258">
                  <c:v>53.061</c:v>
                </c:pt>
                <c:pt idx="259">
                  <c:v>52.7714</c:v>
                </c:pt>
                <c:pt idx="260">
                  <c:v>52.531300000000002</c:v>
                </c:pt>
                <c:pt idx="261">
                  <c:v>52.1922</c:v>
                </c:pt>
                <c:pt idx="262">
                  <c:v>51.878</c:v>
                </c:pt>
                <c:pt idx="263">
                  <c:v>51.5901</c:v>
                </c:pt>
                <c:pt idx="264">
                  <c:v>51.490900000000003</c:v>
                </c:pt>
                <c:pt idx="265">
                  <c:v>51.343499999999999</c:v>
                </c:pt>
                <c:pt idx="266">
                  <c:v>51.000700000000002</c:v>
                </c:pt>
                <c:pt idx="267">
                  <c:v>50.6892</c:v>
                </c:pt>
                <c:pt idx="268">
                  <c:v>50.349200000000003</c:v>
                </c:pt>
                <c:pt idx="269">
                  <c:v>50.034199999999998</c:v>
                </c:pt>
                <c:pt idx="270">
                  <c:v>49.723500000000001</c:v>
                </c:pt>
                <c:pt idx="271">
                  <c:v>49.554400000000001</c:v>
                </c:pt>
                <c:pt idx="272">
                  <c:v>49.367100000000001</c:v>
                </c:pt>
                <c:pt idx="273">
                  <c:v>49.063299999999998</c:v>
                </c:pt>
                <c:pt idx="274">
                  <c:v>48.668700000000001</c:v>
                </c:pt>
                <c:pt idx="275">
                  <c:v>48.398099999999999</c:v>
                </c:pt>
                <c:pt idx="276">
                  <c:v>48.1828</c:v>
                </c:pt>
                <c:pt idx="277">
                  <c:v>47.9544</c:v>
                </c:pt>
                <c:pt idx="278">
                  <c:v>47.748600000000003</c:v>
                </c:pt>
                <c:pt idx="279">
                  <c:v>47.609400000000001</c:v>
                </c:pt>
                <c:pt idx="280">
                  <c:v>47.333500000000001</c:v>
                </c:pt>
                <c:pt idx="281">
                  <c:v>46.9011</c:v>
                </c:pt>
                <c:pt idx="282">
                  <c:v>46.535400000000003</c:v>
                </c:pt>
                <c:pt idx="283">
                  <c:v>46.297699999999999</c:v>
                </c:pt>
                <c:pt idx="284">
                  <c:v>46.302</c:v>
                </c:pt>
                <c:pt idx="285">
                  <c:v>46.307200000000002</c:v>
                </c:pt>
                <c:pt idx="286">
                  <c:v>46.312399999999997</c:v>
                </c:pt>
                <c:pt idx="287">
                  <c:v>46.1843</c:v>
                </c:pt>
                <c:pt idx="288">
                  <c:v>45.953899999999997</c:v>
                </c:pt>
                <c:pt idx="289">
                  <c:v>45.739800000000002</c:v>
                </c:pt>
                <c:pt idx="290">
                  <c:v>45.400700000000001</c:v>
                </c:pt>
                <c:pt idx="291">
                  <c:v>45.100499999999997</c:v>
                </c:pt>
                <c:pt idx="292">
                  <c:v>45.039099999999998</c:v>
                </c:pt>
                <c:pt idx="293">
                  <c:v>45.031100000000002</c:v>
                </c:pt>
                <c:pt idx="294">
                  <c:v>44.9315</c:v>
                </c:pt>
                <c:pt idx="295">
                  <c:v>44.752499999999998</c:v>
                </c:pt>
                <c:pt idx="296">
                  <c:v>44.562600000000003</c:v>
                </c:pt>
                <c:pt idx="297">
                  <c:v>44.447499999999998</c:v>
                </c:pt>
                <c:pt idx="298">
                  <c:v>44.451999999999998</c:v>
                </c:pt>
                <c:pt idx="299">
                  <c:v>44.430300000000003</c:v>
                </c:pt>
                <c:pt idx="300">
                  <c:v>44.421300000000002</c:v>
                </c:pt>
                <c:pt idx="301">
                  <c:v>44.426600000000001</c:v>
                </c:pt>
                <c:pt idx="302">
                  <c:v>44.328899999999997</c:v>
                </c:pt>
                <c:pt idx="303">
                  <c:v>44.190600000000003</c:v>
                </c:pt>
                <c:pt idx="304">
                  <c:v>44.060899999999997</c:v>
                </c:pt>
                <c:pt idx="305">
                  <c:v>43.866</c:v>
                </c:pt>
                <c:pt idx="306">
                  <c:v>43.8416</c:v>
                </c:pt>
                <c:pt idx="307">
                  <c:v>43.857799999999997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403-43F6-BF35-F0FDC2131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440"/>
        <c:axId val="969087848"/>
        <c:extLst/>
      </c:lineChart>
      <c:dateAx>
        <c:axId val="969078440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t" anchorCtr="1"/>
          <a:lstStyle/>
          <a:p>
            <a:pPr>
              <a:defRPr sz="105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87848"/>
        <c:crosses val="autoZero"/>
        <c:auto val="1"/>
        <c:lblOffset val="100"/>
        <c:baseTimeUnit val="days"/>
        <c:majorUnit val="31"/>
        <c:minorUnit val="31"/>
      </c:dateAx>
      <c:valAx>
        <c:axId val="96908784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4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 orientation="portrait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Armazenamento'!$K$3:$K$367</c:f>
              <c:numCache>
                <c:formatCode>#,#00</c:formatCode>
                <c:ptCount val="365"/>
                <c:pt idx="0">
                  <c:v>84.358800000000002</c:v>
                </c:pt>
                <c:pt idx="1">
                  <c:v>84.467600000000004</c:v>
                </c:pt>
                <c:pt idx="2">
                  <c:v>84.456800000000001</c:v>
                </c:pt>
                <c:pt idx="3">
                  <c:v>84.760999999999996</c:v>
                </c:pt>
                <c:pt idx="4">
                  <c:v>85.162700000000001</c:v>
                </c:pt>
                <c:pt idx="5">
                  <c:v>85.261700000000005</c:v>
                </c:pt>
                <c:pt idx="6">
                  <c:v>85.381100000000004</c:v>
                </c:pt>
                <c:pt idx="7">
                  <c:v>85.248999999999995</c:v>
                </c:pt>
                <c:pt idx="8">
                  <c:v>85.097800000000007</c:v>
                </c:pt>
                <c:pt idx="9">
                  <c:v>84.893799999999999</c:v>
                </c:pt>
                <c:pt idx="10">
                  <c:v>84.674899999999994</c:v>
                </c:pt>
                <c:pt idx="11">
                  <c:v>84.547399999999996</c:v>
                </c:pt>
                <c:pt idx="12">
                  <c:v>84.5749</c:v>
                </c:pt>
                <c:pt idx="13">
                  <c:v>84.780100000000004</c:v>
                </c:pt>
                <c:pt idx="14">
                  <c:v>84.985799999999998</c:v>
                </c:pt>
                <c:pt idx="15">
                  <c:v>85.122399999999999</c:v>
                </c:pt>
                <c:pt idx="16">
                  <c:v>85.502399999999994</c:v>
                </c:pt>
                <c:pt idx="17">
                  <c:v>85.636099999999999</c:v>
                </c:pt>
                <c:pt idx="18">
                  <c:v>86.000699999999995</c:v>
                </c:pt>
                <c:pt idx="19">
                  <c:v>86.376999999999995</c:v>
                </c:pt>
                <c:pt idx="20">
                  <c:v>86.424899999999994</c:v>
                </c:pt>
                <c:pt idx="21">
                  <c:v>86.403599999999997</c:v>
                </c:pt>
                <c:pt idx="22">
                  <c:v>86.565100000000001</c:v>
                </c:pt>
                <c:pt idx="23">
                  <c:v>86.766199999999998</c:v>
                </c:pt>
                <c:pt idx="24">
                  <c:v>87.020799999999994</c:v>
                </c:pt>
                <c:pt idx="25">
                  <c:v>87.001800000000003</c:v>
                </c:pt>
                <c:pt idx="26">
                  <c:v>87.016800000000003</c:v>
                </c:pt>
                <c:pt idx="27">
                  <c:v>87.039500000000004</c:v>
                </c:pt>
                <c:pt idx="28">
                  <c:v>86.869100000000003</c:v>
                </c:pt>
                <c:pt idx="29">
                  <c:v>86.864099999999993</c:v>
                </c:pt>
                <c:pt idx="30">
                  <c:v>86.720799999999997</c:v>
                </c:pt>
                <c:pt idx="31">
                  <c:v>86.6036</c:v>
                </c:pt>
                <c:pt idx="32">
                  <c:v>86.588999999999999</c:v>
                </c:pt>
                <c:pt idx="33">
                  <c:v>86.9696</c:v>
                </c:pt>
                <c:pt idx="34">
                  <c:v>87.208399999999997</c:v>
                </c:pt>
                <c:pt idx="35">
                  <c:v>87.148700000000005</c:v>
                </c:pt>
                <c:pt idx="36">
                  <c:v>87.146600000000007</c:v>
                </c:pt>
                <c:pt idx="37">
                  <c:v>87.164000000000001</c:v>
                </c:pt>
                <c:pt idx="38">
                  <c:v>86.946600000000004</c:v>
                </c:pt>
                <c:pt idx="39">
                  <c:v>86.738600000000005</c:v>
                </c:pt>
                <c:pt idx="40">
                  <c:v>86.7834</c:v>
                </c:pt>
                <c:pt idx="41">
                  <c:v>86.812399999999997</c:v>
                </c:pt>
                <c:pt idx="42">
                  <c:v>86.446700000000007</c:v>
                </c:pt>
                <c:pt idx="43">
                  <c:v>86.053899999999999</c:v>
                </c:pt>
                <c:pt idx="44">
                  <c:v>85.771100000000004</c:v>
                </c:pt>
                <c:pt idx="45">
                  <c:v>85.663300000000007</c:v>
                </c:pt>
                <c:pt idx="46">
                  <c:v>85.635400000000004</c:v>
                </c:pt>
                <c:pt idx="47">
                  <c:v>85.876300000000001</c:v>
                </c:pt>
                <c:pt idx="48">
                  <c:v>86.118700000000004</c:v>
                </c:pt>
                <c:pt idx="49">
                  <c:v>86.306200000000004</c:v>
                </c:pt>
                <c:pt idx="50">
                  <c:v>86.295500000000004</c:v>
                </c:pt>
                <c:pt idx="51">
                  <c:v>86.2363</c:v>
                </c:pt>
                <c:pt idx="52">
                  <c:v>86.266000000000005</c:v>
                </c:pt>
                <c:pt idx="53">
                  <c:v>86.479399999999998</c:v>
                </c:pt>
                <c:pt idx="54">
                  <c:v>86.283299999999997</c:v>
                </c:pt>
                <c:pt idx="55">
                  <c:v>86.160899999999998</c:v>
                </c:pt>
                <c:pt idx="56">
                  <c:v>86.125799999999998</c:v>
                </c:pt>
                <c:pt idx="57">
                  <c:v>85.983599999999996</c:v>
                </c:pt>
                <c:pt idx="58">
                  <c:v>85.806100000000001</c:v>
                </c:pt>
                <c:pt idx="59">
                  <c:v>85.520600000000002</c:v>
                </c:pt>
                <c:pt idx="60">
                  <c:v>85.238299999999995</c:v>
                </c:pt>
                <c:pt idx="61">
                  <c:v>85.270200000000003</c:v>
                </c:pt>
                <c:pt idx="62">
                  <c:v>85.339399999999998</c:v>
                </c:pt>
                <c:pt idx="63">
                  <c:v>85.482699999999994</c:v>
                </c:pt>
                <c:pt idx="64">
                  <c:v>85.411900000000003</c:v>
                </c:pt>
                <c:pt idx="65">
                  <c:v>85.247600000000006</c:v>
                </c:pt>
                <c:pt idx="66">
                  <c:v>85.401799999999994</c:v>
                </c:pt>
                <c:pt idx="67">
                  <c:v>85.192999999999998</c:v>
                </c:pt>
                <c:pt idx="68">
                  <c:v>85.146699999999996</c:v>
                </c:pt>
                <c:pt idx="69">
                  <c:v>85.186899999999994</c:v>
                </c:pt>
                <c:pt idx="70">
                  <c:v>85.080699999999993</c:v>
                </c:pt>
                <c:pt idx="71">
                  <c:v>85.000200000000007</c:v>
                </c:pt>
                <c:pt idx="72">
                  <c:v>84.547200000000004</c:v>
                </c:pt>
                <c:pt idx="73">
                  <c:v>84.450900000000004</c:v>
                </c:pt>
                <c:pt idx="74">
                  <c:v>84.186300000000003</c:v>
                </c:pt>
                <c:pt idx="75">
                  <c:v>84.164100000000005</c:v>
                </c:pt>
                <c:pt idx="76">
                  <c:v>84.147300000000001</c:v>
                </c:pt>
                <c:pt idx="77">
                  <c:v>83.924400000000006</c:v>
                </c:pt>
                <c:pt idx="78">
                  <c:v>83.653700000000001</c:v>
                </c:pt>
                <c:pt idx="79">
                  <c:v>83.519900000000007</c:v>
                </c:pt>
                <c:pt idx="80">
                  <c:v>83.624700000000004</c:v>
                </c:pt>
                <c:pt idx="81">
                  <c:v>83.494500000000002</c:v>
                </c:pt>
                <c:pt idx="82">
                  <c:v>83.367999999999995</c:v>
                </c:pt>
                <c:pt idx="83">
                  <c:v>83.561800000000005</c:v>
                </c:pt>
                <c:pt idx="84">
                  <c:v>83.4833</c:v>
                </c:pt>
                <c:pt idx="85">
                  <c:v>83.305400000000006</c:v>
                </c:pt>
                <c:pt idx="86">
                  <c:v>83.0471</c:v>
                </c:pt>
                <c:pt idx="87">
                  <c:v>83.003399999999999</c:v>
                </c:pt>
                <c:pt idx="88">
                  <c:v>82.9298</c:v>
                </c:pt>
                <c:pt idx="89">
                  <c:v>83.020200000000003</c:v>
                </c:pt>
                <c:pt idx="90">
                  <c:v>83.052999999999997</c:v>
                </c:pt>
                <c:pt idx="91">
                  <c:v>82.902100000000004</c:v>
                </c:pt>
                <c:pt idx="92">
                  <c:v>82.877200000000002</c:v>
                </c:pt>
                <c:pt idx="93">
                  <c:v>82.797700000000006</c:v>
                </c:pt>
                <c:pt idx="94">
                  <c:v>82.9071</c:v>
                </c:pt>
                <c:pt idx="95">
                  <c:v>83.310599999999994</c:v>
                </c:pt>
                <c:pt idx="96">
                  <c:v>83.824600000000004</c:v>
                </c:pt>
                <c:pt idx="97">
                  <c:v>84.240799999999993</c:v>
                </c:pt>
                <c:pt idx="98">
                  <c:v>84.185199999999995</c:v>
                </c:pt>
                <c:pt idx="99">
                  <c:v>84.180400000000006</c:v>
                </c:pt>
                <c:pt idx="100">
                  <c:v>84.133300000000006</c:v>
                </c:pt>
                <c:pt idx="101">
                  <c:v>84.049700000000001</c:v>
                </c:pt>
                <c:pt idx="102">
                  <c:v>83.9465</c:v>
                </c:pt>
                <c:pt idx="103">
                  <c:v>84.0565</c:v>
                </c:pt>
                <c:pt idx="104">
                  <c:v>84.338399999999993</c:v>
                </c:pt>
                <c:pt idx="105">
                  <c:v>84.774600000000007</c:v>
                </c:pt>
                <c:pt idx="106">
                  <c:v>84.825699999999998</c:v>
                </c:pt>
                <c:pt idx="107">
                  <c:v>84.980999999999995</c:v>
                </c:pt>
                <c:pt idx="108">
                  <c:v>84.955100000000002</c:v>
                </c:pt>
                <c:pt idx="109">
                  <c:v>84.963899999999995</c:v>
                </c:pt>
                <c:pt idx="110">
                  <c:v>84.936199999999999</c:v>
                </c:pt>
                <c:pt idx="111">
                  <c:v>84.827500000000001</c:v>
                </c:pt>
                <c:pt idx="112">
                  <c:v>84.961299999999994</c:v>
                </c:pt>
                <c:pt idx="113">
                  <c:v>84.746499999999997</c:v>
                </c:pt>
                <c:pt idx="114">
                  <c:v>84.523700000000005</c:v>
                </c:pt>
                <c:pt idx="115">
                  <c:v>84.284599999999998</c:v>
                </c:pt>
                <c:pt idx="116">
                  <c:v>84.019300000000001</c:v>
                </c:pt>
                <c:pt idx="117">
                  <c:v>83.96</c:v>
                </c:pt>
                <c:pt idx="118">
                  <c:v>84.027799999999999</c:v>
                </c:pt>
                <c:pt idx="119">
                  <c:v>83.919600000000003</c:v>
                </c:pt>
                <c:pt idx="120">
                  <c:v>83.678399999999996</c:v>
                </c:pt>
                <c:pt idx="121">
                  <c:v>83.593199999999996</c:v>
                </c:pt>
                <c:pt idx="122">
                  <c:v>83.967200000000005</c:v>
                </c:pt>
                <c:pt idx="123">
                  <c:v>84.540199999999999</c:v>
                </c:pt>
                <c:pt idx="124">
                  <c:v>85.054900000000004</c:v>
                </c:pt>
                <c:pt idx="125">
                  <c:v>85.348799999999997</c:v>
                </c:pt>
                <c:pt idx="126">
                  <c:v>85.641499999999994</c:v>
                </c:pt>
                <c:pt idx="127">
                  <c:v>85.849900000000005</c:v>
                </c:pt>
                <c:pt idx="128">
                  <c:v>85.923100000000005</c:v>
                </c:pt>
                <c:pt idx="129">
                  <c:v>85.729299999999995</c:v>
                </c:pt>
                <c:pt idx="130">
                  <c:v>85.354299999999995</c:v>
                </c:pt>
                <c:pt idx="131">
                  <c:v>85.204099999999997</c:v>
                </c:pt>
                <c:pt idx="132">
                  <c:v>85.178299999999993</c:v>
                </c:pt>
                <c:pt idx="133">
                  <c:v>85.028000000000006</c:v>
                </c:pt>
                <c:pt idx="134">
                  <c:v>84.876999999999995</c:v>
                </c:pt>
                <c:pt idx="135">
                  <c:v>84.462000000000003</c:v>
                </c:pt>
                <c:pt idx="136">
                  <c:v>84.149699999999996</c:v>
                </c:pt>
                <c:pt idx="137">
                  <c:v>83.860299999999995</c:v>
                </c:pt>
                <c:pt idx="138">
                  <c:v>83.810100000000006</c:v>
                </c:pt>
                <c:pt idx="139">
                  <c:v>83.876400000000004</c:v>
                </c:pt>
                <c:pt idx="140">
                  <c:v>83.639899999999997</c:v>
                </c:pt>
                <c:pt idx="141">
                  <c:v>83.427700000000002</c:v>
                </c:pt>
                <c:pt idx="142">
                  <c:v>83.163899999999998</c:v>
                </c:pt>
                <c:pt idx="143">
                  <c:v>82.867599999999996</c:v>
                </c:pt>
                <c:pt idx="144">
                  <c:v>82.533000000000001</c:v>
                </c:pt>
                <c:pt idx="145">
                  <c:v>82.722499999999997</c:v>
                </c:pt>
                <c:pt idx="146">
                  <c:v>82.838700000000003</c:v>
                </c:pt>
                <c:pt idx="147">
                  <c:v>82.641900000000007</c:v>
                </c:pt>
                <c:pt idx="148">
                  <c:v>82.329700000000003</c:v>
                </c:pt>
                <c:pt idx="149">
                  <c:v>81.955299999999994</c:v>
                </c:pt>
                <c:pt idx="150">
                  <c:v>81.472200000000001</c:v>
                </c:pt>
                <c:pt idx="151">
                  <c:v>81.226299999999995</c:v>
                </c:pt>
                <c:pt idx="152">
                  <c:v>81.338200000000001</c:v>
                </c:pt>
                <c:pt idx="153">
                  <c:v>81.404300000000006</c:v>
                </c:pt>
                <c:pt idx="154">
                  <c:v>81.125399999999999</c:v>
                </c:pt>
                <c:pt idx="155">
                  <c:v>80.727999999999994</c:v>
                </c:pt>
                <c:pt idx="156">
                  <c:v>80.424499999999995</c:v>
                </c:pt>
                <c:pt idx="157">
                  <c:v>80.500200000000007</c:v>
                </c:pt>
                <c:pt idx="158">
                  <c:v>80.316800000000001</c:v>
                </c:pt>
                <c:pt idx="159">
                  <c:v>80.299199999999999</c:v>
                </c:pt>
                <c:pt idx="160">
                  <c:v>80.4482</c:v>
                </c:pt>
                <c:pt idx="161">
                  <c:v>80.432500000000005</c:v>
                </c:pt>
                <c:pt idx="162">
                  <c:v>80.375600000000006</c:v>
                </c:pt>
                <c:pt idx="163">
                  <c:v>80.419399999999996</c:v>
                </c:pt>
                <c:pt idx="164">
                  <c:v>81.330600000000004</c:v>
                </c:pt>
                <c:pt idx="165">
                  <c:v>82.922499999999999</c:v>
                </c:pt>
                <c:pt idx="166">
                  <c:v>84.150099999999995</c:v>
                </c:pt>
                <c:pt idx="167">
                  <c:v>84.930999999999997</c:v>
                </c:pt>
                <c:pt idx="168">
                  <c:v>85.229500000000002</c:v>
                </c:pt>
                <c:pt idx="169">
                  <c:v>85.691500000000005</c:v>
                </c:pt>
                <c:pt idx="170">
                  <c:v>85.774900000000002</c:v>
                </c:pt>
                <c:pt idx="171">
                  <c:v>86.022999999999996</c:v>
                </c:pt>
                <c:pt idx="172">
                  <c:v>87.316900000000004</c:v>
                </c:pt>
                <c:pt idx="173">
                  <c:v>88.496200000000002</c:v>
                </c:pt>
                <c:pt idx="174">
                  <c:v>88.894800000000004</c:v>
                </c:pt>
                <c:pt idx="175">
                  <c:v>88.719099999999997</c:v>
                </c:pt>
                <c:pt idx="176">
                  <c:v>88.699399999999997</c:v>
                </c:pt>
                <c:pt idx="177">
                  <c:v>88.904399999999995</c:v>
                </c:pt>
                <c:pt idx="178">
                  <c:v>88.690299999999993</c:v>
                </c:pt>
                <c:pt idx="179">
                  <c:v>88.303200000000004</c:v>
                </c:pt>
                <c:pt idx="180">
                  <c:v>88.381600000000006</c:v>
                </c:pt>
                <c:pt idx="181">
                  <c:v>88.358800000000002</c:v>
                </c:pt>
                <c:pt idx="182">
                  <c:v>87.918499999999995</c:v>
                </c:pt>
                <c:pt idx="183">
                  <c:v>87.943899999999999</c:v>
                </c:pt>
                <c:pt idx="184">
                  <c:v>87.866600000000005</c:v>
                </c:pt>
                <c:pt idx="185">
                  <c:v>87.363100000000003</c:v>
                </c:pt>
                <c:pt idx="186">
                  <c:v>86.416600000000003</c:v>
                </c:pt>
                <c:pt idx="187">
                  <c:v>86.657399999999996</c:v>
                </c:pt>
                <c:pt idx="188">
                  <c:v>87.355800000000002</c:v>
                </c:pt>
                <c:pt idx="189">
                  <c:v>87.900899999999993</c:v>
                </c:pt>
                <c:pt idx="190">
                  <c:v>88.992999999999995</c:v>
                </c:pt>
                <c:pt idx="191">
                  <c:v>90.038700000000006</c:v>
                </c:pt>
                <c:pt idx="192">
                  <c:v>90.592600000000004</c:v>
                </c:pt>
                <c:pt idx="193">
                  <c:v>91.097899999999996</c:v>
                </c:pt>
                <c:pt idx="194">
                  <c:v>91.3553</c:v>
                </c:pt>
                <c:pt idx="195">
                  <c:v>91.5107</c:v>
                </c:pt>
                <c:pt idx="196">
                  <c:v>91.733099999999993</c:v>
                </c:pt>
                <c:pt idx="197">
                  <c:v>91.869200000000006</c:v>
                </c:pt>
                <c:pt idx="198">
                  <c:v>92.143900000000002</c:v>
                </c:pt>
                <c:pt idx="199">
                  <c:v>92.453500000000005</c:v>
                </c:pt>
                <c:pt idx="200">
                  <c:v>92.920199999999994</c:v>
                </c:pt>
                <c:pt idx="201">
                  <c:v>93.498599999999996</c:v>
                </c:pt>
                <c:pt idx="202">
                  <c:v>94.016499999999994</c:v>
                </c:pt>
                <c:pt idx="203">
                  <c:v>94.123900000000006</c:v>
                </c:pt>
                <c:pt idx="204">
                  <c:v>94.074600000000004</c:v>
                </c:pt>
                <c:pt idx="205">
                  <c:v>94.1</c:v>
                </c:pt>
                <c:pt idx="206">
                  <c:v>93.853999999999999</c:v>
                </c:pt>
                <c:pt idx="207">
                  <c:v>93.735600000000005</c:v>
                </c:pt>
                <c:pt idx="208">
                  <c:v>93.614599999999996</c:v>
                </c:pt>
                <c:pt idx="209">
                  <c:v>93.8125</c:v>
                </c:pt>
                <c:pt idx="210">
                  <c:v>93.6875</c:v>
                </c:pt>
                <c:pt idx="211">
                  <c:v>93.253100000000003</c:v>
                </c:pt>
                <c:pt idx="212">
                  <c:v>92.84</c:v>
                </c:pt>
                <c:pt idx="213">
                  <c:v>92.242500000000007</c:v>
                </c:pt>
                <c:pt idx="214">
                  <c:v>91.401499999999999</c:v>
                </c:pt>
                <c:pt idx="215">
                  <c:v>91.151300000000006</c:v>
                </c:pt>
                <c:pt idx="216">
                  <c:v>91.083799999999997</c:v>
                </c:pt>
                <c:pt idx="217">
                  <c:v>90.525999999999996</c:v>
                </c:pt>
                <c:pt idx="218">
                  <c:v>89.6464</c:v>
                </c:pt>
                <c:pt idx="219">
                  <c:v>89.165899999999993</c:v>
                </c:pt>
                <c:pt idx="220">
                  <c:v>88.545000000000002</c:v>
                </c:pt>
                <c:pt idx="221">
                  <c:v>88.947900000000004</c:v>
                </c:pt>
                <c:pt idx="222">
                  <c:v>90.439499999999995</c:v>
                </c:pt>
                <c:pt idx="223">
                  <c:v>91.541600000000003</c:v>
                </c:pt>
                <c:pt idx="224">
                  <c:v>92.481099999999998</c:v>
                </c:pt>
                <c:pt idx="225">
                  <c:v>92.649000000000001</c:v>
                </c:pt>
                <c:pt idx="226">
                  <c:v>92.563000000000002</c:v>
                </c:pt>
                <c:pt idx="227">
                  <c:v>92.287599999999998</c:v>
                </c:pt>
                <c:pt idx="228">
                  <c:v>91.932599999999994</c:v>
                </c:pt>
                <c:pt idx="229">
                  <c:v>91.863500000000002</c:v>
                </c:pt>
                <c:pt idx="230">
                  <c:v>91.906000000000006</c:v>
                </c:pt>
                <c:pt idx="231">
                  <c:v>91.652699999999996</c:v>
                </c:pt>
                <c:pt idx="232">
                  <c:v>91.025599999999997</c:v>
                </c:pt>
                <c:pt idx="233">
                  <c:v>90.362300000000005</c:v>
                </c:pt>
                <c:pt idx="234">
                  <c:v>89.509900000000002</c:v>
                </c:pt>
                <c:pt idx="235">
                  <c:v>88.728700000000003</c:v>
                </c:pt>
                <c:pt idx="236">
                  <c:v>87.9041</c:v>
                </c:pt>
                <c:pt idx="237">
                  <c:v>87.513599999999997</c:v>
                </c:pt>
                <c:pt idx="238">
                  <c:v>86.554900000000004</c:v>
                </c:pt>
                <c:pt idx="239">
                  <c:v>85.599100000000007</c:v>
                </c:pt>
                <c:pt idx="240">
                  <c:v>84.639200000000002</c:v>
                </c:pt>
                <c:pt idx="241">
                  <c:v>83.600499999999997</c:v>
                </c:pt>
                <c:pt idx="242">
                  <c:v>82.819699999999997</c:v>
                </c:pt>
                <c:pt idx="243">
                  <c:v>82.642300000000006</c:v>
                </c:pt>
                <c:pt idx="244">
                  <c:v>83.496700000000004</c:v>
                </c:pt>
                <c:pt idx="245">
                  <c:v>87.152100000000004</c:v>
                </c:pt>
                <c:pt idx="246">
                  <c:v>88.577399999999997</c:v>
                </c:pt>
                <c:pt idx="247">
                  <c:v>89.416399999999996</c:v>
                </c:pt>
                <c:pt idx="248">
                  <c:v>89.838499999999996</c:v>
                </c:pt>
                <c:pt idx="249">
                  <c:v>90.453900000000004</c:v>
                </c:pt>
                <c:pt idx="250">
                  <c:v>91.252399999999994</c:v>
                </c:pt>
                <c:pt idx="251">
                  <c:v>92.1477</c:v>
                </c:pt>
                <c:pt idx="252">
                  <c:v>92.604100000000003</c:v>
                </c:pt>
                <c:pt idx="253">
                  <c:v>92.391199999999998</c:v>
                </c:pt>
                <c:pt idx="254">
                  <c:v>92.304000000000002</c:v>
                </c:pt>
                <c:pt idx="255">
                  <c:v>92.473500000000001</c:v>
                </c:pt>
                <c:pt idx="256">
                  <c:v>92.177199999999999</c:v>
                </c:pt>
                <c:pt idx="257">
                  <c:v>91.963999999999999</c:v>
                </c:pt>
                <c:pt idx="258">
                  <c:v>91.8917</c:v>
                </c:pt>
                <c:pt idx="259">
                  <c:v>91.372100000000003</c:v>
                </c:pt>
                <c:pt idx="260">
                  <c:v>91.247299999999996</c:v>
                </c:pt>
                <c:pt idx="261">
                  <c:v>91.310500000000005</c:v>
                </c:pt>
                <c:pt idx="262">
                  <c:v>91.115399999999994</c:v>
                </c:pt>
                <c:pt idx="263">
                  <c:v>90.745999999999995</c:v>
                </c:pt>
                <c:pt idx="264">
                  <c:v>90.753</c:v>
                </c:pt>
                <c:pt idx="265">
                  <c:v>90.599000000000004</c:v>
                </c:pt>
                <c:pt idx="266">
                  <c:v>90.309100000000001</c:v>
                </c:pt>
                <c:pt idx="267">
                  <c:v>90.041200000000003</c:v>
                </c:pt>
                <c:pt idx="268">
                  <c:v>90.210400000000007</c:v>
                </c:pt>
                <c:pt idx="269">
                  <c:v>90.336399999999998</c:v>
                </c:pt>
                <c:pt idx="270">
                  <c:v>90.216999999999999</c:v>
                </c:pt>
                <c:pt idx="271">
                  <c:v>90.177400000000006</c:v>
                </c:pt>
                <c:pt idx="272">
                  <c:v>90.212900000000005</c:v>
                </c:pt>
                <c:pt idx="273">
                  <c:v>89.647199999999998</c:v>
                </c:pt>
                <c:pt idx="274">
                  <c:v>88.437899999999999</c:v>
                </c:pt>
                <c:pt idx="275">
                  <c:v>90.113299999999995</c:v>
                </c:pt>
                <c:pt idx="276">
                  <c:v>90.695300000000003</c:v>
                </c:pt>
                <c:pt idx="277">
                  <c:v>90.441199999999995</c:v>
                </c:pt>
                <c:pt idx="278">
                  <c:v>91.982399999999998</c:v>
                </c:pt>
                <c:pt idx="279">
                  <c:v>91.789199999999994</c:v>
                </c:pt>
                <c:pt idx="280">
                  <c:v>91.563599999999994</c:v>
                </c:pt>
                <c:pt idx="281">
                  <c:v>90.321299999999994</c:v>
                </c:pt>
                <c:pt idx="282">
                  <c:v>89.343999999999994</c:v>
                </c:pt>
                <c:pt idx="283">
                  <c:v>90.806600000000003</c:v>
                </c:pt>
                <c:pt idx="284">
                  <c:v>91.253</c:v>
                </c:pt>
                <c:pt idx="285">
                  <c:v>90.803200000000004</c:v>
                </c:pt>
                <c:pt idx="286">
                  <c:v>89.888999999999996</c:v>
                </c:pt>
                <c:pt idx="287">
                  <c:v>89.141400000000004</c:v>
                </c:pt>
                <c:pt idx="288">
                  <c:v>90.042299999999997</c:v>
                </c:pt>
                <c:pt idx="289">
                  <c:v>89.721400000000003</c:v>
                </c:pt>
                <c:pt idx="290">
                  <c:v>88.973399999999998</c:v>
                </c:pt>
                <c:pt idx="291">
                  <c:v>88.805400000000006</c:v>
                </c:pt>
                <c:pt idx="292">
                  <c:v>88.291200000000003</c:v>
                </c:pt>
                <c:pt idx="293">
                  <c:v>88.181399999999996</c:v>
                </c:pt>
                <c:pt idx="294">
                  <c:v>87.915499999999994</c:v>
                </c:pt>
                <c:pt idx="295">
                  <c:v>87.268900000000002</c:v>
                </c:pt>
                <c:pt idx="296">
                  <c:v>86.647499999999994</c:v>
                </c:pt>
                <c:pt idx="297">
                  <c:v>86.049099999999996</c:v>
                </c:pt>
                <c:pt idx="298">
                  <c:v>85.171099999999996</c:v>
                </c:pt>
                <c:pt idx="299">
                  <c:v>85.942300000000003</c:v>
                </c:pt>
                <c:pt idx="300">
                  <c:v>88.153499999999994</c:v>
                </c:pt>
                <c:pt idx="301">
                  <c:v>88.7684</c:v>
                </c:pt>
                <c:pt idx="302">
                  <c:v>88.480199999999996</c:v>
                </c:pt>
                <c:pt idx="303">
                  <c:v>87.629400000000004</c:v>
                </c:pt>
                <c:pt idx="304">
                  <c:v>87.353300000000004</c:v>
                </c:pt>
                <c:pt idx="305">
                  <c:v>89.511499999999998</c:v>
                </c:pt>
                <c:pt idx="306">
                  <c:v>90.801599999999993</c:v>
                </c:pt>
                <c:pt idx="307">
                  <c:v>90.957300000000004</c:v>
                </c:pt>
                <c:pt idx="308">
                  <c:v>90.939400000000006</c:v>
                </c:pt>
                <c:pt idx="309">
                  <c:v>90.654799999999994</c:v>
                </c:pt>
                <c:pt idx="310">
                  <c:v>90.055499999999995</c:v>
                </c:pt>
                <c:pt idx="311">
                  <c:v>88.8797</c:v>
                </c:pt>
                <c:pt idx="312">
                  <c:v>88.197900000000004</c:v>
                </c:pt>
                <c:pt idx="313">
                  <c:v>87.911699999999996</c:v>
                </c:pt>
                <c:pt idx="314">
                  <c:v>87.514899999999997</c:v>
                </c:pt>
                <c:pt idx="315">
                  <c:v>87.042199999999994</c:v>
                </c:pt>
                <c:pt idx="316">
                  <c:v>86.762</c:v>
                </c:pt>
                <c:pt idx="317">
                  <c:v>87.12</c:v>
                </c:pt>
                <c:pt idx="318">
                  <c:v>89.2196</c:v>
                </c:pt>
                <c:pt idx="319">
                  <c:v>91.429900000000004</c:v>
                </c:pt>
                <c:pt idx="320">
                  <c:v>92.563199999999995</c:v>
                </c:pt>
                <c:pt idx="321">
                  <c:v>93.505700000000004</c:v>
                </c:pt>
                <c:pt idx="322">
                  <c:v>93.849100000000007</c:v>
                </c:pt>
                <c:pt idx="323">
                  <c:v>93.841399999999993</c:v>
                </c:pt>
                <c:pt idx="324">
                  <c:v>94.164000000000001</c:v>
                </c:pt>
                <c:pt idx="325">
                  <c:v>94.306299999999993</c:v>
                </c:pt>
                <c:pt idx="326">
                  <c:v>93.9923</c:v>
                </c:pt>
                <c:pt idx="327">
                  <c:v>93.948700000000002</c:v>
                </c:pt>
                <c:pt idx="328">
                  <c:v>94.517700000000005</c:v>
                </c:pt>
                <c:pt idx="329">
                  <c:v>94.5017</c:v>
                </c:pt>
                <c:pt idx="330">
                  <c:v>95.267399999999995</c:v>
                </c:pt>
                <c:pt idx="331">
                  <c:v>96.532799999999995</c:v>
                </c:pt>
                <c:pt idx="332">
                  <c:v>96.836100000000002</c:v>
                </c:pt>
                <c:pt idx="333">
                  <c:v>96.846599999999995</c:v>
                </c:pt>
                <c:pt idx="334">
                  <c:v>96.9773</c:v>
                </c:pt>
                <c:pt idx="335">
                  <c:v>97.672600000000003</c:v>
                </c:pt>
                <c:pt idx="336">
                  <c:v>97.633499999999998</c:v>
                </c:pt>
                <c:pt idx="337">
                  <c:v>97.807100000000005</c:v>
                </c:pt>
                <c:pt idx="338">
                  <c:v>97.8553</c:v>
                </c:pt>
                <c:pt idx="339">
                  <c:v>97.691500000000005</c:v>
                </c:pt>
                <c:pt idx="340">
                  <c:v>97.509500000000003</c:v>
                </c:pt>
                <c:pt idx="341">
                  <c:v>97.680400000000006</c:v>
                </c:pt>
                <c:pt idx="342">
                  <c:v>97.726299999999995</c:v>
                </c:pt>
                <c:pt idx="343">
                  <c:v>97.051599999999993</c:v>
                </c:pt>
                <c:pt idx="344">
                  <c:v>96.966800000000006</c:v>
                </c:pt>
                <c:pt idx="345">
                  <c:v>97.120599999999996</c:v>
                </c:pt>
                <c:pt idx="346">
                  <c:v>97.085700000000003</c:v>
                </c:pt>
                <c:pt idx="347">
                  <c:v>96.869299999999996</c:v>
                </c:pt>
                <c:pt idx="348">
                  <c:v>96.6297</c:v>
                </c:pt>
                <c:pt idx="349">
                  <c:v>96.658199999999994</c:v>
                </c:pt>
                <c:pt idx="350">
                  <c:v>96.458299999999994</c:v>
                </c:pt>
                <c:pt idx="351">
                  <c:v>96.093400000000003</c:v>
                </c:pt>
                <c:pt idx="352">
                  <c:v>95.759600000000006</c:v>
                </c:pt>
                <c:pt idx="353">
                  <c:v>95.156499999999994</c:v>
                </c:pt>
                <c:pt idx="354">
                  <c:v>94.414100000000005</c:v>
                </c:pt>
                <c:pt idx="355">
                  <c:v>94.582099999999997</c:v>
                </c:pt>
                <c:pt idx="356">
                  <c:v>94.959900000000005</c:v>
                </c:pt>
                <c:pt idx="357">
                  <c:v>95.091200000000001</c:v>
                </c:pt>
                <c:pt idx="358">
                  <c:v>94.692800000000005</c:v>
                </c:pt>
                <c:pt idx="359">
                  <c:v>94.087900000000005</c:v>
                </c:pt>
                <c:pt idx="360">
                  <c:v>93.426100000000005</c:v>
                </c:pt>
                <c:pt idx="361">
                  <c:v>92.718100000000007</c:v>
                </c:pt>
                <c:pt idx="362">
                  <c:v>92.027500000000003</c:v>
                </c:pt>
                <c:pt idx="363">
                  <c:v>91.3262</c:v>
                </c:pt>
                <c:pt idx="364">
                  <c:v>90.619900000000001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A54-4B50-A093-94C7C3DCFF0D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Armazenamento'!$K$368:$K$732</c:f>
              <c:numCache>
                <c:formatCode>#,#00</c:formatCode>
                <c:ptCount val="365"/>
                <c:pt idx="0">
                  <c:v>89.616600000000005</c:v>
                </c:pt>
                <c:pt idx="1">
                  <c:v>88.551000000000002</c:v>
                </c:pt>
                <c:pt idx="2">
                  <c:v>87.707599999999999</c:v>
                </c:pt>
                <c:pt idx="3">
                  <c:v>86.720500000000001</c:v>
                </c:pt>
                <c:pt idx="4">
                  <c:v>85.971400000000003</c:v>
                </c:pt>
                <c:pt idx="5">
                  <c:v>85.192999999999998</c:v>
                </c:pt>
                <c:pt idx="6">
                  <c:v>84.031400000000005</c:v>
                </c:pt>
                <c:pt idx="7">
                  <c:v>83.090100000000007</c:v>
                </c:pt>
                <c:pt idx="8">
                  <c:v>82.206999999999994</c:v>
                </c:pt>
                <c:pt idx="9">
                  <c:v>81.243399999999994</c:v>
                </c:pt>
                <c:pt idx="10">
                  <c:v>80.552999999999997</c:v>
                </c:pt>
                <c:pt idx="11">
                  <c:v>79.815700000000007</c:v>
                </c:pt>
                <c:pt idx="12">
                  <c:v>79.5047</c:v>
                </c:pt>
                <c:pt idx="13">
                  <c:v>78.646299999999997</c:v>
                </c:pt>
                <c:pt idx="14">
                  <c:v>77.877899999999997</c:v>
                </c:pt>
                <c:pt idx="15">
                  <c:v>77.484300000000005</c:v>
                </c:pt>
                <c:pt idx="16">
                  <c:v>79.804500000000004</c:v>
                </c:pt>
                <c:pt idx="17">
                  <c:v>81.771699999999996</c:v>
                </c:pt>
                <c:pt idx="18">
                  <c:v>82.566100000000006</c:v>
                </c:pt>
                <c:pt idx="19">
                  <c:v>83.079400000000007</c:v>
                </c:pt>
                <c:pt idx="20">
                  <c:v>83.001199999999997</c:v>
                </c:pt>
                <c:pt idx="21">
                  <c:v>82.872</c:v>
                </c:pt>
                <c:pt idx="22">
                  <c:v>82.758600000000001</c:v>
                </c:pt>
                <c:pt idx="23">
                  <c:v>82.617599999999996</c:v>
                </c:pt>
                <c:pt idx="24">
                  <c:v>82.369900000000001</c:v>
                </c:pt>
                <c:pt idx="25">
                  <c:v>82.555899999999994</c:v>
                </c:pt>
                <c:pt idx="26">
                  <c:v>82.918000000000006</c:v>
                </c:pt>
                <c:pt idx="27">
                  <c:v>82.889600000000002</c:v>
                </c:pt>
                <c:pt idx="28">
                  <c:v>82.46</c:v>
                </c:pt>
                <c:pt idx="29">
                  <c:v>81.896500000000003</c:v>
                </c:pt>
                <c:pt idx="30">
                  <c:v>81.749600000000001</c:v>
                </c:pt>
                <c:pt idx="31">
                  <c:v>81.2166</c:v>
                </c:pt>
                <c:pt idx="32">
                  <c:v>81.099299999999999</c:v>
                </c:pt>
                <c:pt idx="33">
                  <c:v>81.083799999999997</c:v>
                </c:pt>
                <c:pt idx="34">
                  <c:v>80.476200000000006</c:v>
                </c:pt>
                <c:pt idx="35">
                  <c:v>79.433899999999994</c:v>
                </c:pt>
                <c:pt idx="36">
                  <c:v>78.398899999999998</c:v>
                </c:pt>
                <c:pt idx="37">
                  <c:v>77.183300000000003</c:v>
                </c:pt>
                <c:pt idx="38">
                  <c:v>76.193700000000007</c:v>
                </c:pt>
                <c:pt idx="39">
                  <c:v>75.731700000000004</c:v>
                </c:pt>
                <c:pt idx="40">
                  <c:v>75.337199999999996</c:v>
                </c:pt>
                <c:pt idx="41">
                  <c:v>74.567999999999998</c:v>
                </c:pt>
                <c:pt idx="42">
                  <c:v>73.920900000000003</c:v>
                </c:pt>
                <c:pt idx="43">
                  <c:v>73.062100000000001</c:v>
                </c:pt>
                <c:pt idx="44">
                  <c:v>72.534899999999993</c:v>
                </c:pt>
                <c:pt idx="45">
                  <c:v>72.179699999999997</c:v>
                </c:pt>
                <c:pt idx="46">
                  <c:v>71.911199999999994</c:v>
                </c:pt>
                <c:pt idx="47">
                  <c:v>71.974599999999995</c:v>
                </c:pt>
                <c:pt idx="48">
                  <c:v>71.568100000000001</c:v>
                </c:pt>
                <c:pt idx="49">
                  <c:v>71.209199999999996</c:v>
                </c:pt>
                <c:pt idx="50">
                  <c:v>70.693700000000007</c:v>
                </c:pt>
                <c:pt idx="51">
                  <c:v>69.905000000000001</c:v>
                </c:pt>
                <c:pt idx="52">
                  <c:v>68.986400000000003</c:v>
                </c:pt>
                <c:pt idx="53">
                  <c:v>68.864400000000003</c:v>
                </c:pt>
                <c:pt idx="54">
                  <c:v>68.838300000000004</c:v>
                </c:pt>
                <c:pt idx="55">
                  <c:v>68.469700000000003</c:v>
                </c:pt>
                <c:pt idx="56">
                  <c:v>68.337500000000006</c:v>
                </c:pt>
                <c:pt idx="57">
                  <c:v>67.863799999999998</c:v>
                </c:pt>
                <c:pt idx="58">
                  <c:v>67.517300000000006</c:v>
                </c:pt>
                <c:pt idx="59">
                  <c:v>67.117400000000004</c:v>
                </c:pt>
                <c:pt idx="60">
                  <c:v>66.985799999999998</c:v>
                </c:pt>
                <c:pt idx="61">
                  <c:v>66.994600000000005</c:v>
                </c:pt>
                <c:pt idx="62">
                  <c:v>66.534999999999997</c:v>
                </c:pt>
                <c:pt idx="63">
                  <c:v>66.664000000000001</c:v>
                </c:pt>
                <c:pt idx="64">
                  <c:v>66.919499999999999</c:v>
                </c:pt>
                <c:pt idx="65">
                  <c:v>67.012</c:v>
                </c:pt>
                <c:pt idx="66">
                  <c:v>67.756299999999996</c:v>
                </c:pt>
                <c:pt idx="67">
                  <c:v>69.243399999999994</c:v>
                </c:pt>
                <c:pt idx="68">
                  <c:v>70.592200000000005</c:v>
                </c:pt>
                <c:pt idx="69">
                  <c:v>71.088800000000006</c:v>
                </c:pt>
                <c:pt idx="70">
                  <c:v>71.137500000000003</c:v>
                </c:pt>
                <c:pt idx="71">
                  <c:v>70.922200000000004</c:v>
                </c:pt>
                <c:pt idx="72">
                  <c:v>70.480999999999995</c:v>
                </c:pt>
                <c:pt idx="73">
                  <c:v>69.909700000000001</c:v>
                </c:pt>
                <c:pt idx="74">
                  <c:v>69.648799999999994</c:v>
                </c:pt>
                <c:pt idx="75">
                  <c:v>69.946100000000001</c:v>
                </c:pt>
                <c:pt idx="76">
                  <c:v>69.691100000000006</c:v>
                </c:pt>
                <c:pt idx="77">
                  <c:v>69.222200000000001</c:v>
                </c:pt>
                <c:pt idx="78">
                  <c:v>68.752600000000001</c:v>
                </c:pt>
                <c:pt idx="79">
                  <c:v>68.337900000000005</c:v>
                </c:pt>
                <c:pt idx="80">
                  <c:v>67.935699999999997</c:v>
                </c:pt>
                <c:pt idx="81">
                  <c:v>68.043300000000002</c:v>
                </c:pt>
                <c:pt idx="82">
                  <c:v>68.343199999999996</c:v>
                </c:pt>
                <c:pt idx="83">
                  <c:v>68.173599999999993</c:v>
                </c:pt>
                <c:pt idx="84">
                  <c:v>67.635099999999994</c:v>
                </c:pt>
                <c:pt idx="85">
                  <c:v>67.198899999999995</c:v>
                </c:pt>
                <c:pt idx="86">
                  <c:v>66.889799999999994</c:v>
                </c:pt>
                <c:pt idx="87">
                  <c:v>67.122500000000002</c:v>
                </c:pt>
                <c:pt idx="88">
                  <c:v>67.123999999999995</c:v>
                </c:pt>
                <c:pt idx="89">
                  <c:v>67.219399999999993</c:v>
                </c:pt>
                <c:pt idx="90">
                  <c:v>66.367800000000003</c:v>
                </c:pt>
                <c:pt idx="91">
                  <c:v>65.108999999999995</c:v>
                </c:pt>
                <c:pt idx="92">
                  <c:v>63.7956</c:v>
                </c:pt>
                <c:pt idx="93">
                  <c:v>62.524999999999999</c:v>
                </c:pt>
                <c:pt idx="94">
                  <c:v>61.452599999999997</c:v>
                </c:pt>
                <c:pt idx="95">
                  <c:v>60.958199999999998</c:v>
                </c:pt>
                <c:pt idx="96">
                  <c:v>60.9499</c:v>
                </c:pt>
                <c:pt idx="97">
                  <c:v>60.490400000000001</c:v>
                </c:pt>
                <c:pt idx="98">
                  <c:v>59.752200000000002</c:v>
                </c:pt>
                <c:pt idx="99">
                  <c:v>58.662199999999999</c:v>
                </c:pt>
                <c:pt idx="100">
                  <c:v>57.430599999999998</c:v>
                </c:pt>
                <c:pt idx="101">
                  <c:v>56.369399999999999</c:v>
                </c:pt>
                <c:pt idx="102">
                  <c:v>56.171999999999997</c:v>
                </c:pt>
                <c:pt idx="103">
                  <c:v>57.1327</c:v>
                </c:pt>
                <c:pt idx="104">
                  <c:v>57.561999999999998</c:v>
                </c:pt>
                <c:pt idx="105">
                  <c:v>58.341000000000001</c:v>
                </c:pt>
                <c:pt idx="106">
                  <c:v>60.082799999999999</c:v>
                </c:pt>
                <c:pt idx="107">
                  <c:v>61.678100000000001</c:v>
                </c:pt>
                <c:pt idx="108">
                  <c:v>63.006100000000004</c:v>
                </c:pt>
                <c:pt idx="109">
                  <c:v>64.255700000000004</c:v>
                </c:pt>
                <c:pt idx="110">
                  <c:v>65.443299999999994</c:v>
                </c:pt>
                <c:pt idx="111">
                  <c:v>66.140500000000003</c:v>
                </c:pt>
                <c:pt idx="112">
                  <c:v>66.734200000000001</c:v>
                </c:pt>
                <c:pt idx="113">
                  <c:v>67.188400000000001</c:v>
                </c:pt>
                <c:pt idx="114">
                  <c:v>67.58</c:v>
                </c:pt>
                <c:pt idx="115">
                  <c:v>67.826499999999996</c:v>
                </c:pt>
                <c:pt idx="116">
                  <c:v>68.327500000000001</c:v>
                </c:pt>
                <c:pt idx="117">
                  <c:v>69.534599999999998</c:v>
                </c:pt>
                <c:pt idx="118">
                  <c:v>70.7881</c:v>
                </c:pt>
                <c:pt idx="119">
                  <c:v>71.500699999999995</c:v>
                </c:pt>
                <c:pt idx="120">
                  <c:v>73.100700000000003</c:v>
                </c:pt>
                <c:pt idx="121">
                  <c:v>77.174599999999998</c:v>
                </c:pt>
                <c:pt idx="122">
                  <c:v>80.683199999999999</c:v>
                </c:pt>
                <c:pt idx="123">
                  <c:v>83.326899999999995</c:v>
                </c:pt>
                <c:pt idx="124">
                  <c:v>84.239599999999996</c:v>
                </c:pt>
                <c:pt idx="125">
                  <c:v>85.081199999999995</c:v>
                </c:pt>
                <c:pt idx="126">
                  <c:v>85.484899999999996</c:v>
                </c:pt>
                <c:pt idx="127">
                  <c:v>85.673000000000002</c:v>
                </c:pt>
                <c:pt idx="128">
                  <c:v>85.372299999999996</c:v>
                </c:pt>
                <c:pt idx="129">
                  <c:v>85.420900000000003</c:v>
                </c:pt>
                <c:pt idx="130">
                  <c:v>85.803600000000003</c:v>
                </c:pt>
                <c:pt idx="131">
                  <c:v>86.063100000000006</c:v>
                </c:pt>
                <c:pt idx="132">
                  <c:v>85.997799999999998</c:v>
                </c:pt>
                <c:pt idx="133">
                  <c:v>86.065399999999997</c:v>
                </c:pt>
                <c:pt idx="134">
                  <c:v>86.610299999999995</c:v>
                </c:pt>
                <c:pt idx="135">
                  <c:v>86.744200000000006</c:v>
                </c:pt>
                <c:pt idx="136">
                  <c:v>86.621300000000005</c:v>
                </c:pt>
                <c:pt idx="137">
                  <c:v>86.7089</c:v>
                </c:pt>
                <c:pt idx="138">
                  <c:v>88.159099999999995</c:v>
                </c:pt>
                <c:pt idx="139">
                  <c:v>88.914299999999997</c:v>
                </c:pt>
                <c:pt idx="140">
                  <c:v>89.788399999999996</c:v>
                </c:pt>
                <c:pt idx="141">
                  <c:v>89.937799999999996</c:v>
                </c:pt>
                <c:pt idx="142">
                  <c:v>90.397499999999994</c:v>
                </c:pt>
                <c:pt idx="143">
                  <c:v>92.295100000000005</c:v>
                </c:pt>
                <c:pt idx="144">
                  <c:v>93.223799999999997</c:v>
                </c:pt>
                <c:pt idx="145">
                  <c:v>93.9739</c:v>
                </c:pt>
                <c:pt idx="146">
                  <c:v>94.238299999999995</c:v>
                </c:pt>
                <c:pt idx="147">
                  <c:v>94.062600000000003</c:v>
                </c:pt>
                <c:pt idx="148">
                  <c:v>93.980199999999996</c:v>
                </c:pt>
                <c:pt idx="149">
                  <c:v>94.2637</c:v>
                </c:pt>
                <c:pt idx="150">
                  <c:v>94.559700000000007</c:v>
                </c:pt>
                <c:pt idx="151">
                  <c:v>94.638199999999998</c:v>
                </c:pt>
                <c:pt idx="152">
                  <c:v>94.640799999999999</c:v>
                </c:pt>
                <c:pt idx="153">
                  <c:v>94.2804</c:v>
                </c:pt>
                <c:pt idx="154">
                  <c:v>94.186499999999995</c:v>
                </c:pt>
                <c:pt idx="155">
                  <c:v>94.114199999999997</c:v>
                </c:pt>
                <c:pt idx="156">
                  <c:v>94.020899999999997</c:v>
                </c:pt>
                <c:pt idx="157">
                  <c:v>93.764399999999995</c:v>
                </c:pt>
                <c:pt idx="158">
                  <c:v>93.5334</c:v>
                </c:pt>
                <c:pt idx="159">
                  <c:v>93.425899999999999</c:v>
                </c:pt>
                <c:pt idx="160">
                  <c:v>92.928600000000003</c:v>
                </c:pt>
                <c:pt idx="161">
                  <c:v>92.1905</c:v>
                </c:pt>
                <c:pt idx="162">
                  <c:v>91.166200000000003</c:v>
                </c:pt>
                <c:pt idx="163">
                  <c:v>90.217299999999994</c:v>
                </c:pt>
                <c:pt idx="164">
                  <c:v>89.194000000000003</c:v>
                </c:pt>
                <c:pt idx="165">
                  <c:v>88.398899999999998</c:v>
                </c:pt>
                <c:pt idx="166">
                  <c:v>88.330100000000002</c:v>
                </c:pt>
                <c:pt idx="167">
                  <c:v>88.424000000000007</c:v>
                </c:pt>
                <c:pt idx="168">
                  <c:v>88.898600000000002</c:v>
                </c:pt>
                <c:pt idx="169">
                  <c:v>89.166399999999996</c:v>
                </c:pt>
                <c:pt idx="170">
                  <c:v>89.197299999999998</c:v>
                </c:pt>
                <c:pt idx="171">
                  <c:v>89.148600000000002</c:v>
                </c:pt>
                <c:pt idx="172">
                  <c:v>88.369900000000001</c:v>
                </c:pt>
                <c:pt idx="173">
                  <c:v>87.759799999999998</c:v>
                </c:pt>
                <c:pt idx="174">
                  <c:v>87.674099999999996</c:v>
                </c:pt>
                <c:pt idx="175">
                  <c:v>87.633300000000006</c:v>
                </c:pt>
                <c:pt idx="176">
                  <c:v>87.941100000000006</c:v>
                </c:pt>
                <c:pt idx="177">
                  <c:v>88.145700000000005</c:v>
                </c:pt>
                <c:pt idx="178">
                  <c:v>88.000100000000003</c:v>
                </c:pt>
                <c:pt idx="179">
                  <c:v>87.870500000000007</c:v>
                </c:pt>
                <c:pt idx="180">
                  <c:v>88.147199999999998</c:v>
                </c:pt>
                <c:pt idx="181">
                  <c:v>88.051000000000002</c:v>
                </c:pt>
                <c:pt idx="182">
                  <c:v>87.713099999999997</c:v>
                </c:pt>
                <c:pt idx="183">
                  <c:v>87.2821</c:v>
                </c:pt>
                <c:pt idx="184">
                  <c:v>86.643500000000003</c:v>
                </c:pt>
                <c:pt idx="185">
                  <c:v>85.560900000000004</c:v>
                </c:pt>
                <c:pt idx="186">
                  <c:v>84.476200000000006</c:v>
                </c:pt>
                <c:pt idx="187">
                  <c:v>84.999099999999999</c:v>
                </c:pt>
                <c:pt idx="188">
                  <c:v>84.372600000000006</c:v>
                </c:pt>
                <c:pt idx="189">
                  <c:v>83.607500000000002</c:v>
                </c:pt>
                <c:pt idx="190">
                  <c:v>82.831199999999995</c:v>
                </c:pt>
                <c:pt idx="191">
                  <c:v>82.756699999999995</c:v>
                </c:pt>
                <c:pt idx="192">
                  <c:v>82.629800000000003</c:v>
                </c:pt>
                <c:pt idx="193">
                  <c:v>83.132900000000006</c:v>
                </c:pt>
                <c:pt idx="194">
                  <c:v>84.917500000000004</c:v>
                </c:pt>
                <c:pt idx="195">
                  <c:v>86.061000000000007</c:v>
                </c:pt>
                <c:pt idx="196">
                  <c:v>86.977699999999999</c:v>
                </c:pt>
                <c:pt idx="197">
                  <c:v>87.856700000000004</c:v>
                </c:pt>
                <c:pt idx="198">
                  <c:v>88.518100000000004</c:v>
                </c:pt>
                <c:pt idx="199">
                  <c:v>88.884900000000002</c:v>
                </c:pt>
                <c:pt idx="200">
                  <c:v>89.370099999999994</c:v>
                </c:pt>
                <c:pt idx="201">
                  <c:v>90.342399999999998</c:v>
                </c:pt>
                <c:pt idx="202">
                  <c:v>90.700699999999998</c:v>
                </c:pt>
                <c:pt idx="203">
                  <c:v>90.889300000000006</c:v>
                </c:pt>
                <c:pt idx="204">
                  <c:v>91.158600000000007</c:v>
                </c:pt>
                <c:pt idx="205">
                  <c:v>91.115700000000004</c:v>
                </c:pt>
                <c:pt idx="206">
                  <c:v>91.168599999999998</c:v>
                </c:pt>
                <c:pt idx="207">
                  <c:v>90.949100000000001</c:v>
                </c:pt>
                <c:pt idx="208">
                  <c:v>91.197599999999994</c:v>
                </c:pt>
                <c:pt idx="209">
                  <c:v>91.301100000000005</c:v>
                </c:pt>
                <c:pt idx="210">
                  <c:v>90.748500000000007</c:v>
                </c:pt>
                <c:pt idx="211">
                  <c:v>90.255499999999998</c:v>
                </c:pt>
                <c:pt idx="212">
                  <c:v>89.715500000000006</c:v>
                </c:pt>
                <c:pt idx="213">
                  <c:v>89.092799999999997</c:v>
                </c:pt>
                <c:pt idx="214">
                  <c:v>88.617099999999994</c:v>
                </c:pt>
                <c:pt idx="215">
                  <c:v>88.347300000000004</c:v>
                </c:pt>
                <c:pt idx="216">
                  <c:v>87.767099999999999</c:v>
                </c:pt>
                <c:pt idx="217">
                  <c:v>87.055800000000005</c:v>
                </c:pt>
                <c:pt idx="218">
                  <c:v>86.388499999999993</c:v>
                </c:pt>
                <c:pt idx="219">
                  <c:v>85.692300000000003</c:v>
                </c:pt>
                <c:pt idx="220">
                  <c:v>84.758700000000005</c:v>
                </c:pt>
                <c:pt idx="221">
                  <c:v>83.7346</c:v>
                </c:pt>
                <c:pt idx="222">
                  <c:v>83.048000000000002</c:v>
                </c:pt>
                <c:pt idx="223">
                  <c:v>82.387799999999999</c:v>
                </c:pt>
                <c:pt idx="224">
                  <c:v>81.539599999999993</c:v>
                </c:pt>
                <c:pt idx="225">
                  <c:v>80.636899999999997</c:v>
                </c:pt>
                <c:pt idx="226">
                  <c:v>79.702100000000002</c:v>
                </c:pt>
                <c:pt idx="227">
                  <c:v>78.723699999999994</c:v>
                </c:pt>
                <c:pt idx="228">
                  <c:v>77.838300000000004</c:v>
                </c:pt>
                <c:pt idx="229">
                  <c:v>76.896699999999996</c:v>
                </c:pt>
                <c:pt idx="230">
                  <c:v>75.8583</c:v>
                </c:pt>
                <c:pt idx="231">
                  <c:v>74.640900000000002</c:v>
                </c:pt>
                <c:pt idx="232">
                  <c:v>73.495000000000005</c:v>
                </c:pt>
                <c:pt idx="233">
                  <c:v>72.417699999999996</c:v>
                </c:pt>
                <c:pt idx="234">
                  <c:v>71.525000000000006</c:v>
                </c:pt>
                <c:pt idx="235">
                  <c:v>70.620599999999996</c:v>
                </c:pt>
                <c:pt idx="236">
                  <c:v>70.087400000000002</c:v>
                </c:pt>
                <c:pt idx="237">
                  <c:v>69.403300000000002</c:v>
                </c:pt>
                <c:pt idx="238">
                  <c:v>68.637100000000004</c:v>
                </c:pt>
                <c:pt idx="239">
                  <c:v>67.786199999999994</c:v>
                </c:pt>
                <c:pt idx="240">
                  <c:v>67.050600000000003</c:v>
                </c:pt>
                <c:pt idx="241">
                  <c:v>66.226200000000006</c:v>
                </c:pt>
                <c:pt idx="242">
                  <c:v>65.484499999999997</c:v>
                </c:pt>
                <c:pt idx="243">
                  <c:v>64.975899999999996</c:v>
                </c:pt>
                <c:pt idx="244">
                  <c:v>64.289699999999996</c:v>
                </c:pt>
                <c:pt idx="245">
                  <c:v>63.314999999999998</c:v>
                </c:pt>
                <c:pt idx="246">
                  <c:v>62.281999999999996</c:v>
                </c:pt>
                <c:pt idx="247">
                  <c:v>61.4129</c:v>
                </c:pt>
                <c:pt idx="248">
                  <c:v>60.8035</c:v>
                </c:pt>
                <c:pt idx="249">
                  <c:v>60.401299999999999</c:v>
                </c:pt>
                <c:pt idx="250">
                  <c:v>59.729799999999997</c:v>
                </c:pt>
                <c:pt idx="251">
                  <c:v>58.718800000000002</c:v>
                </c:pt>
                <c:pt idx="252">
                  <c:v>57.6524</c:v>
                </c:pt>
                <c:pt idx="253">
                  <c:v>56.609699999999997</c:v>
                </c:pt>
                <c:pt idx="254">
                  <c:v>55.616399999999999</c:v>
                </c:pt>
                <c:pt idx="255">
                  <c:v>54.812800000000003</c:v>
                </c:pt>
                <c:pt idx="256">
                  <c:v>54.990299999999998</c:v>
                </c:pt>
                <c:pt idx="257">
                  <c:v>55.243099999999998</c:v>
                </c:pt>
                <c:pt idx="258">
                  <c:v>55.324100000000001</c:v>
                </c:pt>
                <c:pt idx="259">
                  <c:v>55.423400000000001</c:v>
                </c:pt>
                <c:pt idx="260">
                  <c:v>55.546999999999997</c:v>
                </c:pt>
                <c:pt idx="261">
                  <c:v>55.544199999999996</c:v>
                </c:pt>
                <c:pt idx="262">
                  <c:v>55.806199999999997</c:v>
                </c:pt>
                <c:pt idx="263">
                  <c:v>56.660899999999998</c:v>
                </c:pt>
                <c:pt idx="264">
                  <c:v>57.425400000000003</c:v>
                </c:pt>
                <c:pt idx="265">
                  <c:v>57.459899999999998</c:v>
                </c:pt>
                <c:pt idx="266">
                  <c:v>57.177900000000001</c:v>
                </c:pt>
                <c:pt idx="267">
                  <c:v>56.729900000000001</c:v>
                </c:pt>
                <c:pt idx="268">
                  <c:v>56.343499999999999</c:v>
                </c:pt>
                <c:pt idx="269">
                  <c:v>55.776400000000002</c:v>
                </c:pt>
                <c:pt idx="270">
                  <c:v>55.700800000000001</c:v>
                </c:pt>
                <c:pt idx="271">
                  <c:v>55.7102</c:v>
                </c:pt>
                <c:pt idx="272">
                  <c:v>55.063899999999997</c:v>
                </c:pt>
                <c:pt idx="273">
                  <c:v>54.225999999999999</c:v>
                </c:pt>
                <c:pt idx="274">
                  <c:v>54.666600000000003</c:v>
                </c:pt>
                <c:pt idx="275">
                  <c:v>55.858199999999997</c:v>
                </c:pt>
                <c:pt idx="276">
                  <c:v>56.255899999999997</c:v>
                </c:pt>
                <c:pt idx="277">
                  <c:v>56.6434</c:v>
                </c:pt>
                <c:pt idx="278">
                  <c:v>57.083500000000001</c:v>
                </c:pt>
                <c:pt idx="279">
                  <c:v>56.94</c:v>
                </c:pt>
                <c:pt idx="280">
                  <c:v>56.555</c:v>
                </c:pt>
                <c:pt idx="281">
                  <c:v>56.143900000000002</c:v>
                </c:pt>
                <c:pt idx="282">
                  <c:v>56.344099999999997</c:v>
                </c:pt>
                <c:pt idx="283">
                  <c:v>58.3521</c:v>
                </c:pt>
                <c:pt idx="284">
                  <c:v>60.671799999999998</c:v>
                </c:pt>
                <c:pt idx="285">
                  <c:v>62.481999999999999</c:v>
                </c:pt>
                <c:pt idx="286">
                  <c:v>63.567100000000003</c:v>
                </c:pt>
                <c:pt idx="287">
                  <c:v>64.331299999999999</c:v>
                </c:pt>
                <c:pt idx="288">
                  <c:v>64.685599999999994</c:v>
                </c:pt>
                <c:pt idx="289">
                  <c:v>64.756900000000002</c:v>
                </c:pt>
                <c:pt idx="290">
                  <c:v>64.485200000000006</c:v>
                </c:pt>
                <c:pt idx="291">
                  <c:v>64.616500000000002</c:v>
                </c:pt>
                <c:pt idx="292">
                  <c:v>65.025300000000001</c:v>
                </c:pt>
                <c:pt idx="293">
                  <c:v>65.288600000000002</c:v>
                </c:pt>
                <c:pt idx="294">
                  <c:v>65.178299999999993</c:v>
                </c:pt>
                <c:pt idx="295">
                  <c:v>65.153300000000002</c:v>
                </c:pt>
                <c:pt idx="296">
                  <c:v>65.393699999999995</c:v>
                </c:pt>
                <c:pt idx="297">
                  <c:v>65.552000000000007</c:v>
                </c:pt>
                <c:pt idx="298">
                  <c:v>65.828199999999995</c:v>
                </c:pt>
                <c:pt idx="299">
                  <c:v>65.985600000000005</c:v>
                </c:pt>
                <c:pt idx="300">
                  <c:v>65.929900000000004</c:v>
                </c:pt>
                <c:pt idx="301">
                  <c:v>65.724400000000003</c:v>
                </c:pt>
                <c:pt idx="302">
                  <c:v>65.552099999999996</c:v>
                </c:pt>
                <c:pt idx="303">
                  <c:v>65.260800000000003</c:v>
                </c:pt>
                <c:pt idx="304">
                  <c:v>64.7363</c:v>
                </c:pt>
                <c:pt idx="305">
                  <c:v>64.826300000000003</c:v>
                </c:pt>
                <c:pt idx="306">
                  <c:v>64.952200000000005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83-4A1C-8001-CC336F9763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Armazenamento'!$O$3:$O$367</c:f>
              <c:numCache>
                <c:formatCode>#,#00</c:formatCode>
                <c:ptCount val="365"/>
                <c:pt idx="0">
                  <c:v>53.551000000000002</c:v>
                </c:pt>
                <c:pt idx="1">
                  <c:v>54.039700000000003</c:v>
                </c:pt>
                <c:pt idx="2">
                  <c:v>54.582799999999999</c:v>
                </c:pt>
                <c:pt idx="3">
                  <c:v>55.120100000000001</c:v>
                </c:pt>
                <c:pt idx="4">
                  <c:v>55.672800000000002</c:v>
                </c:pt>
                <c:pt idx="5">
                  <c:v>56.4895</c:v>
                </c:pt>
                <c:pt idx="6">
                  <c:v>57.370399999999997</c:v>
                </c:pt>
                <c:pt idx="7">
                  <c:v>58.427700000000002</c:v>
                </c:pt>
                <c:pt idx="8">
                  <c:v>59.356499999999997</c:v>
                </c:pt>
                <c:pt idx="9">
                  <c:v>60.238700000000001</c:v>
                </c:pt>
                <c:pt idx="10">
                  <c:v>61.0242</c:v>
                </c:pt>
                <c:pt idx="11">
                  <c:v>61.840800000000002</c:v>
                </c:pt>
                <c:pt idx="12">
                  <c:v>62.607700000000001</c:v>
                </c:pt>
                <c:pt idx="13">
                  <c:v>63.326799999999999</c:v>
                </c:pt>
                <c:pt idx="14">
                  <c:v>63.961599999999997</c:v>
                </c:pt>
                <c:pt idx="15">
                  <c:v>64.409599999999998</c:v>
                </c:pt>
                <c:pt idx="16">
                  <c:v>64.738200000000006</c:v>
                </c:pt>
                <c:pt idx="17">
                  <c:v>65.008899999999997</c:v>
                </c:pt>
                <c:pt idx="18">
                  <c:v>65.257599999999996</c:v>
                </c:pt>
                <c:pt idx="19">
                  <c:v>65.598600000000005</c:v>
                </c:pt>
                <c:pt idx="20">
                  <c:v>66.035399999999996</c:v>
                </c:pt>
                <c:pt idx="21">
                  <c:v>66.477000000000004</c:v>
                </c:pt>
                <c:pt idx="22">
                  <c:v>66.885800000000003</c:v>
                </c:pt>
                <c:pt idx="23">
                  <c:v>67.301199999999994</c:v>
                </c:pt>
                <c:pt idx="24">
                  <c:v>67.656899999999993</c:v>
                </c:pt>
                <c:pt idx="25">
                  <c:v>67.899199999999993</c:v>
                </c:pt>
                <c:pt idx="26">
                  <c:v>68.515100000000004</c:v>
                </c:pt>
                <c:pt idx="27">
                  <c:v>68.944299999999998</c:v>
                </c:pt>
                <c:pt idx="28">
                  <c:v>69.408500000000004</c:v>
                </c:pt>
                <c:pt idx="29">
                  <c:v>69.834999999999994</c:v>
                </c:pt>
                <c:pt idx="30">
                  <c:v>70.196299999999994</c:v>
                </c:pt>
                <c:pt idx="31">
                  <c:v>70.5364</c:v>
                </c:pt>
                <c:pt idx="32">
                  <c:v>70.880499999999998</c:v>
                </c:pt>
                <c:pt idx="33">
                  <c:v>71.312200000000004</c:v>
                </c:pt>
                <c:pt idx="34">
                  <c:v>71.6113</c:v>
                </c:pt>
                <c:pt idx="35">
                  <c:v>71.901200000000003</c:v>
                </c:pt>
                <c:pt idx="36" formatCode="General">
                  <c:v>72.192400000000006</c:v>
                </c:pt>
                <c:pt idx="37" formatCode="General">
                  <c:v>72.385499999999993</c:v>
                </c:pt>
                <c:pt idx="38" formatCode="General">
                  <c:v>72.620900000000006</c:v>
                </c:pt>
                <c:pt idx="39" formatCode="General">
                  <c:v>72.871099999999998</c:v>
                </c:pt>
                <c:pt idx="40" formatCode="General">
                  <c:v>73.227900000000005</c:v>
                </c:pt>
                <c:pt idx="41" formatCode="General">
                  <c:v>73.585700000000003</c:v>
                </c:pt>
                <c:pt idx="42" formatCode="General">
                  <c:v>73.792500000000004</c:v>
                </c:pt>
                <c:pt idx="43" formatCode="General">
                  <c:v>74.096199999999996</c:v>
                </c:pt>
                <c:pt idx="44" formatCode="General">
                  <c:v>74.257300000000001</c:v>
                </c:pt>
                <c:pt idx="45">
                  <c:v>74.371200000000002</c:v>
                </c:pt>
                <c:pt idx="46">
                  <c:v>74.598799999999997</c:v>
                </c:pt>
                <c:pt idx="47">
                  <c:v>74.879300000000001</c:v>
                </c:pt>
                <c:pt idx="48">
                  <c:v>75.3309</c:v>
                </c:pt>
                <c:pt idx="49">
                  <c:v>75.464500000000001</c:v>
                </c:pt>
                <c:pt idx="50">
                  <c:v>75.703400000000002</c:v>
                </c:pt>
                <c:pt idx="51">
                  <c:v>75.908000000000001</c:v>
                </c:pt>
                <c:pt idx="52">
                  <c:v>76.242000000000004</c:v>
                </c:pt>
                <c:pt idx="53">
                  <c:v>76.580100000000002</c:v>
                </c:pt>
                <c:pt idx="54">
                  <c:v>76.7821</c:v>
                </c:pt>
                <c:pt idx="55">
                  <c:v>76.841300000000004</c:v>
                </c:pt>
                <c:pt idx="56">
                  <c:v>76.827500000000001</c:v>
                </c:pt>
                <c:pt idx="57">
                  <c:v>76.880799999999994</c:v>
                </c:pt>
                <c:pt idx="58">
                  <c:v>76.983199999999997</c:v>
                </c:pt>
                <c:pt idx="59">
                  <c:v>77.198599999999999</c:v>
                </c:pt>
                <c:pt idx="60">
                  <c:v>77.444199999999995</c:v>
                </c:pt>
                <c:pt idx="61">
                  <c:v>77.813299999999998</c:v>
                </c:pt>
                <c:pt idx="62">
                  <c:v>78.3155</c:v>
                </c:pt>
                <c:pt idx="63">
                  <c:v>78.752700000000004</c:v>
                </c:pt>
                <c:pt idx="64">
                  <c:v>79.067999999999998</c:v>
                </c:pt>
                <c:pt idx="65">
                  <c:v>79.420500000000004</c:v>
                </c:pt>
                <c:pt idx="66">
                  <c:v>79.772599999999997</c:v>
                </c:pt>
                <c:pt idx="67">
                  <c:v>80.2333</c:v>
                </c:pt>
                <c:pt idx="68">
                  <c:v>80.729799999999997</c:v>
                </c:pt>
                <c:pt idx="69">
                  <c:v>81.085499999999996</c:v>
                </c:pt>
                <c:pt idx="70">
                  <c:v>81.348799999999997</c:v>
                </c:pt>
                <c:pt idx="71">
                  <c:v>81.509600000000006</c:v>
                </c:pt>
                <c:pt idx="72">
                  <c:v>81.4756</c:v>
                </c:pt>
                <c:pt idx="73">
                  <c:v>81.528700000000001</c:v>
                </c:pt>
                <c:pt idx="74">
                  <c:v>81.681799999999996</c:v>
                </c:pt>
                <c:pt idx="75">
                  <c:v>81.7791</c:v>
                </c:pt>
                <c:pt idx="76">
                  <c:v>81.909599999999998</c:v>
                </c:pt>
                <c:pt idx="77">
                  <c:v>81.927700000000002</c:v>
                </c:pt>
                <c:pt idx="78">
                  <c:v>81.892200000000003</c:v>
                </c:pt>
                <c:pt idx="79">
                  <c:v>82.009399999999999</c:v>
                </c:pt>
                <c:pt idx="80">
                  <c:v>82.096599999999995</c:v>
                </c:pt>
                <c:pt idx="81">
                  <c:v>82.148499999999999</c:v>
                </c:pt>
                <c:pt idx="82">
                  <c:v>82.2727</c:v>
                </c:pt>
                <c:pt idx="83">
                  <c:v>82.462400000000002</c:v>
                </c:pt>
                <c:pt idx="84">
                  <c:v>82.541600000000003</c:v>
                </c:pt>
                <c:pt idx="85">
                  <c:v>82.653099999999995</c:v>
                </c:pt>
                <c:pt idx="86">
                  <c:v>82.738500000000002</c:v>
                </c:pt>
                <c:pt idx="87">
                  <c:v>82.953999999999994</c:v>
                </c:pt>
                <c:pt idx="88">
                  <c:v>83.100200000000001</c:v>
                </c:pt>
                <c:pt idx="89">
                  <c:v>83.329700000000003</c:v>
                </c:pt>
                <c:pt idx="90">
                  <c:v>83.540800000000004</c:v>
                </c:pt>
                <c:pt idx="91">
                  <c:v>83.582499999999996</c:v>
                </c:pt>
                <c:pt idx="92">
                  <c:v>83.698300000000003</c:v>
                </c:pt>
                <c:pt idx="93">
                  <c:v>83.856800000000007</c:v>
                </c:pt>
                <c:pt idx="94">
                  <c:v>83.986699999999999</c:v>
                </c:pt>
                <c:pt idx="95">
                  <c:v>84.337000000000003</c:v>
                </c:pt>
                <c:pt idx="96">
                  <c:v>84.638300000000001</c:v>
                </c:pt>
                <c:pt idx="97">
                  <c:v>84.924199999999999</c:v>
                </c:pt>
                <c:pt idx="98">
                  <c:v>85.077600000000004</c:v>
                </c:pt>
                <c:pt idx="99">
                  <c:v>85.233599999999996</c:v>
                </c:pt>
                <c:pt idx="100">
                  <c:v>85.390699999999995</c:v>
                </c:pt>
                <c:pt idx="101">
                  <c:v>85.483699999999999</c:v>
                </c:pt>
                <c:pt idx="102">
                  <c:v>85.573999999999998</c:v>
                </c:pt>
                <c:pt idx="103">
                  <c:v>85.7166</c:v>
                </c:pt>
                <c:pt idx="104">
                  <c:v>85.817400000000006</c:v>
                </c:pt>
                <c:pt idx="105">
                  <c:v>85.869500000000002</c:v>
                </c:pt>
                <c:pt idx="106">
                  <c:v>85.865600000000001</c:v>
                </c:pt>
                <c:pt idx="107">
                  <c:v>85.843100000000007</c:v>
                </c:pt>
                <c:pt idx="108">
                  <c:v>85.722399999999993</c:v>
                </c:pt>
                <c:pt idx="109">
                  <c:v>85.883099999999999</c:v>
                </c:pt>
                <c:pt idx="110">
                  <c:v>85.956000000000003</c:v>
                </c:pt>
                <c:pt idx="111">
                  <c:v>86.047399999999996</c:v>
                </c:pt>
                <c:pt idx="112">
                  <c:v>86.058999999999997</c:v>
                </c:pt>
                <c:pt idx="113">
                  <c:v>86.122100000000003</c:v>
                </c:pt>
                <c:pt idx="114">
                  <c:v>86.256600000000006</c:v>
                </c:pt>
                <c:pt idx="115">
                  <c:v>86.320300000000003</c:v>
                </c:pt>
                <c:pt idx="116">
                  <c:v>86.234099999999998</c:v>
                </c:pt>
                <c:pt idx="117">
                  <c:v>86.187899999999999</c:v>
                </c:pt>
                <c:pt idx="118">
                  <c:v>86.221299999999999</c:v>
                </c:pt>
                <c:pt idx="119">
                  <c:v>86.216499999999996</c:v>
                </c:pt>
                <c:pt idx="120">
                  <c:v>86.156000000000006</c:v>
                </c:pt>
                <c:pt idx="121">
                  <c:v>86.137900000000002</c:v>
                </c:pt>
                <c:pt idx="122">
                  <c:v>86.162899999999993</c:v>
                </c:pt>
                <c:pt idx="123">
                  <c:v>86.183999999999997</c:v>
                </c:pt>
                <c:pt idx="124">
                  <c:v>86.247500000000002</c:v>
                </c:pt>
                <c:pt idx="125">
                  <c:v>86.310400000000001</c:v>
                </c:pt>
                <c:pt idx="126">
                  <c:v>86.368300000000005</c:v>
                </c:pt>
                <c:pt idx="127">
                  <c:v>86.3553</c:v>
                </c:pt>
                <c:pt idx="128">
                  <c:v>86.322500000000005</c:v>
                </c:pt>
                <c:pt idx="129">
                  <c:v>86.277199999999993</c:v>
                </c:pt>
                <c:pt idx="130">
                  <c:v>86.232799999999997</c:v>
                </c:pt>
                <c:pt idx="131">
                  <c:v>86.202799999999996</c:v>
                </c:pt>
                <c:pt idx="132">
                  <c:v>86.237399999999994</c:v>
                </c:pt>
                <c:pt idx="133">
                  <c:v>86.187799999999996</c:v>
                </c:pt>
                <c:pt idx="134">
                  <c:v>86.1815</c:v>
                </c:pt>
                <c:pt idx="135">
                  <c:v>86.145399999999995</c:v>
                </c:pt>
                <c:pt idx="136">
                  <c:v>86.147000000000006</c:v>
                </c:pt>
                <c:pt idx="137">
                  <c:v>86.104100000000003</c:v>
                </c:pt>
                <c:pt idx="138">
                  <c:v>86.076400000000007</c:v>
                </c:pt>
                <c:pt idx="139">
                  <c:v>86.137299999999996</c:v>
                </c:pt>
                <c:pt idx="140">
                  <c:v>86.089600000000004</c:v>
                </c:pt>
                <c:pt idx="141">
                  <c:v>86.074799999999996</c:v>
                </c:pt>
                <c:pt idx="142">
                  <c:v>86.055300000000003</c:v>
                </c:pt>
                <c:pt idx="143">
                  <c:v>86.100099999999998</c:v>
                </c:pt>
                <c:pt idx="144">
                  <c:v>86.1066</c:v>
                </c:pt>
                <c:pt idx="145">
                  <c:v>86.076300000000003</c:v>
                </c:pt>
                <c:pt idx="146">
                  <c:v>86.132000000000005</c:v>
                </c:pt>
                <c:pt idx="147">
                  <c:v>86.171499999999995</c:v>
                </c:pt>
                <c:pt idx="148">
                  <c:v>86.218000000000004</c:v>
                </c:pt>
                <c:pt idx="149">
                  <c:v>86.275899999999993</c:v>
                </c:pt>
                <c:pt idx="150">
                  <c:v>86.313900000000004</c:v>
                </c:pt>
                <c:pt idx="151">
                  <c:v>86.396299999999997</c:v>
                </c:pt>
                <c:pt idx="152">
                  <c:v>86.473299999999995</c:v>
                </c:pt>
                <c:pt idx="153">
                  <c:v>86.517499999999998</c:v>
                </c:pt>
                <c:pt idx="154">
                  <c:v>86.504599999999996</c:v>
                </c:pt>
                <c:pt idx="155">
                  <c:v>86.441699999999997</c:v>
                </c:pt>
                <c:pt idx="156">
                  <c:v>86.387500000000003</c:v>
                </c:pt>
                <c:pt idx="157">
                  <c:v>86.397900000000007</c:v>
                </c:pt>
                <c:pt idx="158">
                  <c:v>86.370999999999995</c:v>
                </c:pt>
                <c:pt idx="159">
                  <c:v>86.350099999999998</c:v>
                </c:pt>
                <c:pt idx="160">
                  <c:v>86.380700000000004</c:v>
                </c:pt>
                <c:pt idx="161">
                  <c:v>86.316100000000006</c:v>
                </c:pt>
                <c:pt idx="162">
                  <c:v>86.325999999999993</c:v>
                </c:pt>
                <c:pt idx="163">
                  <c:v>86.334999999999994</c:v>
                </c:pt>
                <c:pt idx="164">
                  <c:v>86.398099999999999</c:v>
                </c:pt>
                <c:pt idx="165">
                  <c:v>86.456199999999995</c:v>
                </c:pt>
                <c:pt idx="166">
                  <c:v>86.529600000000002</c:v>
                </c:pt>
                <c:pt idx="167">
                  <c:v>86.646900000000002</c:v>
                </c:pt>
                <c:pt idx="168">
                  <c:v>86.6952</c:v>
                </c:pt>
                <c:pt idx="169">
                  <c:v>86.6982</c:v>
                </c:pt>
                <c:pt idx="170">
                  <c:v>86.698499999999996</c:v>
                </c:pt>
                <c:pt idx="171">
                  <c:v>86.658000000000001</c:v>
                </c:pt>
                <c:pt idx="172">
                  <c:v>86.652699999999996</c:v>
                </c:pt>
                <c:pt idx="173">
                  <c:v>86.655299999999997</c:v>
                </c:pt>
                <c:pt idx="174">
                  <c:v>86.659000000000006</c:v>
                </c:pt>
                <c:pt idx="175">
                  <c:v>86.571299999999994</c:v>
                </c:pt>
                <c:pt idx="176">
                  <c:v>86.551000000000002</c:v>
                </c:pt>
                <c:pt idx="177">
                  <c:v>86.472399999999993</c:v>
                </c:pt>
                <c:pt idx="178">
                  <c:v>86.413399999999996</c:v>
                </c:pt>
                <c:pt idx="179">
                  <c:v>86.375200000000007</c:v>
                </c:pt>
                <c:pt idx="180">
                  <c:v>86.328800000000001</c:v>
                </c:pt>
                <c:pt idx="181">
                  <c:v>86.286900000000003</c:v>
                </c:pt>
                <c:pt idx="182">
                  <c:v>86.2363</c:v>
                </c:pt>
                <c:pt idx="183">
                  <c:v>86.203999999999994</c:v>
                </c:pt>
                <c:pt idx="184">
                  <c:v>86.125200000000007</c:v>
                </c:pt>
                <c:pt idx="185">
                  <c:v>86.021000000000001</c:v>
                </c:pt>
                <c:pt idx="186">
                  <c:v>85.890199999999993</c:v>
                </c:pt>
                <c:pt idx="187">
                  <c:v>85.868600000000001</c:v>
                </c:pt>
                <c:pt idx="188">
                  <c:v>85.8874</c:v>
                </c:pt>
                <c:pt idx="189">
                  <c:v>85.864400000000003</c:v>
                </c:pt>
                <c:pt idx="190">
                  <c:v>85.806799999999996</c:v>
                </c:pt>
                <c:pt idx="191">
                  <c:v>85.711500000000001</c:v>
                </c:pt>
                <c:pt idx="192">
                  <c:v>85.560400000000001</c:v>
                </c:pt>
                <c:pt idx="193">
                  <c:v>85.496600000000001</c:v>
                </c:pt>
                <c:pt idx="194">
                  <c:v>85.493200000000002</c:v>
                </c:pt>
                <c:pt idx="195">
                  <c:v>85.440600000000003</c:v>
                </c:pt>
                <c:pt idx="196">
                  <c:v>85.4178</c:v>
                </c:pt>
                <c:pt idx="197">
                  <c:v>85.3048</c:v>
                </c:pt>
                <c:pt idx="198">
                  <c:v>85.274900000000002</c:v>
                </c:pt>
                <c:pt idx="199">
                  <c:v>85.210899999999995</c:v>
                </c:pt>
                <c:pt idx="200">
                  <c:v>85.167900000000003</c:v>
                </c:pt>
                <c:pt idx="201">
                  <c:v>85.166399999999996</c:v>
                </c:pt>
                <c:pt idx="202">
                  <c:v>85.049199999999999</c:v>
                </c:pt>
                <c:pt idx="203">
                  <c:v>84.957300000000004</c:v>
                </c:pt>
                <c:pt idx="204">
                  <c:v>84.882300000000001</c:v>
                </c:pt>
                <c:pt idx="205">
                  <c:v>84.726299999999995</c:v>
                </c:pt>
                <c:pt idx="206">
                  <c:v>84.628200000000007</c:v>
                </c:pt>
                <c:pt idx="207">
                  <c:v>84.5017</c:v>
                </c:pt>
                <c:pt idx="208">
                  <c:v>84.433899999999994</c:v>
                </c:pt>
                <c:pt idx="209">
                  <c:v>84.39</c:v>
                </c:pt>
                <c:pt idx="210">
                  <c:v>84.268299999999996</c:v>
                </c:pt>
                <c:pt idx="211">
                  <c:v>84.165499999999994</c:v>
                </c:pt>
                <c:pt idx="212">
                  <c:v>84.068100000000001</c:v>
                </c:pt>
                <c:pt idx="213">
                  <c:v>83.924700000000001</c:v>
                </c:pt>
                <c:pt idx="214">
                  <c:v>83.745999999999995</c:v>
                </c:pt>
                <c:pt idx="215">
                  <c:v>83.676699999999997</c:v>
                </c:pt>
                <c:pt idx="216">
                  <c:v>83.627200000000002</c:v>
                </c:pt>
                <c:pt idx="217">
                  <c:v>83.4221</c:v>
                </c:pt>
                <c:pt idx="218">
                  <c:v>83.293199999999999</c:v>
                </c:pt>
                <c:pt idx="219">
                  <c:v>83.102000000000004</c:v>
                </c:pt>
                <c:pt idx="220">
                  <c:v>82.865099999999998</c:v>
                </c:pt>
                <c:pt idx="221">
                  <c:v>82.6601</c:v>
                </c:pt>
                <c:pt idx="222">
                  <c:v>82.598600000000005</c:v>
                </c:pt>
                <c:pt idx="223">
                  <c:v>82.582800000000006</c:v>
                </c:pt>
                <c:pt idx="224">
                  <c:v>82.379800000000003</c:v>
                </c:pt>
                <c:pt idx="225">
                  <c:v>82.1785</c:v>
                </c:pt>
                <c:pt idx="226">
                  <c:v>81.929900000000004</c:v>
                </c:pt>
                <c:pt idx="227">
                  <c:v>81.718699999999998</c:v>
                </c:pt>
                <c:pt idx="228">
                  <c:v>81.488699999999994</c:v>
                </c:pt>
                <c:pt idx="229">
                  <c:v>81.324399999999997</c:v>
                </c:pt>
                <c:pt idx="230">
                  <c:v>81.212199999999996</c:v>
                </c:pt>
                <c:pt idx="231">
                  <c:v>81.033100000000005</c:v>
                </c:pt>
                <c:pt idx="232">
                  <c:v>80.813400000000001</c:v>
                </c:pt>
                <c:pt idx="233">
                  <c:v>80.526499999999999</c:v>
                </c:pt>
                <c:pt idx="234">
                  <c:v>80.200900000000004</c:v>
                </c:pt>
                <c:pt idx="235">
                  <c:v>79.969099999999997</c:v>
                </c:pt>
                <c:pt idx="236">
                  <c:v>79.751800000000003</c:v>
                </c:pt>
                <c:pt idx="237">
                  <c:v>79.654399999999995</c:v>
                </c:pt>
                <c:pt idx="238">
                  <c:v>79.455100000000002</c:v>
                </c:pt>
                <c:pt idx="239">
                  <c:v>79.221999999999994</c:v>
                </c:pt>
                <c:pt idx="240">
                  <c:v>79.027900000000002</c:v>
                </c:pt>
                <c:pt idx="241">
                  <c:v>78.859700000000004</c:v>
                </c:pt>
                <c:pt idx="242">
                  <c:v>78.675899999999999</c:v>
                </c:pt>
                <c:pt idx="243">
                  <c:v>78.625299999999996</c:v>
                </c:pt>
                <c:pt idx="244">
                  <c:v>78.542100000000005</c:v>
                </c:pt>
                <c:pt idx="245">
                  <c:v>78.349999999999994</c:v>
                </c:pt>
                <c:pt idx="246">
                  <c:v>78.191800000000001</c:v>
                </c:pt>
                <c:pt idx="247">
                  <c:v>78.157200000000003</c:v>
                </c:pt>
                <c:pt idx="248">
                  <c:v>78.041799999999995</c:v>
                </c:pt>
                <c:pt idx="249">
                  <c:v>77.790400000000005</c:v>
                </c:pt>
                <c:pt idx="250">
                  <c:v>77.613799999999998</c:v>
                </c:pt>
                <c:pt idx="251">
                  <c:v>77.578800000000001</c:v>
                </c:pt>
                <c:pt idx="252">
                  <c:v>77.3626</c:v>
                </c:pt>
                <c:pt idx="253">
                  <c:v>77.030500000000004</c:v>
                </c:pt>
                <c:pt idx="254">
                  <c:v>76.665899999999993</c:v>
                </c:pt>
                <c:pt idx="255">
                  <c:v>76.477099999999993</c:v>
                </c:pt>
                <c:pt idx="256">
                  <c:v>76.247200000000007</c:v>
                </c:pt>
                <c:pt idx="257">
                  <c:v>76.138000000000005</c:v>
                </c:pt>
                <c:pt idx="258">
                  <c:v>76.002099999999999</c:v>
                </c:pt>
                <c:pt idx="259">
                  <c:v>75.687299999999993</c:v>
                </c:pt>
                <c:pt idx="260">
                  <c:v>75.3733</c:v>
                </c:pt>
                <c:pt idx="261">
                  <c:v>75.137100000000004</c:v>
                </c:pt>
                <c:pt idx="262">
                  <c:v>74.855900000000005</c:v>
                </c:pt>
                <c:pt idx="263">
                  <c:v>74.532899999999998</c:v>
                </c:pt>
                <c:pt idx="264">
                  <c:v>74.252300000000005</c:v>
                </c:pt>
                <c:pt idx="265">
                  <c:v>73.963300000000004</c:v>
                </c:pt>
                <c:pt idx="266">
                  <c:v>73.620699999999999</c:v>
                </c:pt>
                <c:pt idx="267">
                  <c:v>73.220699999999994</c:v>
                </c:pt>
                <c:pt idx="268">
                  <c:v>72.796199999999999</c:v>
                </c:pt>
                <c:pt idx="269">
                  <c:v>72.753399999999999</c:v>
                </c:pt>
                <c:pt idx="270">
                  <c:v>72.359200000000001</c:v>
                </c:pt>
                <c:pt idx="271">
                  <c:v>72.202399999999997</c:v>
                </c:pt>
                <c:pt idx="272">
                  <c:v>72.201499999999996</c:v>
                </c:pt>
                <c:pt idx="273">
                  <c:v>72.004599999999996</c:v>
                </c:pt>
                <c:pt idx="274">
                  <c:v>71.837400000000002</c:v>
                </c:pt>
                <c:pt idx="275">
                  <c:v>71.612799999999993</c:v>
                </c:pt>
                <c:pt idx="276">
                  <c:v>71.389700000000005</c:v>
                </c:pt>
                <c:pt idx="277">
                  <c:v>71.172899999999998</c:v>
                </c:pt>
                <c:pt idx="278">
                  <c:v>71.118600000000001</c:v>
                </c:pt>
                <c:pt idx="279">
                  <c:v>71.160899999999998</c:v>
                </c:pt>
                <c:pt idx="280">
                  <c:v>71.173599999999993</c:v>
                </c:pt>
                <c:pt idx="281">
                  <c:v>71.1858</c:v>
                </c:pt>
                <c:pt idx="282">
                  <c:v>71.028800000000004</c:v>
                </c:pt>
                <c:pt idx="283">
                  <c:v>70.983800000000002</c:v>
                </c:pt>
                <c:pt idx="284">
                  <c:v>70.956999999999994</c:v>
                </c:pt>
                <c:pt idx="285">
                  <c:v>71.047399999999996</c:v>
                </c:pt>
                <c:pt idx="286">
                  <c:v>71.055800000000005</c:v>
                </c:pt>
                <c:pt idx="287">
                  <c:v>70.882000000000005</c:v>
                </c:pt>
                <c:pt idx="288">
                  <c:v>70.686599999999999</c:v>
                </c:pt>
                <c:pt idx="289">
                  <c:v>70.525499999999994</c:v>
                </c:pt>
                <c:pt idx="290">
                  <c:v>70.403999999999996</c:v>
                </c:pt>
                <c:pt idx="291">
                  <c:v>70.344700000000003</c:v>
                </c:pt>
                <c:pt idx="292">
                  <c:v>70.290400000000005</c:v>
                </c:pt>
                <c:pt idx="293">
                  <c:v>70.215999999999994</c:v>
                </c:pt>
                <c:pt idx="294">
                  <c:v>69.990099999999998</c:v>
                </c:pt>
                <c:pt idx="295">
                  <c:v>69.617699999999999</c:v>
                </c:pt>
                <c:pt idx="296">
                  <c:v>69.273300000000006</c:v>
                </c:pt>
                <c:pt idx="297">
                  <c:v>68.987300000000005</c:v>
                </c:pt>
                <c:pt idx="298">
                  <c:v>68.839399999999998</c:v>
                </c:pt>
                <c:pt idx="299">
                  <c:v>68.910600000000002</c:v>
                </c:pt>
                <c:pt idx="300">
                  <c:v>68.941100000000006</c:v>
                </c:pt>
                <c:pt idx="301">
                  <c:v>68.854600000000005</c:v>
                </c:pt>
                <c:pt idx="302">
                  <c:v>68.784599999999998</c:v>
                </c:pt>
                <c:pt idx="303">
                  <c:v>68.699299999999994</c:v>
                </c:pt>
                <c:pt idx="304">
                  <c:v>68.688500000000005</c:v>
                </c:pt>
                <c:pt idx="305">
                  <c:v>68.468000000000004</c:v>
                </c:pt>
                <c:pt idx="306">
                  <c:v>68.467100000000002</c:v>
                </c:pt>
                <c:pt idx="307">
                  <c:v>68.515000000000001</c:v>
                </c:pt>
                <c:pt idx="308">
                  <c:v>68.447400000000002</c:v>
                </c:pt>
                <c:pt idx="309">
                  <c:v>68.323899999999995</c:v>
                </c:pt>
                <c:pt idx="310">
                  <c:v>68.145300000000006</c:v>
                </c:pt>
                <c:pt idx="311">
                  <c:v>67.887</c:v>
                </c:pt>
                <c:pt idx="312">
                  <c:v>67.618399999999994</c:v>
                </c:pt>
                <c:pt idx="313">
                  <c:v>67.369799999999998</c:v>
                </c:pt>
                <c:pt idx="314">
                  <c:v>67.085999999999999</c:v>
                </c:pt>
                <c:pt idx="315">
                  <c:v>66.701300000000003</c:v>
                </c:pt>
                <c:pt idx="316">
                  <c:v>66.406800000000004</c:v>
                </c:pt>
                <c:pt idx="317">
                  <c:v>66.126800000000003</c:v>
                </c:pt>
                <c:pt idx="318">
                  <c:v>65.780799999999999</c:v>
                </c:pt>
                <c:pt idx="319">
                  <c:v>65.438400000000001</c:v>
                </c:pt>
                <c:pt idx="320">
                  <c:v>65.034599999999998</c:v>
                </c:pt>
                <c:pt idx="321">
                  <c:v>64.950900000000004</c:v>
                </c:pt>
                <c:pt idx="322">
                  <c:v>64.756399999999999</c:v>
                </c:pt>
                <c:pt idx="323">
                  <c:v>64.584000000000003</c:v>
                </c:pt>
                <c:pt idx="324">
                  <c:v>64.484999999999999</c:v>
                </c:pt>
                <c:pt idx="325">
                  <c:v>64.380600000000001</c:v>
                </c:pt>
                <c:pt idx="326">
                  <c:v>64.334000000000003</c:v>
                </c:pt>
                <c:pt idx="327">
                  <c:v>64.303100000000001</c:v>
                </c:pt>
                <c:pt idx="328">
                  <c:v>64.274699999999996</c:v>
                </c:pt>
                <c:pt idx="329">
                  <c:v>64.207499999999996</c:v>
                </c:pt>
                <c:pt idx="330">
                  <c:v>64.1554</c:v>
                </c:pt>
                <c:pt idx="331">
                  <c:v>64.070499999999996</c:v>
                </c:pt>
                <c:pt idx="332">
                  <c:v>64.047600000000003</c:v>
                </c:pt>
                <c:pt idx="333">
                  <c:v>63.954300000000003</c:v>
                </c:pt>
                <c:pt idx="334">
                  <c:v>63.928600000000003</c:v>
                </c:pt>
                <c:pt idx="335">
                  <c:v>63.892000000000003</c:v>
                </c:pt>
                <c:pt idx="336">
                  <c:v>63.732900000000001</c:v>
                </c:pt>
                <c:pt idx="337">
                  <c:v>63.662700000000001</c:v>
                </c:pt>
                <c:pt idx="338">
                  <c:v>63.641300000000001</c:v>
                </c:pt>
                <c:pt idx="339">
                  <c:v>63.509799999999998</c:v>
                </c:pt>
                <c:pt idx="340">
                  <c:v>63.473799999999997</c:v>
                </c:pt>
                <c:pt idx="341">
                  <c:v>63.485399999999998</c:v>
                </c:pt>
                <c:pt idx="342">
                  <c:v>63.459200000000003</c:v>
                </c:pt>
                <c:pt idx="343">
                  <c:v>63.403399999999998</c:v>
                </c:pt>
                <c:pt idx="344">
                  <c:v>63.298299999999998</c:v>
                </c:pt>
                <c:pt idx="345">
                  <c:v>63.1905</c:v>
                </c:pt>
                <c:pt idx="346">
                  <c:v>63.023099999999999</c:v>
                </c:pt>
                <c:pt idx="347">
                  <c:v>62.751600000000003</c:v>
                </c:pt>
                <c:pt idx="348">
                  <c:v>62.517499999999998</c:v>
                </c:pt>
                <c:pt idx="349">
                  <c:v>62.411900000000003</c:v>
                </c:pt>
                <c:pt idx="350">
                  <c:v>62.049500000000002</c:v>
                </c:pt>
                <c:pt idx="351">
                  <c:v>61.7806</c:v>
                </c:pt>
                <c:pt idx="352">
                  <c:v>61.487200000000001</c:v>
                </c:pt>
                <c:pt idx="353">
                  <c:v>61.298499999999997</c:v>
                </c:pt>
                <c:pt idx="354">
                  <c:v>61.146700000000003</c:v>
                </c:pt>
                <c:pt idx="355">
                  <c:v>61.255299999999998</c:v>
                </c:pt>
                <c:pt idx="356">
                  <c:v>61.446800000000003</c:v>
                </c:pt>
                <c:pt idx="357">
                  <c:v>61.464399999999998</c:v>
                </c:pt>
                <c:pt idx="358">
                  <c:v>61.348599999999998</c:v>
                </c:pt>
                <c:pt idx="359">
                  <c:v>61.280999999999999</c:v>
                </c:pt>
                <c:pt idx="360">
                  <c:v>61.100299999999997</c:v>
                </c:pt>
                <c:pt idx="361">
                  <c:v>60.798499999999997</c:v>
                </c:pt>
                <c:pt idx="362">
                  <c:v>60.613599999999998</c:v>
                </c:pt>
                <c:pt idx="363">
                  <c:v>60.630800000000001</c:v>
                </c:pt>
                <c:pt idx="364">
                  <c:v>60.653700000000001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668-4E0C-A74B-4D87DA63DF70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Armazenamento'!$O$368:$O$732</c:f>
              <c:numCache>
                <c:formatCode>#,#00</c:formatCode>
                <c:ptCount val="365"/>
                <c:pt idx="0">
                  <c:v>60.56</c:v>
                </c:pt>
                <c:pt idx="1">
                  <c:v>60.577599999999997</c:v>
                </c:pt>
                <c:pt idx="2">
                  <c:v>60.789400000000001</c:v>
                </c:pt>
                <c:pt idx="3">
                  <c:v>60.919800000000002</c:v>
                </c:pt>
                <c:pt idx="4">
                  <c:v>61.010300000000001</c:v>
                </c:pt>
                <c:pt idx="5">
                  <c:v>61.045499999999997</c:v>
                </c:pt>
                <c:pt idx="6">
                  <c:v>60.964399999999998</c:v>
                </c:pt>
                <c:pt idx="7">
                  <c:v>60.845500000000001</c:v>
                </c:pt>
                <c:pt idx="8">
                  <c:v>60.865499999999997</c:v>
                </c:pt>
                <c:pt idx="9">
                  <c:v>60.771799999999999</c:v>
                </c:pt>
                <c:pt idx="10">
                  <c:v>60.731299999999997</c:v>
                </c:pt>
                <c:pt idx="11">
                  <c:v>60.876199999999997</c:v>
                </c:pt>
                <c:pt idx="12">
                  <c:v>61.071199999999997</c:v>
                </c:pt>
                <c:pt idx="13">
                  <c:v>61.029600000000002</c:v>
                </c:pt>
                <c:pt idx="14">
                  <c:v>61.000599999999999</c:v>
                </c:pt>
                <c:pt idx="15">
                  <c:v>60.914299999999997</c:v>
                </c:pt>
                <c:pt idx="16">
                  <c:v>60.744900000000001</c:v>
                </c:pt>
                <c:pt idx="17">
                  <c:v>60.5991</c:v>
                </c:pt>
                <c:pt idx="18">
                  <c:v>60.618600000000001</c:v>
                </c:pt>
                <c:pt idx="19">
                  <c:v>60.674100000000003</c:v>
                </c:pt>
                <c:pt idx="20">
                  <c:v>60.685099999999998</c:v>
                </c:pt>
                <c:pt idx="21">
                  <c:v>60.866199999999999</c:v>
                </c:pt>
                <c:pt idx="22">
                  <c:v>60.951700000000002</c:v>
                </c:pt>
                <c:pt idx="23">
                  <c:v>61.017499999999998</c:v>
                </c:pt>
                <c:pt idx="24">
                  <c:v>61.094799999999999</c:v>
                </c:pt>
                <c:pt idx="25">
                  <c:v>61.223999999999997</c:v>
                </c:pt>
                <c:pt idx="26">
                  <c:v>61.351599999999998</c:v>
                </c:pt>
                <c:pt idx="27">
                  <c:v>61.315600000000003</c:v>
                </c:pt>
                <c:pt idx="28">
                  <c:v>61.151499999999999</c:v>
                </c:pt>
                <c:pt idx="29">
                  <c:v>61.109400000000001</c:v>
                </c:pt>
                <c:pt idx="30">
                  <c:v>61.106999999999999</c:v>
                </c:pt>
                <c:pt idx="31">
                  <c:v>61.204099999999997</c:v>
                </c:pt>
                <c:pt idx="32">
                  <c:v>61.314399999999999</c:v>
                </c:pt>
                <c:pt idx="33">
                  <c:v>61.503300000000003</c:v>
                </c:pt>
                <c:pt idx="34">
                  <c:v>61.5306</c:v>
                </c:pt>
                <c:pt idx="35">
                  <c:v>61.595799999999997</c:v>
                </c:pt>
                <c:pt idx="36">
                  <c:v>61.549100000000003</c:v>
                </c:pt>
                <c:pt idx="37">
                  <c:v>61.567500000000003</c:v>
                </c:pt>
                <c:pt idx="38">
                  <c:v>61.619199999999999</c:v>
                </c:pt>
                <c:pt idx="39">
                  <c:v>61.7849</c:v>
                </c:pt>
                <c:pt idx="40">
                  <c:v>61.952800000000003</c:v>
                </c:pt>
                <c:pt idx="41">
                  <c:v>62.042700000000004</c:v>
                </c:pt>
                <c:pt idx="42">
                  <c:v>62.102400000000003</c:v>
                </c:pt>
                <c:pt idx="43">
                  <c:v>62.149500000000003</c:v>
                </c:pt>
                <c:pt idx="44">
                  <c:v>62.180599999999998</c:v>
                </c:pt>
                <c:pt idx="45">
                  <c:v>62.254300000000001</c:v>
                </c:pt>
                <c:pt idx="46">
                  <c:v>62.324800000000003</c:v>
                </c:pt>
                <c:pt idx="47">
                  <c:v>62.426499999999997</c:v>
                </c:pt>
                <c:pt idx="48">
                  <c:v>62.494599999999998</c:v>
                </c:pt>
                <c:pt idx="49">
                  <c:v>62.711599999999997</c:v>
                </c:pt>
                <c:pt idx="50">
                  <c:v>63.094099999999997</c:v>
                </c:pt>
                <c:pt idx="51">
                  <c:v>63.401699999999998</c:v>
                </c:pt>
                <c:pt idx="52">
                  <c:v>63.7117</c:v>
                </c:pt>
                <c:pt idx="53">
                  <c:v>64.085599999999999</c:v>
                </c:pt>
                <c:pt idx="54">
                  <c:v>64.4328</c:v>
                </c:pt>
                <c:pt idx="55">
                  <c:v>64.622200000000007</c:v>
                </c:pt>
                <c:pt idx="56">
                  <c:v>64.727699999999999</c:v>
                </c:pt>
                <c:pt idx="57">
                  <c:v>64.652699999999996</c:v>
                </c:pt>
                <c:pt idx="58">
                  <c:v>64.540599999999998</c:v>
                </c:pt>
                <c:pt idx="59">
                  <c:v>64.474999999999994</c:v>
                </c:pt>
                <c:pt idx="60">
                  <c:v>64.483400000000003</c:v>
                </c:pt>
                <c:pt idx="61">
                  <c:v>64.571899999999999</c:v>
                </c:pt>
                <c:pt idx="62">
                  <c:v>64.543599999999998</c:v>
                </c:pt>
                <c:pt idx="63">
                  <c:v>64.569100000000006</c:v>
                </c:pt>
                <c:pt idx="64">
                  <c:v>64.637600000000006</c:v>
                </c:pt>
                <c:pt idx="65">
                  <c:v>64.748500000000007</c:v>
                </c:pt>
                <c:pt idx="66">
                  <c:v>64.841499999999996</c:v>
                </c:pt>
                <c:pt idx="67">
                  <c:v>65.010900000000007</c:v>
                </c:pt>
                <c:pt idx="68">
                  <c:v>65.292900000000003</c:v>
                </c:pt>
                <c:pt idx="69">
                  <c:v>65.413799999999995</c:v>
                </c:pt>
                <c:pt idx="70">
                  <c:v>65.430300000000003</c:v>
                </c:pt>
                <c:pt idx="71">
                  <c:v>65.458200000000005</c:v>
                </c:pt>
                <c:pt idx="72">
                  <c:v>65.469399999999993</c:v>
                </c:pt>
                <c:pt idx="73">
                  <c:v>65.454700000000003</c:v>
                </c:pt>
                <c:pt idx="74">
                  <c:v>65.446600000000004</c:v>
                </c:pt>
                <c:pt idx="75">
                  <c:v>65.509699999999995</c:v>
                </c:pt>
                <c:pt idx="76">
                  <c:v>65.458600000000004</c:v>
                </c:pt>
                <c:pt idx="77">
                  <c:v>65.394300000000001</c:v>
                </c:pt>
                <c:pt idx="78">
                  <c:v>65.436400000000006</c:v>
                </c:pt>
                <c:pt idx="79">
                  <c:v>65.518900000000002</c:v>
                </c:pt>
                <c:pt idx="80">
                  <c:v>65.674199999999999</c:v>
                </c:pt>
                <c:pt idx="81">
                  <c:v>65.965400000000002</c:v>
                </c:pt>
                <c:pt idx="82">
                  <c:v>66.261600000000001</c:v>
                </c:pt>
                <c:pt idx="83">
                  <c:v>66.562100000000001</c:v>
                </c:pt>
                <c:pt idx="84">
                  <c:v>66.883200000000002</c:v>
                </c:pt>
                <c:pt idx="85">
                  <c:v>67.3202</c:v>
                </c:pt>
                <c:pt idx="86">
                  <c:v>67.881200000000007</c:v>
                </c:pt>
                <c:pt idx="87">
                  <c:v>68.4435</c:v>
                </c:pt>
                <c:pt idx="88">
                  <c:v>68.985299999999995</c:v>
                </c:pt>
                <c:pt idx="89">
                  <c:v>69.4328</c:v>
                </c:pt>
                <c:pt idx="90">
                  <c:v>69.724800000000002</c:v>
                </c:pt>
                <c:pt idx="91">
                  <c:v>70.057599999999994</c:v>
                </c:pt>
                <c:pt idx="92">
                  <c:v>70.291499999999999</c:v>
                </c:pt>
                <c:pt idx="93">
                  <c:v>70.471100000000007</c:v>
                </c:pt>
                <c:pt idx="94">
                  <c:v>70.602699999999999</c:v>
                </c:pt>
                <c:pt idx="95">
                  <c:v>70.797899999999998</c:v>
                </c:pt>
                <c:pt idx="96">
                  <c:v>71.086799999999997</c:v>
                </c:pt>
                <c:pt idx="97">
                  <c:v>71.267099999999999</c:v>
                </c:pt>
                <c:pt idx="98">
                  <c:v>71.344200000000001</c:v>
                </c:pt>
                <c:pt idx="99">
                  <c:v>71.480500000000006</c:v>
                </c:pt>
                <c:pt idx="100">
                  <c:v>71.586699999999993</c:v>
                </c:pt>
                <c:pt idx="101">
                  <c:v>71.767300000000006</c:v>
                </c:pt>
                <c:pt idx="102">
                  <c:v>71.9726</c:v>
                </c:pt>
                <c:pt idx="103">
                  <c:v>72.166499999999999</c:v>
                </c:pt>
                <c:pt idx="104">
                  <c:v>72.307699999999997</c:v>
                </c:pt>
                <c:pt idx="105">
                  <c:v>72.374300000000005</c:v>
                </c:pt>
                <c:pt idx="106">
                  <c:v>72.495999999999995</c:v>
                </c:pt>
                <c:pt idx="107">
                  <c:v>72.572999999999993</c:v>
                </c:pt>
                <c:pt idx="108">
                  <c:v>72.686999999999998</c:v>
                </c:pt>
                <c:pt idx="109">
                  <c:v>72.7958</c:v>
                </c:pt>
                <c:pt idx="110">
                  <c:v>72.929400000000001</c:v>
                </c:pt>
                <c:pt idx="111">
                  <c:v>72.954099999999997</c:v>
                </c:pt>
                <c:pt idx="112">
                  <c:v>72.905000000000001</c:v>
                </c:pt>
                <c:pt idx="113">
                  <c:v>72.887799999999999</c:v>
                </c:pt>
                <c:pt idx="114">
                  <c:v>72.876400000000004</c:v>
                </c:pt>
                <c:pt idx="115">
                  <c:v>72.8964</c:v>
                </c:pt>
                <c:pt idx="116">
                  <c:v>72.925299999999993</c:v>
                </c:pt>
                <c:pt idx="117">
                  <c:v>72.953800000000001</c:v>
                </c:pt>
                <c:pt idx="118">
                  <c:v>72.918199999999999</c:v>
                </c:pt>
                <c:pt idx="119">
                  <c:v>72.914599999999993</c:v>
                </c:pt>
                <c:pt idx="120">
                  <c:v>72.965800000000002</c:v>
                </c:pt>
                <c:pt idx="121">
                  <c:v>72.959999999999994</c:v>
                </c:pt>
                <c:pt idx="122">
                  <c:v>72.895099999999999</c:v>
                </c:pt>
                <c:pt idx="123">
                  <c:v>72.892300000000006</c:v>
                </c:pt>
                <c:pt idx="124">
                  <c:v>72.916399999999996</c:v>
                </c:pt>
                <c:pt idx="125">
                  <c:v>72.852599999999995</c:v>
                </c:pt>
                <c:pt idx="126">
                  <c:v>72.784999999999997</c:v>
                </c:pt>
                <c:pt idx="127">
                  <c:v>72.668300000000002</c:v>
                </c:pt>
                <c:pt idx="128">
                  <c:v>72.604699999999994</c:v>
                </c:pt>
                <c:pt idx="129">
                  <c:v>72.544799999999995</c:v>
                </c:pt>
                <c:pt idx="130">
                  <c:v>72.526300000000006</c:v>
                </c:pt>
                <c:pt idx="131">
                  <c:v>72.498400000000004</c:v>
                </c:pt>
                <c:pt idx="132">
                  <c:v>72.364000000000004</c:v>
                </c:pt>
                <c:pt idx="133">
                  <c:v>72.277299999999997</c:v>
                </c:pt>
                <c:pt idx="134">
                  <c:v>72.205799999999996</c:v>
                </c:pt>
                <c:pt idx="135">
                  <c:v>72.137699999999995</c:v>
                </c:pt>
                <c:pt idx="136">
                  <c:v>72.044600000000003</c:v>
                </c:pt>
                <c:pt idx="137">
                  <c:v>72.031599999999997</c:v>
                </c:pt>
                <c:pt idx="138">
                  <c:v>72.004300000000001</c:v>
                </c:pt>
                <c:pt idx="139">
                  <c:v>71.899500000000003</c:v>
                </c:pt>
                <c:pt idx="140">
                  <c:v>71.830500000000001</c:v>
                </c:pt>
                <c:pt idx="141">
                  <c:v>71.712599999999995</c:v>
                </c:pt>
                <c:pt idx="142">
                  <c:v>71.626800000000003</c:v>
                </c:pt>
                <c:pt idx="143">
                  <c:v>71.517799999999994</c:v>
                </c:pt>
                <c:pt idx="144">
                  <c:v>71.465699999999998</c:v>
                </c:pt>
                <c:pt idx="145">
                  <c:v>71.496399999999994</c:v>
                </c:pt>
                <c:pt idx="146">
                  <c:v>71.440600000000003</c:v>
                </c:pt>
                <c:pt idx="147">
                  <c:v>71.395600000000002</c:v>
                </c:pt>
                <c:pt idx="148">
                  <c:v>71.345799999999997</c:v>
                </c:pt>
                <c:pt idx="149">
                  <c:v>71.347800000000007</c:v>
                </c:pt>
                <c:pt idx="150">
                  <c:v>71.335499999999996</c:v>
                </c:pt>
                <c:pt idx="151">
                  <c:v>71.290199999999999</c:v>
                </c:pt>
                <c:pt idx="152">
                  <c:v>71.232500000000002</c:v>
                </c:pt>
                <c:pt idx="153">
                  <c:v>71.135300000000001</c:v>
                </c:pt>
                <c:pt idx="154">
                  <c:v>71.039299999999997</c:v>
                </c:pt>
                <c:pt idx="155">
                  <c:v>70.935000000000002</c:v>
                </c:pt>
                <c:pt idx="156">
                  <c:v>70.844099999999997</c:v>
                </c:pt>
                <c:pt idx="157">
                  <c:v>70.752700000000004</c:v>
                </c:pt>
                <c:pt idx="158">
                  <c:v>70.715999999999994</c:v>
                </c:pt>
                <c:pt idx="159">
                  <c:v>70.645600000000002</c:v>
                </c:pt>
                <c:pt idx="160">
                  <c:v>70.426100000000005</c:v>
                </c:pt>
                <c:pt idx="161">
                  <c:v>70.350899999999996</c:v>
                </c:pt>
                <c:pt idx="162">
                  <c:v>70.232399999999998</c:v>
                </c:pt>
                <c:pt idx="163">
                  <c:v>70.112399999999994</c:v>
                </c:pt>
                <c:pt idx="164">
                  <c:v>69.969899999999996</c:v>
                </c:pt>
                <c:pt idx="165">
                  <c:v>69.8904</c:v>
                </c:pt>
                <c:pt idx="166">
                  <c:v>69.819199999999995</c:v>
                </c:pt>
                <c:pt idx="167">
                  <c:v>69.634299999999996</c:v>
                </c:pt>
                <c:pt idx="168">
                  <c:v>69.508300000000006</c:v>
                </c:pt>
                <c:pt idx="169">
                  <c:v>69.278700000000001</c:v>
                </c:pt>
                <c:pt idx="170">
                  <c:v>69.13</c:v>
                </c:pt>
                <c:pt idx="171">
                  <c:v>68.962699999999998</c:v>
                </c:pt>
                <c:pt idx="172">
                  <c:v>68.847499999999997</c:v>
                </c:pt>
                <c:pt idx="173">
                  <c:v>68.753299999999996</c:v>
                </c:pt>
                <c:pt idx="174">
                  <c:v>68.546599999999998</c:v>
                </c:pt>
                <c:pt idx="175">
                  <c:v>68.360399999999998</c:v>
                </c:pt>
                <c:pt idx="176">
                  <c:v>68.136200000000002</c:v>
                </c:pt>
                <c:pt idx="177">
                  <c:v>67.946600000000004</c:v>
                </c:pt>
                <c:pt idx="178">
                  <c:v>67.739699999999999</c:v>
                </c:pt>
                <c:pt idx="179">
                  <c:v>67.628500000000003</c:v>
                </c:pt>
                <c:pt idx="180">
                  <c:v>67.563800000000001</c:v>
                </c:pt>
                <c:pt idx="181">
                  <c:v>67.381100000000004</c:v>
                </c:pt>
                <c:pt idx="182">
                  <c:v>67.230999999999995</c:v>
                </c:pt>
                <c:pt idx="183">
                  <c:v>67.012500000000003</c:v>
                </c:pt>
                <c:pt idx="184">
                  <c:v>66.825299999999999</c:v>
                </c:pt>
                <c:pt idx="185">
                  <c:v>66.570499999999996</c:v>
                </c:pt>
                <c:pt idx="186">
                  <c:v>66.4208</c:v>
                </c:pt>
                <c:pt idx="187">
                  <c:v>66.315399999999997</c:v>
                </c:pt>
                <c:pt idx="188">
                  <c:v>66.188800000000001</c:v>
                </c:pt>
                <c:pt idx="189">
                  <c:v>66.018699999999995</c:v>
                </c:pt>
                <c:pt idx="190">
                  <c:v>65.883499999999998</c:v>
                </c:pt>
                <c:pt idx="191">
                  <c:v>65.749200000000002</c:v>
                </c:pt>
                <c:pt idx="192">
                  <c:v>65.622100000000003</c:v>
                </c:pt>
                <c:pt idx="193">
                  <c:v>65.569800000000001</c:v>
                </c:pt>
                <c:pt idx="194">
                  <c:v>65.492099999999994</c:v>
                </c:pt>
                <c:pt idx="195">
                  <c:v>65.312700000000007</c:v>
                </c:pt>
                <c:pt idx="196">
                  <c:v>65.134699999999995</c:v>
                </c:pt>
                <c:pt idx="197">
                  <c:v>64.951400000000007</c:v>
                </c:pt>
                <c:pt idx="198">
                  <c:v>64.730599999999995</c:v>
                </c:pt>
                <c:pt idx="199">
                  <c:v>64.574200000000005</c:v>
                </c:pt>
                <c:pt idx="200">
                  <c:v>64.438199999999995</c:v>
                </c:pt>
                <c:pt idx="201">
                  <c:v>64.337699999999998</c:v>
                </c:pt>
                <c:pt idx="202">
                  <c:v>64.145300000000006</c:v>
                </c:pt>
                <c:pt idx="203">
                  <c:v>63.995800000000003</c:v>
                </c:pt>
                <c:pt idx="204">
                  <c:v>63.8249</c:v>
                </c:pt>
                <c:pt idx="205">
                  <c:v>63.631300000000003</c:v>
                </c:pt>
                <c:pt idx="206">
                  <c:v>63.484099999999998</c:v>
                </c:pt>
                <c:pt idx="207">
                  <c:v>63.366</c:v>
                </c:pt>
                <c:pt idx="208">
                  <c:v>63.246699999999997</c:v>
                </c:pt>
                <c:pt idx="209">
                  <c:v>63.032699999999998</c:v>
                </c:pt>
                <c:pt idx="210">
                  <c:v>62.822000000000003</c:v>
                </c:pt>
                <c:pt idx="211">
                  <c:v>62.629899999999999</c:v>
                </c:pt>
                <c:pt idx="212">
                  <c:v>62.471400000000003</c:v>
                </c:pt>
                <c:pt idx="213">
                  <c:v>62.254899999999999</c:v>
                </c:pt>
                <c:pt idx="214">
                  <c:v>62.113900000000001</c:v>
                </c:pt>
                <c:pt idx="215">
                  <c:v>61.975099999999998</c:v>
                </c:pt>
                <c:pt idx="216">
                  <c:v>61.8934</c:v>
                </c:pt>
                <c:pt idx="217">
                  <c:v>61.544800000000002</c:v>
                </c:pt>
                <c:pt idx="218">
                  <c:v>61.316000000000003</c:v>
                </c:pt>
                <c:pt idx="219">
                  <c:v>61.114100000000001</c:v>
                </c:pt>
                <c:pt idx="220">
                  <c:v>60.8705</c:v>
                </c:pt>
                <c:pt idx="221">
                  <c:v>60.763300000000001</c:v>
                </c:pt>
                <c:pt idx="222">
                  <c:v>60.651800000000001</c:v>
                </c:pt>
                <c:pt idx="223">
                  <c:v>60.375399999999999</c:v>
                </c:pt>
                <c:pt idx="224">
                  <c:v>60.088000000000001</c:v>
                </c:pt>
                <c:pt idx="225">
                  <c:v>59.898099999999999</c:v>
                </c:pt>
                <c:pt idx="226">
                  <c:v>59.630499999999998</c:v>
                </c:pt>
                <c:pt idx="227">
                  <c:v>59.422800000000002</c:v>
                </c:pt>
                <c:pt idx="228">
                  <c:v>59.235999999999997</c:v>
                </c:pt>
                <c:pt idx="229">
                  <c:v>59.051400000000001</c:v>
                </c:pt>
                <c:pt idx="230">
                  <c:v>58.8093</c:v>
                </c:pt>
                <c:pt idx="231">
                  <c:v>58.561500000000002</c:v>
                </c:pt>
                <c:pt idx="232">
                  <c:v>58.301900000000003</c:v>
                </c:pt>
                <c:pt idx="233">
                  <c:v>58.031300000000002</c:v>
                </c:pt>
                <c:pt idx="234">
                  <c:v>57.714599999999997</c:v>
                </c:pt>
                <c:pt idx="235">
                  <c:v>57.448900000000002</c:v>
                </c:pt>
                <c:pt idx="236">
                  <c:v>57.294199999999996</c:v>
                </c:pt>
                <c:pt idx="237">
                  <c:v>57.039700000000003</c:v>
                </c:pt>
                <c:pt idx="238">
                  <c:v>56.785400000000003</c:v>
                </c:pt>
                <c:pt idx="239">
                  <c:v>56.537199999999999</c:v>
                </c:pt>
                <c:pt idx="240">
                  <c:v>56.268300000000004</c:v>
                </c:pt>
                <c:pt idx="241">
                  <c:v>56.014099999999999</c:v>
                </c:pt>
                <c:pt idx="242">
                  <c:v>55.768799999999999</c:v>
                </c:pt>
                <c:pt idx="243">
                  <c:v>55.588900000000002</c:v>
                </c:pt>
                <c:pt idx="244">
                  <c:v>55.240699999999997</c:v>
                </c:pt>
                <c:pt idx="245">
                  <c:v>54.906199999999998</c:v>
                </c:pt>
                <c:pt idx="246">
                  <c:v>54.563099999999999</c:v>
                </c:pt>
                <c:pt idx="247">
                  <c:v>54.253700000000002</c:v>
                </c:pt>
                <c:pt idx="248">
                  <c:v>53.9983</c:v>
                </c:pt>
                <c:pt idx="249">
                  <c:v>53.724699999999999</c:v>
                </c:pt>
                <c:pt idx="250">
                  <c:v>53.486400000000003</c:v>
                </c:pt>
                <c:pt idx="251">
                  <c:v>53.111199999999997</c:v>
                </c:pt>
                <c:pt idx="252">
                  <c:v>52.781399999999998</c:v>
                </c:pt>
                <c:pt idx="253">
                  <c:v>52.409500000000001</c:v>
                </c:pt>
                <c:pt idx="254">
                  <c:v>52.043900000000001</c:v>
                </c:pt>
                <c:pt idx="255">
                  <c:v>51.654000000000003</c:v>
                </c:pt>
                <c:pt idx="256">
                  <c:v>51.381399999999999</c:v>
                </c:pt>
                <c:pt idx="257">
                  <c:v>51.139099999999999</c:v>
                </c:pt>
                <c:pt idx="258">
                  <c:v>50.759900000000002</c:v>
                </c:pt>
                <c:pt idx="259">
                  <c:v>50.4741</c:v>
                </c:pt>
                <c:pt idx="260">
                  <c:v>50.078600000000002</c:v>
                </c:pt>
                <c:pt idx="261">
                  <c:v>49.719299999999997</c:v>
                </c:pt>
                <c:pt idx="262">
                  <c:v>49.36</c:v>
                </c:pt>
                <c:pt idx="263">
                  <c:v>49.2209</c:v>
                </c:pt>
                <c:pt idx="264">
                  <c:v>48.998100000000001</c:v>
                </c:pt>
                <c:pt idx="265">
                  <c:v>48.557499999999997</c:v>
                </c:pt>
                <c:pt idx="266">
                  <c:v>48.205599999999997</c:v>
                </c:pt>
                <c:pt idx="267">
                  <c:v>47.851399999999998</c:v>
                </c:pt>
                <c:pt idx="268">
                  <c:v>47.470500000000001</c:v>
                </c:pt>
                <c:pt idx="269">
                  <c:v>47.216799999999999</c:v>
                </c:pt>
                <c:pt idx="270">
                  <c:v>47.036799999999999</c:v>
                </c:pt>
                <c:pt idx="271">
                  <c:v>46.829500000000003</c:v>
                </c:pt>
                <c:pt idx="272">
                  <c:v>46.511299999999999</c:v>
                </c:pt>
                <c:pt idx="273">
                  <c:v>46.124000000000002</c:v>
                </c:pt>
                <c:pt idx="274">
                  <c:v>45.747700000000002</c:v>
                </c:pt>
                <c:pt idx="275">
                  <c:v>45.417000000000002</c:v>
                </c:pt>
                <c:pt idx="276">
                  <c:v>45.1355</c:v>
                </c:pt>
                <c:pt idx="277">
                  <c:v>44.875900000000001</c:v>
                </c:pt>
                <c:pt idx="278">
                  <c:v>44.679499999999997</c:v>
                </c:pt>
                <c:pt idx="279">
                  <c:v>44.373199999999997</c:v>
                </c:pt>
                <c:pt idx="280">
                  <c:v>43.910600000000002</c:v>
                </c:pt>
                <c:pt idx="281">
                  <c:v>43.508200000000002</c:v>
                </c:pt>
                <c:pt idx="282">
                  <c:v>43.245199999999997</c:v>
                </c:pt>
                <c:pt idx="283">
                  <c:v>43.1175</c:v>
                </c:pt>
                <c:pt idx="284">
                  <c:v>42.929699999999997</c:v>
                </c:pt>
                <c:pt idx="285">
                  <c:v>42.814900000000002</c:v>
                </c:pt>
                <c:pt idx="286">
                  <c:v>42.587499999999999</c:v>
                </c:pt>
                <c:pt idx="287">
                  <c:v>42.254300000000001</c:v>
                </c:pt>
                <c:pt idx="288">
                  <c:v>41.9848</c:v>
                </c:pt>
                <c:pt idx="289">
                  <c:v>41.569099999999999</c:v>
                </c:pt>
                <c:pt idx="290">
                  <c:v>41.319899999999997</c:v>
                </c:pt>
                <c:pt idx="291">
                  <c:v>41.272399999999998</c:v>
                </c:pt>
                <c:pt idx="292">
                  <c:v>41.220599999999997</c:v>
                </c:pt>
                <c:pt idx="293">
                  <c:v>41.071399999999997</c:v>
                </c:pt>
                <c:pt idx="294">
                  <c:v>40.871699999999997</c:v>
                </c:pt>
                <c:pt idx="295">
                  <c:v>40.686999999999998</c:v>
                </c:pt>
                <c:pt idx="296">
                  <c:v>40.563499999999998</c:v>
                </c:pt>
                <c:pt idx="297">
                  <c:v>40.596800000000002</c:v>
                </c:pt>
                <c:pt idx="298">
                  <c:v>40.590200000000003</c:v>
                </c:pt>
                <c:pt idx="299">
                  <c:v>40.653500000000001</c:v>
                </c:pt>
                <c:pt idx="300">
                  <c:v>40.661299999999997</c:v>
                </c:pt>
                <c:pt idx="301">
                  <c:v>40.587400000000002</c:v>
                </c:pt>
                <c:pt idx="302">
                  <c:v>40.479599999999998</c:v>
                </c:pt>
                <c:pt idx="303">
                  <c:v>40.354500000000002</c:v>
                </c:pt>
                <c:pt idx="304">
                  <c:v>40.216200000000001</c:v>
                </c:pt>
                <c:pt idx="305">
                  <c:v>40.2102</c:v>
                </c:pt>
                <c:pt idx="306">
                  <c:v>40.259399999999999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10-4DB3-A9AF-CBA110E2C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462275437885878"/>
          <c:y val="4.5280694930636585E-2"/>
          <c:w val="0.85307614683839483"/>
          <c:h val="0.69441547619047617"/>
        </c:manualLayout>
      </c:layout>
      <c:lineChart>
        <c:grouping val="standard"/>
        <c:varyColors val="0"/>
        <c:ser>
          <c:idx val="0"/>
          <c:order val="0"/>
          <c:tx>
            <c:strRef>
              <c:f>IPDO!$K$1473</c:f>
              <c:strCache>
                <c:ptCount val="1"/>
                <c:pt idx="0">
                  <c:v>2023</c:v>
                </c:pt>
              </c:strCache>
            </c:strRef>
          </c:tx>
          <c:spPr>
            <a:ln w="19050" cap="rnd">
              <a:solidFill>
                <a:srgbClr val="0033CC"/>
              </a:solidFill>
              <a:round/>
            </a:ln>
            <a:effectLst/>
          </c:spPr>
          <c:marker>
            <c:symbol val="none"/>
          </c:marker>
          <c:cat>
            <c:numRef>
              <c:f>'Item 9 - Armazenamento'!$J$3:$J$369</c:f>
              <c:numCache>
                <c:formatCode>mmm\-yy</c:formatCode>
                <c:ptCount val="367"/>
                <c:pt idx="0">
                  <c:v>44927</c:v>
                </c:pt>
                <c:pt idx="1">
                  <c:v>44928</c:v>
                </c:pt>
                <c:pt idx="2">
                  <c:v>44929</c:v>
                </c:pt>
                <c:pt idx="3">
                  <c:v>44930</c:v>
                </c:pt>
                <c:pt idx="4">
                  <c:v>44931</c:v>
                </c:pt>
                <c:pt idx="5">
                  <c:v>44932</c:v>
                </c:pt>
                <c:pt idx="6">
                  <c:v>44933</c:v>
                </c:pt>
                <c:pt idx="7">
                  <c:v>44934</c:v>
                </c:pt>
                <c:pt idx="8">
                  <c:v>44935</c:v>
                </c:pt>
                <c:pt idx="9">
                  <c:v>44936</c:v>
                </c:pt>
                <c:pt idx="10">
                  <c:v>44937</c:v>
                </c:pt>
                <c:pt idx="11">
                  <c:v>44938</c:v>
                </c:pt>
                <c:pt idx="12">
                  <c:v>44939</c:v>
                </c:pt>
                <c:pt idx="13">
                  <c:v>44940</c:v>
                </c:pt>
                <c:pt idx="14">
                  <c:v>44941</c:v>
                </c:pt>
                <c:pt idx="15">
                  <c:v>44942</c:v>
                </c:pt>
                <c:pt idx="16">
                  <c:v>44943</c:v>
                </c:pt>
                <c:pt idx="17">
                  <c:v>44944</c:v>
                </c:pt>
                <c:pt idx="18">
                  <c:v>44945</c:v>
                </c:pt>
                <c:pt idx="19">
                  <c:v>44946</c:v>
                </c:pt>
                <c:pt idx="20">
                  <c:v>44947</c:v>
                </c:pt>
                <c:pt idx="21">
                  <c:v>44948</c:v>
                </c:pt>
                <c:pt idx="22">
                  <c:v>44949</c:v>
                </c:pt>
                <c:pt idx="23">
                  <c:v>44950</c:v>
                </c:pt>
                <c:pt idx="24">
                  <c:v>44951</c:v>
                </c:pt>
                <c:pt idx="25">
                  <c:v>44952</c:v>
                </c:pt>
                <c:pt idx="26">
                  <c:v>44954</c:v>
                </c:pt>
                <c:pt idx="27">
                  <c:v>44955</c:v>
                </c:pt>
                <c:pt idx="28">
                  <c:v>44956</c:v>
                </c:pt>
                <c:pt idx="29">
                  <c:v>44957</c:v>
                </c:pt>
                <c:pt idx="30">
                  <c:v>44958</c:v>
                </c:pt>
                <c:pt idx="31">
                  <c:v>44959</c:v>
                </c:pt>
                <c:pt idx="32">
                  <c:v>44960</c:v>
                </c:pt>
                <c:pt idx="33">
                  <c:v>44961</c:v>
                </c:pt>
                <c:pt idx="34">
                  <c:v>44962</c:v>
                </c:pt>
                <c:pt idx="35">
                  <c:v>44963</c:v>
                </c:pt>
                <c:pt idx="36">
                  <c:v>44964</c:v>
                </c:pt>
                <c:pt idx="37">
                  <c:v>44965</c:v>
                </c:pt>
                <c:pt idx="38">
                  <c:v>44966</c:v>
                </c:pt>
                <c:pt idx="39">
                  <c:v>44967</c:v>
                </c:pt>
                <c:pt idx="40">
                  <c:v>44968</c:v>
                </c:pt>
                <c:pt idx="41">
                  <c:v>44969</c:v>
                </c:pt>
                <c:pt idx="42">
                  <c:v>44970</c:v>
                </c:pt>
                <c:pt idx="43">
                  <c:v>44971</c:v>
                </c:pt>
                <c:pt idx="44">
                  <c:v>44972</c:v>
                </c:pt>
                <c:pt idx="45">
                  <c:v>44973</c:v>
                </c:pt>
                <c:pt idx="46">
                  <c:v>44974</c:v>
                </c:pt>
                <c:pt idx="47">
                  <c:v>44975</c:v>
                </c:pt>
                <c:pt idx="48">
                  <c:v>44976</c:v>
                </c:pt>
                <c:pt idx="49">
                  <c:v>44977</c:v>
                </c:pt>
                <c:pt idx="50">
                  <c:v>44978</c:v>
                </c:pt>
                <c:pt idx="51">
                  <c:v>44979</c:v>
                </c:pt>
                <c:pt idx="52">
                  <c:v>44980</c:v>
                </c:pt>
                <c:pt idx="53">
                  <c:v>44981</c:v>
                </c:pt>
                <c:pt idx="54">
                  <c:v>44982</c:v>
                </c:pt>
                <c:pt idx="55">
                  <c:v>44983</c:v>
                </c:pt>
                <c:pt idx="56">
                  <c:v>44984</c:v>
                </c:pt>
                <c:pt idx="57">
                  <c:v>44985</c:v>
                </c:pt>
                <c:pt idx="58">
                  <c:v>44986</c:v>
                </c:pt>
                <c:pt idx="59">
                  <c:v>44987</c:v>
                </c:pt>
                <c:pt idx="60">
                  <c:v>44988</c:v>
                </c:pt>
                <c:pt idx="61">
                  <c:v>44989</c:v>
                </c:pt>
                <c:pt idx="62">
                  <c:v>44990</c:v>
                </c:pt>
                <c:pt idx="63">
                  <c:v>44991</c:v>
                </c:pt>
                <c:pt idx="64">
                  <c:v>44992</c:v>
                </c:pt>
                <c:pt idx="65">
                  <c:v>44993</c:v>
                </c:pt>
                <c:pt idx="66">
                  <c:v>44994</c:v>
                </c:pt>
                <c:pt idx="67">
                  <c:v>44995</c:v>
                </c:pt>
                <c:pt idx="68">
                  <c:v>44996</c:v>
                </c:pt>
                <c:pt idx="69">
                  <c:v>44997</c:v>
                </c:pt>
                <c:pt idx="70">
                  <c:v>44998</c:v>
                </c:pt>
                <c:pt idx="71">
                  <c:v>44999</c:v>
                </c:pt>
                <c:pt idx="72">
                  <c:v>45000</c:v>
                </c:pt>
                <c:pt idx="73">
                  <c:v>45001</c:v>
                </c:pt>
                <c:pt idx="74">
                  <c:v>45002</c:v>
                </c:pt>
                <c:pt idx="75">
                  <c:v>45003</c:v>
                </c:pt>
                <c:pt idx="76">
                  <c:v>45004</c:v>
                </c:pt>
                <c:pt idx="77">
                  <c:v>45005</c:v>
                </c:pt>
                <c:pt idx="78">
                  <c:v>45006</c:v>
                </c:pt>
                <c:pt idx="79">
                  <c:v>45007</c:v>
                </c:pt>
                <c:pt idx="80">
                  <c:v>45008</c:v>
                </c:pt>
                <c:pt idx="81">
                  <c:v>45009</c:v>
                </c:pt>
                <c:pt idx="82">
                  <c:v>45010</c:v>
                </c:pt>
                <c:pt idx="83">
                  <c:v>45011</c:v>
                </c:pt>
                <c:pt idx="84">
                  <c:v>45012</c:v>
                </c:pt>
                <c:pt idx="85">
                  <c:v>45013</c:v>
                </c:pt>
                <c:pt idx="86">
                  <c:v>45014</c:v>
                </c:pt>
                <c:pt idx="87">
                  <c:v>45015</c:v>
                </c:pt>
                <c:pt idx="88">
                  <c:v>45016</c:v>
                </c:pt>
                <c:pt idx="89">
                  <c:v>45017</c:v>
                </c:pt>
                <c:pt idx="90">
                  <c:v>45018</c:v>
                </c:pt>
                <c:pt idx="91">
                  <c:v>45019</c:v>
                </c:pt>
                <c:pt idx="92">
                  <c:v>45020</c:v>
                </c:pt>
                <c:pt idx="93">
                  <c:v>45021</c:v>
                </c:pt>
                <c:pt idx="94">
                  <c:v>45022</c:v>
                </c:pt>
                <c:pt idx="95">
                  <c:v>45023</c:v>
                </c:pt>
                <c:pt idx="96">
                  <c:v>45024</c:v>
                </c:pt>
                <c:pt idx="97">
                  <c:v>45025</c:v>
                </c:pt>
                <c:pt idx="98">
                  <c:v>45026</c:v>
                </c:pt>
                <c:pt idx="99">
                  <c:v>45027</c:v>
                </c:pt>
                <c:pt idx="100">
                  <c:v>45028</c:v>
                </c:pt>
                <c:pt idx="101">
                  <c:v>45029</c:v>
                </c:pt>
                <c:pt idx="102">
                  <c:v>45030</c:v>
                </c:pt>
                <c:pt idx="103">
                  <c:v>45031</c:v>
                </c:pt>
                <c:pt idx="104">
                  <c:v>45032</c:v>
                </c:pt>
                <c:pt idx="105">
                  <c:v>45033</c:v>
                </c:pt>
                <c:pt idx="106">
                  <c:v>45034</c:v>
                </c:pt>
                <c:pt idx="107">
                  <c:v>45035</c:v>
                </c:pt>
                <c:pt idx="108">
                  <c:v>45036</c:v>
                </c:pt>
                <c:pt idx="109">
                  <c:v>45037</c:v>
                </c:pt>
                <c:pt idx="110">
                  <c:v>45038</c:v>
                </c:pt>
                <c:pt idx="111">
                  <c:v>45039</c:v>
                </c:pt>
                <c:pt idx="112">
                  <c:v>45040</c:v>
                </c:pt>
                <c:pt idx="113">
                  <c:v>45041</c:v>
                </c:pt>
                <c:pt idx="114">
                  <c:v>45042</c:v>
                </c:pt>
                <c:pt idx="115">
                  <c:v>45043</c:v>
                </c:pt>
                <c:pt idx="116">
                  <c:v>45044</c:v>
                </c:pt>
                <c:pt idx="117">
                  <c:v>45045</c:v>
                </c:pt>
                <c:pt idx="118">
                  <c:v>45046</c:v>
                </c:pt>
                <c:pt idx="119">
                  <c:v>45047</c:v>
                </c:pt>
                <c:pt idx="120">
                  <c:v>45048</c:v>
                </c:pt>
                <c:pt idx="121">
                  <c:v>45049</c:v>
                </c:pt>
                <c:pt idx="122">
                  <c:v>45050</c:v>
                </c:pt>
                <c:pt idx="123">
                  <c:v>45051</c:v>
                </c:pt>
                <c:pt idx="124">
                  <c:v>45052</c:v>
                </c:pt>
                <c:pt idx="125">
                  <c:v>45053</c:v>
                </c:pt>
                <c:pt idx="126">
                  <c:v>45054</c:v>
                </c:pt>
                <c:pt idx="127">
                  <c:v>45055</c:v>
                </c:pt>
                <c:pt idx="128">
                  <c:v>45056</c:v>
                </c:pt>
                <c:pt idx="129">
                  <c:v>45057</c:v>
                </c:pt>
                <c:pt idx="130">
                  <c:v>45058</c:v>
                </c:pt>
                <c:pt idx="131">
                  <c:v>45059</c:v>
                </c:pt>
                <c:pt idx="132">
                  <c:v>45060</c:v>
                </c:pt>
                <c:pt idx="133">
                  <c:v>45061</c:v>
                </c:pt>
                <c:pt idx="134">
                  <c:v>45062</c:v>
                </c:pt>
                <c:pt idx="135">
                  <c:v>45063</c:v>
                </c:pt>
                <c:pt idx="136">
                  <c:v>45064</c:v>
                </c:pt>
                <c:pt idx="137">
                  <c:v>45065</c:v>
                </c:pt>
                <c:pt idx="138">
                  <c:v>45066</c:v>
                </c:pt>
                <c:pt idx="139">
                  <c:v>45067</c:v>
                </c:pt>
                <c:pt idx="140">
                  <c:v>45068</c:v>
                </c:pt>
                <c:pt idx="141">
                  <c:v>45069</c:v>
                </c:pt>
                <c:pt idx="142">
                  <c:v>45070</c:v>
                </c:pt>
                <c:pt idx="143">
                  <c:v>45071</c:v>
                </c:pt>
                <c:pt idx="144">
                  <c:v>45072</c:v>
                </c:pt>
                <c:pt idx="145">
                  <c:v>45073</c:v>
                </c:pt>
                <c:pt idx="146">
                  <c:v>45074</c:v>
                </c:pt>
                <c:pt idx="147">
                  <c:v>45075</c:v>
                </c:pt>
                <c:pt idx="148">
                  <c:v>45076</c:v>
                </c:pt>
                <c:pt idx="149">
                  <c:v>45077</c:v>
                </c:pt>
                <c:pt idx="150">
                  <c:v>45078</c:v>
                </c:pt>
                <c:pt idx="151">
                  <c:v>45079</c:v>
                </c:pt>
                <c:pt idx="152">
                  <c:v>45080</c:v>
                </c:pt>
                <c:pt idx="153">
                  <c:v>45081</c:v>
                </c:pt>
                <c:pt idx="154">
                  <c:v>45082</c:v>
                </c:pt>
                <c:pt idx="155">
                  <c:v>45083</c:v>
                </c:pt>
                <c:pt idx="156">
                  <c:v>45084</c:v>
                </c:pt>
                <c:pt idx="157">
                  <c:v>45085</c:v>
                </c:pt>
                <c:pt idx="158">
                  <c:v>45086</c:v>
                </c:pt>
                <c:pt idx="159">
                  <c:v>45087</c:v>
                </c:pt>
                <c:pt idx="160">
                  <c:v>45088</c:v>
                </c:pt>
                <c:pt idx="161">
                  <c:v>45089</c:v>
                </c:pt>
                <c:pt idx="162">
                  <c:v>45090</c:v>
                </c:pt>
                <c:pt idx="163">
                  <c:v>45091</c:v>
                </c:pt>
                <c:pt idx="164">
                  <c:v>45092</c:v>
                </c:pt>
                <c:pt idx="165">
                  <c:v>45093</c:v>
                </c:pt>
                <c:pt idx="166">
                  <c:v>45094</c:v>
                </c:pt>
                <c:pt idx="167">
                  <c:v>45095</c:v>
                </c:pt>
                <c:pt idx="168">
                  <c:v>45096</c:v>
                </c:pt>
                <c:pt idx="169">
                  <c:v>45097</c:v>
                </c:pt>
                <c:pt idx="170">
                  <c:v>45098</c:v>
                </c:pt>
                <c:pt idx="171">
                  <c:v>45099</c:v>
                </c:pt>
                <c:pt idx="172">
                  <c:v>45100</c:v>
                </c:pt>
                <c:pt idx="173">
                  <c:v>45101</c:v>
                </c:pt>
                <c:pt idx="174">
                  <c:v>45102</c:v>
                </c:pt>
                <c:pt idx="175">
                  <c:v>45103</c:v>
                </c:pt>
                <c:pt idx="176">
                  <c:v>45104</c:v>
                </c:pt>
                <c:pt idx="177">
                  <c:v>45105</c:v>
                </c:pt>
                <c:pt idx="178">
                  <c:v>45106</c:v>
                </c:pt>
                <c:pt idx="179">
                  <c:v>45107</c:v>
                </c:pt>
                <c:pt idx="180">
                  <c:v>45108</c:v>
                </c:pt>
                <c:pt idx="181">
                  <c:v>45109</c:v>
                </c:pt>
                <c:pt idx="182">
                  <c:v>45110</c:v>
                </c:pt>
                <c:pt idx="183">
                  <c:v>45111</c:v>
                </c:pt>
                <c:pt idx="184">
                  <c:v>45112</c:v>
                </c:pt>
                <c:pt idx="185">
                  <c:v>45113</c:v>
                </c:pt>
                <c:pt idx="186">
                  <c:v>45114</c:v>
                </c:pt>
                <c:pt idx="187">
                  <c:v>45115</c:v>
                </c:pt>
                <c:pt idx="188">
                  <c:v>45116</c:v>
                </c:pt>
                <c:pt idx="189">
                  <c:v>45117</c:v>
                </c:pt>
                <c:pt idx="190">
                  <c:v>45118</c:v>
                </c:pt>
                <c:pt idx="191">
                  <c:v>45119</c:v>
                </c:pt>
                <c:pt idx="192">
                  <c:v>45120</c:v>
                </c:pt>
                <c:pt idx="193">
                  <c:v>45121</c:v>
                </c:pt>
                <c:pt idx="194">
                  <c:v>45122</c:v>
                </c:pt>
                <c:pt idx="195">
                  <c:v>45123</c:v>
                </c:pt>
                <c:pt idx="196">
                  <c:v>45124</c:v>
                </c:pt>
                <c:pt idx="197">
                  <c:v>45125</c:v>
                </c:pt>
                <c:pt idx="198">
                  <c:v>45126</c:v>
                </c:pt>
                <c:pt idx="199">
                  <c:v>45127</c:v>
                </c:pt>
                <c:pt idx="200">
                  <c:v>45128</c:v>
                </c:pt>
                <c:pt idx="201">
                  <c:v>45129</c:v>
                </c:pt>
                <c:pt idx="202">
                  <c:v>45130</c:v>
                </c:pt>
                <c:pt idx="203">
                  <c:v>45131</c:v>
                </c:pt>
                <c:pt idx="204">
                  <c:v>45132</c:v>
                </c:pt>
                <c:pt idx="205">
                  <c:v>45133</c:v>
                </c:pt>
                <c:pt idx="206">
                  <c:v>45134</c:v>
                </c:pt>
                <c:pt idx="207">
                  <c:v>45135</c:v>
                </c:pt>
                <c:pt idx="208">
                  <c:v>45136</c:v>
                </c:pt>
                <c:pt idx="209">
                  <c:v>45137</c:v>
                </c:pt>
                <c:pt idx="210">
                  <c:v>45138</c:v>
                </c:pt>
                <c:pt idx="211">
                  <c:v>45139</c:v>
                </c:pt>
                <c:pt idx="212">
                  <c:v>45140</c:v>
                </c:pt>
                <c:pt idx="213">
                  <c:v>45141</c:v>
                </c:pt>
                <c:pt idx="214">
                  <c:v>45142</c:v>
                </c:pt>
                <c:pt idx="215">
                  <c:v>45143</c:v>
                </c:pt>
                <c:pt idx="216">
                  <c:v>45144</c:v>
                </c:pt>
                <c:pt idx="217">
                  <c:v>45145</c:v>
                </c:pt>
                <c:pt idx="218">
                  <c:v>45146</c:v>
                </c:pt>
                <c:pt idx="219">
                  <c:v>45147</c:v>
                </c:pt>
                <c:pt idx="220">
                  <c:v>45148</c:v>
                </c:pt>
                <c:pt idx="221">
                  <c:v>45149</c:v>
                </c:pt>
                <c:pt idx="222">
                  <c:v>45150</c:v>
                </c:pt>
                <c:pt idx="223">
                  <c:v>45151</c:v>
                </c:pt>
                <c:pt idx="224">
                  <c:v>45152</c:v>
                </c:pt>
                <c:pt idx="225">
                  <c:v>45153</c:v>
                </c:pt>
                <c:pt idx="226">
                  <c:v>45154</c:v>
                </c:pt>
                <c:pt idx="227">
                  <c:v>45155</c:v>
                </c:pt>
                <c:pt idx="228">
                  <c:v>45156</c:v>
                </c:pt>
                <c:pt idx="229">
                  <c:v>45157</c:v>
                </c:pt>
                <c:pt idx="230">
                  <c:v>45158</c:v>
                </c:pt>
                <c:pt idx="231">
                  <c:v>45159</c:v>
                </c:pt>
                <c:pt idx="232">
                  <c:v>45160</c:v>
                </c:pt>
                <c:pt idx="233">
                  <c:v>45161</c:v>
                </c:pt>
                <c:pt idx="234">
                  <c:v>45162</c:v>
                </c:pt>
                <c:pt idx="235">
                  <c:v>45163</c:v>
                </c:pt>
                <c:pt idx="236">
                  <c:v>45164</c:v>
                </c:pt>
                <c:pt idx="237">
                  <c:v>45165</c:v>
                </c:pt>
                <c:pt idx="238">
                  <c:v>45166</c:v>
                </c:pt>
                <c:pt idx="239">
                  <c:v>45167</c:v>
                </c:pt>
                <c:pt idx="240">
                  <c:v>45168</c:v>
                </c:pt>
                <c:pt idx="241">
                  <c:v>45169</c:v>
                </c:pt>
                <c:pt idx="242">
                  <c:v>45170</c:v>
                </c:pt>
                <c:pt idx="243">
                  <c:v>45171</c:v>
                </c:pt>
                <c:pt idx="244">
                  <c:v>45172</c:v>
                </c:pt>
                <c:pt idx="245">
                  <c:v>45173</c:v>
                </c:pt>
                <c:pt idx="246">
                  <c:v>45174</c:v>
                </c:pt>
                <c:pt idx="247">
                  <c:v>45175</c:v>
                </c:pt>
                <c:pt idx="248">
                  <c:v>45176</c:v>
                </c:pt>
                <c:pt idx="249">
                  <c:v>45177</c:v>
                </c:pt>
                <c:pt idx="250">
                  <c:v>45178</c:v>
                </c:pt>
                <c:pt idx="251">
                  <c:v>45179</c:v>
                </c:pt>
                <c:pt idx="252">
                  <c:v>45180</c:v>
                </c:pt>
                <c:pt idx="253">
                  <c:v>45181</c:v>
                </c:pt>
                <c:pt idx="254">
                  <c:v>45182</c:v>
                </c:pt>
                <c:pt idx="255">
                  <c:v>45183</c:v>
                </c:pt>
                <c:pt idx="256">
                  <c:v>45184</c:v>
                </c:pt>
                <c:pt idx="257">
                  <c:v>45185</c:v>
                </c:pt>
                <c:pt idx="258">
                  <c:v>45186</c:v>
                </c:pt>
                <c:pt idx="259">
                  <c:v>45187</c:v>
                </c:pt>
                <c:pt idx="260">
                  <c:v>45188</c:v>
                </c:pt>
                <c:pt idx="261">
                  <c:v>45189</c:v>
                </c:pt>
                <c:pt idx="262">
                  <c:v>45190</c:v>
                </c:pt>
                <c:pt idx="263">
                  <c:v>45191</c:v>
                </c:pt>
                <c:pt idx="264">
                  <c:v>45192</c:v>
                </c:pt>
                <c:pt idx="265">
                  <c:v>45193</c:v>
                </c:pt>
                <c:pt idx="266">
                  <c:v>45194</c:v>
                </c:pt>
                <c:pt idx="267">
                  <c:v>45195</c:v>
                </c:pt>
                <c:pt idx="268">
                  <c:v>45196</c:v>
                </c:pt>
                <c:pt idx="269">
                  <c:v>45197</c:v>
                </c:pt>
                <c:pt idx="270">
                  <c:v>45198</c:v>
                </c:pt>
                <c:pt idx="271">
                  <c:v>45199</c:v>
                </c:pt>
                <c:pt idx="272">
                  <c:v>45200</c:v>
                </c:pt>
                <c:pt idx="273">
                  <c:v>45201</c:v>
                </c:pt>
                <c:pt idx="274">
                  <c:v>45202</c:v>
                </c:pt>
                <c:pt idx="275">
                  <c:v>45203</c:v>
                </c:pt>
                <c:pt idx="276">
                  <c:v>45204</c:v>
                </c:pt>
                <c:pt idx="277">
                  <c:v>45205</c:v>
                </c:pt>
                <c:pt idx="278">
                  <c:v>45206</c:v>
                </c:pt>
                <c:pt idx="279">
                  <c:v>45207</c:v>
                </c:pt>
                <c:pt idx="280">
                  <c:v>45208</c:v>
                </c:pt>
                <c:pt idx="281">
                  <c:v>45209</c:v>
                </c:pt>
                <c:pt idx="282">
                  <c:v>45210</c:v>
                </c:pt>
                <c:pt idx="283">
                  <c:v>45211</c:v>
                </c:pt>
                <c:pt idx="284">
                  <c:v>45212</c:v>
                </c:pt>
                <c:pt idx="285">
                  <c:v>45213</c:v>
                </c:pt>
                <c:pt idx="286">
                  <c:v>45214</c:v>
                </c:pt>
                <c:pt idx="287">
                  <c:v>45215</c:v>
                </c:pt>
                <c:pt idx="288">
                  <c:v>45216</c:v>
                </c:pt>
                <c:pt idx="289">
                  <c:v>45217</c:v>
                </c:pt>
                <c:pt idx="290">
                  <c:v>45218</c:v>
                </c:pt>
                <c:pt idx="291">
                  <c:v>45219</c:v>
                </c:pt>
                <c:pt idx="292">
                  <c:v>45220</c:v>
                </c:pt>
                <c:pt idx="293">
                  <c:v>45221</c:v>
                </c:pt>
                <c:pt idx="294">
                  <c:v>45222</c:v>
                </c:pt>
                <c:pt idx="295">
                  <c:v>45223</c:v>
                </c:pt>
                <c:pt idx="296">
                  <c:v>45224</c:v>
                </c:pt>
                <c:pt idx="297">
                  <c:v>45225</c:v>
                </c:pt>
                <c:pt idx="298">
                  <c:v>45226</c:v>
                </c:pt>
                <c:pt idx="299">
                  <c:v>45227</c:v>
                </c:pt>
                <c:pt idx="300">
                  <c:v>45228</c:v>
                </c:pt>
                <c:pt idx="301">
                  <c:v>45229</c:v>
                </c:pt>
                <c:pt idx="302">
                  <c:v>45230</c:v>
                </c:pt>
                <c:pt idx="303">
                  <c:v>45231</c:v>
                </c:pt>
                <c:pt idx="304">
                  <c:v>45232</c:v>
                </c:pt>
                <c:pt idx="305">
                  <c:v>45233</c:v>
                </c:pt>
                <c:pt idx="306">
                  <c:v>45234</c:v>
                </c:pt>
                <c:pt idx="307">
                  <c:v>45235</c:v>
                </c:pt>
                <c:pt idx="308">
                  <c:v>45236</c:v>
                </c:pt>
                <c:pt idx="309">
                  <c:v>45237</c:v>
                </c:pt>
                <c:pt idx="310">
                  <c:v>45238</c:v>
                </c:pt>
                <c:pt idx="311">
                  <c:v>45239</c:v>
                </c:pt>
                <c:pt idx="312">
                  <c:v>45240</c:v>
                </c:pt>
                <c:pt idx="313">
                  <c:v>45241</c:v>
                </c:pt>
                <c:pt idx="314">
                  <c:v>45242</c:v>
                </c:pt>
                <c:pt idx="315">
                  <c:v>45243</c:v>
                </c:pt>
                <c:pt idx="316">
                  <c:v>45244</c:v>
                </c:pt>
                <c:pt idx="317">
                  <c:v>45245</c:v>
                </c:pt>
                <c:pt idx="318">
                  <c:v>45246</c:v>
                </c:pt>
                <c:pt idx="319">
                  <c:v>45247</c:v>
                </c:pt>
                <c:pt idx="320">
                  <c:v>45248</c:v>
                </c:pt>
                <c:pt idx="321">
                  <c:v>45249</c:v>
                </c:pt>
                <c:pt idx="322">
                  <c:v>45250</c:v>
                </c:pt>
                <c:pt idx="323">
                  <c:v>45251</c:v>
                </c:pt>
                <c:pt idx="324">
                  <c:v>45252</c:v>
                </c:pt>
                <c:pt idx="325">
                  <c:v>45253</c:v>
                </c:pt>
                <c:pt idx="326">
                  <c:v>45254</c:v>
                </c:pt>
                <c:pt idx="327">
                  <c:v>45255</c:v>
                </c:pt>
                <c:pt idx="328">
                  <c:v>45256</c:v>
                </c:pt>
                <c:pt idx="329">
                  <c:v>45257</c:v>
                </c:pt>
                <c:pt idx="330">
                  <c:v>45258</c:v>
                </c:pt>
                <c:pt idx="331">
                  <c:v>45259</c:v>
                </c:pt>
                <c:pt idx="332">
                  <c:v>45260</c:v>
                </c:pt>
                <c:pt idx="333">
                  <c:v>45261</c:v>
                </c:pt>
                <c:pt idx="334">
                  <c:v>45262</c:v>
                </c:pt>
                <c:pt idx="335">
                  <c:v>45263</c:v>
                </c:pt>
                <c:pt idx="336">
                  <c:v>45264</c:v>
                </c:pt>
                <c:pt idx="337">
                  <c:v>45265</c:v>
                </c:pt>
                <c:pt idx="338">
                  <c:v>45266</c:v>
                </c:pt>
                <c:pt idx="339">
                  <c:v>45267</c:v>
                </c:pt>
                <c:pt idx="340">
                  <c:v>45268</c:v>
                </c:pt>
                <c:pt idx="341">
                  <c:v>45269</c:v>
                </c:pt>
                <c:pt idx="342">
                  <c:v>45270</c:v>
                </c:pt>
                <c:pt idx="343">
                  <c:v>45271</c:v>
                </c:pt>
                <c:pt idx="344">
                  <c:v>45272</c:v>
                </c:pt>
                <c:pt idx="345">
                  <c:v>45273</c:v>
                </c:pt>
                <c:pt idx="346">
                  <c:v>45274</c:v>
                </c:pt>
                <c:pt idx="347">
                  <c:v>45275</c:v>
                </c:pt>
                <c:pt idx="348">
                  <c:v>45276</c:v>
                </c:pt>
                <c:pt idx="349">
                  <c:v>45277</c:v>
                </c:pt>
                <c:pt idx="350">
                  <c:v>45278</c:v>
                </c:pt>
                <c:pt idx="351">
                  <c:v>45279</c:v>
                </c:pt>
                <c:pt idx="352">
                  <c:v>45280</c:v>
                </c:pt>
                <c:pt idx="353">
                  <c:v>45281</c:v>
                </c:pt>
                <c:pt idx="354">
                  <c:v>45282</c:v>
                </c:pt>
                <c:pt idx="355">
                  <c:v>45283</c:v>
                </c:pt>
                <c:pt idx="356">
                  <c:v>45284</c:v>
                </c:pt>
                <c:pt idx="357">
                  <c:v>45285</c:v>
                </c:pt>
                <c:pt idx="358">
                  <c:v>45286</c:v>
                </c:pt>
                <c:pt idx="359">
                  <c:v>45287</c:v>
                </c:pt>
                <c:pt idx="360">
                  <c:v>45288</c:v>
                </c:pt>
                <c:pt idx="361">
                  <c:v>45289</c:v>
                </c:pt>
                <c:pt idx="362">
                  <c:v>45290</c:v>
                </c:pt>
                <c:pt idx="363">
                  <c:v>45291</c:v>
                </c:pt>
                <c:pt idx="364">
                  <c:v>45292</c:v>
                </c:pt>
                <c:pt idx="365">
                  <c:v>45293</c:v>
                </c:pt>
                <c:pt idx="366">
                  <c:v>45294</c:v>
                </c:pt>
              </c:numCache>
            </c:numRef>
          </c:cat>
          <c:val>
            <c:numRef>
              <c:f>'Item 9 - Armazenamento'!$G$3:$G$367</c:f>
              <c:numCache>
                <c:formatCode>#,#00</c:formatCode>
                <c:ptCount val="365"/>
                <c:pt idx="0">
                  <c:v>67.479500000000002</c:v>
                </c:pt>
                <c:pt idx="1">
                  <c:v>67.942099999999996</c:v>
                </c:pt>
                <c:pt idx="2">
                  <c:v>68.773799999999994</c:v>
                </c:pt>
                <c:pt idx="3">
                  <c:v>69.792599999999993</c:v>
                </c:pt>
                <c:pt idx="4">
                  <c:v>70.634799999999998</c:v>
                </c:pt>
                <c:pt idx="5">
                  <c:v>71.409300000000002</c:v>
                </c:pt>
                <c:pt idx="6">
                  <c:v>72.354799999999997</c:v>
                </c:pt>
                <c:pt idx="7">
                  <c:v>73.217799999999997</c:v>
                </c:pt>
                <c:pt idx="8">
                  <c:v>73.858699999999999</c:v>
                </c:pt>
                <c:pt idx="9">
                  <c:v>74.206500000000005</c:v>
                </c:pt>
                <c:pt idx="10">
                  <c:v>74.402699999999996</c:v>
                </c:pt>
                <c:pt idx="11">
                  <c:v>74.483999999999995</c:v>
                </c:pt>
                <c:pt idx="12">
                  <c:v>74.801900000000003</c:v>
                </c:pt>
                <c:pt idx="13">
                  <c:v>74.665199999999999</c:v>
                </c:pt>
                <c:pt idx="14">
                  <c:v>74.525599999999997</c:v>
                </c:pt>
                <c:pt idx="15">
                  <c:v>74.438900000000004</c:v>
                </c:pt>
                <c:pt idx="16">
                  <c:v>74.287499999999994</c:v>
                </c:pt>
                <c:pt idx="17">
                  <c:v>73.881399999999999</c:v>
                </c:pt>
                <c:pt idx="18">
                  <c:v>73.765100000000004</c:v>
                </c:pt>
                <c:pt idx="19">
                  <c:v>74.1083</c:v>
                </c:pt>
                <c:pt idx="20">
                  <c:v>74.173100000000005</c:v>
                </c:pt>
                <c:pt idx="21">
                  <c:v>74.153300000000002</c:v>
                </c:pt>
                <c:pt idx="22">
                  <c:v>74.935599999999994</c:v>
                </c:pt>
                <c:pt idx="23">
                  <c:v>74.7316</c:v>
                </c:pt>
                <c:pt idx="24">
                  <c:v>75.074399999999997</c:v>
                </c:pt>
                <c:pt idx="25">
                  <c:v>74.826499999999996</c:v>
                </c:pt>
                <c:pt idx="26">
                  <c:v>75.352199999999996</c:v>
                </c:pt>
                <c:pt idx="27">
                  <c:v>75.673699999999997</c:v>
                </c:pt>
                <c:pt idx="28">
                  <c:v>75.546899999999994</c:v>
                </c:pt>
                <c:pt idx="29">
                  <c:v>75.690600000000003</c:v>
                </c:pt>
                <c:pt idx="30">
                  <c:v>75.555199999999999</c:v>
                </c:pt>
                <c:pt idx="31">
                  <c:v>75.668700000000001</c:v>
                </c:pt>
                <c:pt idx="32">
                  <c:v>75.837800000000001</c:v>
                </c:pt>
                <c:pt idx="33">
                  <c:v>76.070300000000003</c:v>
                </c:pt>
                <c:pt idx="34">
                  <c:v>76.264799999999994</c:v>
                </c:pt>
                <c:pt idx="35">
                  <c:v>76.695099999999996</c:v>
                </c:pt>
                <c:pt idx="36">
                  <c:v>76.972200000000001</c:v>
                </c:pt>
                <c:pt idx="37">
                  <c:v>77.340999999999994</c:v>
                </c:pt>
                <c:pt idx="38">
                  <c:v>77.801900000000003</c:v>
                </c:pt>
                <c:pt idx="39">
                  <c:v>77.960899999999995</c:v>
                </c:pt>
                <c:pt idx="40">
                  <c:v>78.498999999999995</c:v>
                </c:pt>
                <c:pt idx="41">
                  <c:v>79.070800000000006</c:v>
                </c:pt>
                <c:pt idx="42">
                  <c:v>79.189499999999995</c:v>
                </c:pt>
                <c:pt idx="43">
                  <c:v>79.659099999999995</c:v>
                </c:pt>
                <c:pt idx="44">
                  <c:v>80.551599999999993</c:v>
                </c:pt>
                <c:pt idx="45">
                  <c:v>81.049400000000006</c:v>
                </c:pt>
                <c:pt idx="46">
                  <c:v>81.773200000000003</c:v>
                </c:pt>
                <c:pt idx="47">
                  <c:v>82.129300000000001</c:v>
                </c:pt>
                <c:pt idx="48">
                  <c:v>82.603800000000007</c:v>
                </c:pt>
                <c:pt idx="49">
                  <c:v>83.113399999999999</c:v>
                </c:pt>
                <c:pt idx="50">
                  <c:v>83.309100000000001</c:v>
                </c:pt>
                <c:pt idx="51">
                  <c:v>83.998999999999995</c:v>
                </c:pt>
                <c:pt idx="52">
                  <c:v>84.087000000000003</c:v>
                </c:pt>
                <c:pt idx="53">
                  <c:v>84.330100000000002</c:v>
                </c:pt>
                <c:pt idx="54">
                  <c:v>84.4221</c:v>
                </c:pt>
                <c:pt idx="55">
                  <c:v>84.797899999999998</c:v>
                </c:pt>
                <c:pt idx="56">
                  <c:v>85.086699999999993</c:v>
                </c:pt>
                <c:pt idx="57">
                  <c:v>85.315399999999997</c:v>
                </c:pt>
                <c:pt idx="58">
                  <c:v>85.510900000000007</c:v>
                </c:pt>
                <c:pt idx="59">
                  <c:v>85.700299999999999</c:v>
                </c:pt>
                <c:pt idx="60">
                  <c:v>86.088700000000003</c:v>
                </c:pt>
                <c:pt idx="61">
                  <c:v>86.204400000000007</c:v>
                </c:pt>
                <c:pt idx="62">
                  <c:v>86.390299999999996</c:v>
                </c:pt>
                <c:pt idx="63">
                  <c:v>86.589399999999998</c:v>
                </c:pt>
                <c:pt idx="64">
                  <c:v>86.756200000000007</c:v>
                </c:pt>
                <c:pt idx="65">
                  <c:v>86.836699999999993</c:v>
                </c:pt>
                <c:pt idx="66">
                  <c:v>86.979399999999998</c:v>
                </c:pt>
                <c:pt idx="67">
                  <c:v>87.205699999999993</c:v>
                </c:pt>
                <c:pt idx="68">
                  <c:v>87.291899999999998</c:v>
                </c:pt>
                <c:pt idx="69">
                  <c:v>87.490099999999998</c:v>
                </c:pt>
                <c:pt idx="70">
                  <c:v>87.695700000000002</c:v>
                </c:pt>
                <c:pt idx="71">
                  <c:v>87.679500000000004</c:v>
                </c:pt>
                <c:pt idx="72">
                  <c:v>87.921400000000006</c:v>
                </c:pt>
                <c:pt idx="73">
                  <c:v>88.334299999999999</c:v>
                </c:pt>
                <c:pt idx="74">
                  <c:v>88.442800000000005</c:v>
                </c:pt>
                <c:pt idx="75">
                  <c:v>88.583500000000001</c:v>
                </c:pt>
                <c:pt idx="76">
                  <c:v>88.666399999999996</c:v>
                </c:pt>
                <c:pt idx="77">
                  <c:v>88.994600000000005</c:v>
                </c:pt>
                <c:pt idx="78">
                  <c:v>89.528999999999996</c:v>
                </c:pt>
                <c:pt idx="79">
                  <c:v>90.037000000000006</c:v>
                </c:pt>
                <c:pt idx="80">
                  <c:v>90.179400000000001</c:v>
                </c:pt>
                <c:pt idx="81">
                  <c:v>90.610200000000006</c:v>
                </c:pt>
                <c:pt idx="82">
                  <c:v>91.012100000000004</c:v>
                </c:pt>
                <c:pt idx="83">
                  <c:v>91.206900000000005</c:v>
                </c:pt>
                <c:pt idx="84">
                  <c:v>91.456500000000005</c:v>
                </c:pt>
                <c:pt idx="85">
                  <c:v>91.593900000000005</c:v>
                </c:pt>
                <c:pt idx="86">
                  <c:v>90.946399999999997</c:v>
                </c:pt>
                <c:pt idx="87">
                  <c:v>91.118899999999996</c:v>
                </c:pt>
                <c:pt idx="88">
                  <c:v>91.199100000000001</c:v>
                </c:pt>
                <c:pt idx="89">
                  <c:v>91.197599999999994</c:v>
                </c:pt>
                <c:pt idx="90">
                  <c:v>91.207700000000003</c:v>
                </c:pt>
                <c:pt idx="91">
                  <c:v>91.121300000000005</c:v>
                </c:pt>
                <c:pt idx="92">
                  <c:v>91.028499999999994</c:v>
                </c:pt>
                <c:pt idx="93">
                  <c:v>90.953599999999994</c:v>
                </c:pt>
                <c:pt idx="94">
                  <c:v>91.259600000000006</c:v>
                </c:pt>
                <c:pt idx="95">
                  <c:v>91.247900000000001</c:v>
                </c:pt>
                <c:pt idx="96">
                  <c:v>91.2333</c:v>
                </c:pt>
                <c:pt idx="97">
                  <c:v>91.122299999999996</c:v>
                </c:pt>
                <c:pt idx="98">
                  <c:v>91.093800000000002</c:v>
                </c:pt>
                <c:pt idx="99">
                  <c:v>91.041399999999996</c:v>
                </c:pt>
                <c:pt idx="100">
                  <c:v>91.113900000000001</c:v>
                </c:pt>
                <c:pt idx="101">
                  <c:v>91.181799999999996</c:v>
                </c:pt>
                <c:pt idx="102">
                  <c:v>90.991799999999998</c:v>
                </c:pt>
                <c:pt idx="103">
                  <c:v>91.090100000000007</c:v>
                </c:pt>
                <c:pt idx="104">
                  <c:v>91.096800000000002</c:v>
                </c:pt>
                <c:pt idx="105">
                  <c:v>90.8185</c:v>
                </c:pt>
                <c:pt idx="106">
                  <c:v>91.063900000000004</c:v>
                </c:pt>
                <c:pt idx="107">
                  <c:v>90.743799999999993</c:v>
                </c:pt>
                <c:pt idx="108">
                  <c:v>90.761300000000006</c:v>
                </c:pt>
                <c:pt idx="109">
                  <c:v>90.759299999999996</c:v>
                </c:pt>
                <c:pt idx="110">
                  <c:v>90.694599999999994</c:v>
                </c:pt>
                <c:pt idx="111">
                  <c:v>90.703999999999994</c:v>
                </c:pt>
                <c:pt idx="112">
                  <c:v>90.635900000000007</c:v>
                </c:pt>
                <c:pt idx="113">
                  <c:v>90.639899999999997</c:v>
                </c:pt>
                <c:pt idx="114">
                  <c:v>90.653099999999995</c:v>
                </c:pt>
                <c:pt idx="115">
                  <c:v>90.663899999999998</c:v>
                </c:pt>
                <c:pt idx="116">
                  <c:v>91.007499999999993</c:v>
                </c:pt>
                <c:pt idx="117">
                  <c:v>90.885000000000005</c:v>
                </c:pt>
                <c:pt idx="118">
                  <c:v>90.878</c:v>
                </c:pt>
                <c:pt idx="119">
                  <c:v>90.840400000000002</c:v>
                </c:pt>
                <c:pt idx="120">
                  <c:v>90.820099999999996</c:v>
                </c:pt>
                <c:pt idx="121">
                  <c:v>90.821299999999994</c:v>
                </c:pt>
                <c:pt idx="122">
                  <c:v>90.852999999999994</c:v>
                </c:pt>
                <c:pt idx="123">
                  <c:v>90.826499999999996</c:v>
                </c:pt>
                <c:pt idx="124">
                  <c:v>90.883899999999997</c:v>
                </c:pt>
                <c:pt idx="125">
                  <c:v>90.772800000000004</c:v>
                </c:pt>
                <c:pt idx="126">
                  <c:v>90.669300000000007</c:v>
                </c:pt>
                <c:pt idx="127">
                  <c:v>90.598299999999995</c:v>
                </c:pt>
                <c:pt idx="128">
                  <c:v>90.542699999999996</c:v>
                </c:pt>
                <c:pt idx="129">
                  <c:v>90.573800000000006</c:v>
                </c:pt>
                <c:pt idx="130">
                  <c:v>90.403199999999998</c:v>
                </c:pt>
                <c:pt idx="131">
                  <c:v>90.385499999999993</c:v>
                </c:pt>
                <c:pt idx="132">
                  <c:v>90.403599999999997</c:v>
                </c:pt>
                <c:pt idx="133">
                  <c:v>90.356999999999999</c:v>
                </c:pt>
                <c:pt idx="134">
                  <c:v>90.402600000000007</c:v>
                </c:pt>
                <c:pt idx="135">
                  <c:v>90.376599999999996</c:v>
                </c:pt>
                <c:pt idx="136">
                  <c:v>90.354600000000005</c:v>
                </c:pt>
                <c:pt idx="137">
                  <c:v>90.241100000000003</c:v>
                </c:pt>
                <c:pt idx="138">
                  <c:v>90.2042</c:v>
                </c:pt>
                <c:pt idx="139">
                  <c:v>90.082800000000006</c:v>
                </c:pt>
                <c:pt idx="140">
                  <c:v>89.872200000000007</c:v>
                </c:pt>
                <c:pt idx="141">
                  <c:v>89.653300000000002</c:v>
                </c:pt>
                <c:pt idx="142">
                  <c:v>89.514899999999997</c:v>
                </c:pt>
                <c:pt idx="143">
                  <c:v>89.483099999999993</c:v>
                </c:pt>
                <c:pt idx="144">
                  <c:v>89.460599999999999</c:v>
                </c:pt>
                <c:pt idx="145">
                  <c:v>89.476399999999998</c:v>
                </c:pt>
                <c:pt idx="146">
                  <c:v>89.351399999999998</c:v>
                </c:pt>
                <c:pt idx="147">
                  <c:v>89.230800000000002</c:v>
                </c:pt>
                <c:pt idx="148">
                  <c:v>89.120800000000003</c:v>
                </c:pt>
                <c:pt idx="149">
                  <c:v>88.906199999999998</c:v>
                </c:pt>
                <c:pt idx="150">
                  <c:v>88.812799999999996</c:v>
                </c:pt>
                <c:pt idx="151">
                  <c:v>88.628600000000006</c:v>
                </c:pt>
                <c:pt idx="152">
                  <c:v>88.626999999999995</c:v>
                </c:pt>
                <c:pt idx="153">
                  <c:v>88.683199999999999</c:v>
                </c:pt>
                <c:pt idx="154">
                  <c:v>88.459100000000007</c:v>
                </c:pt>
                <c:pt idx="155">
                  <c:v>88.282399999999996</c:v>
                </c:pt>
                <c:pt idx="156">
                  <c:v>88.084800000000001</c:v>
                </c:pt>
                <c:pt idx="157">
                  <c:v>88.003100000000003</c:v>
                </c:pt>
                <c:pt idx="158">
                  <c:v>87.774000000000001</c:v>
                </c:pt>
                <c:pt idx="159">
                  <c:v>87.753399999999999</c:v>
                </c:pt>
                <c:pt idx="160">
                  <c:v>87.536000000000001</c:v>
                </c:pt>
                <c:pt idx="161">
                  <c:v>87.343500000000006</c:v>
                </c:pt>
                <c:pt idx="162">
                  <c:v>87.2209</c:v>
                </c:pt>
                <c:pt idx="163">
                  <c:v>87.1096</c:v>
                </c:pt>
                <c:pt idx="164">
                  <c:v>87.030500000000004</c:v>
                </c:pt>
                <c:pt idx="165">
                  <c:v>86.777100000000004</c:v>
                </c:pt>
                <c:pt idx="166">
                  <c:v>86.741500000000002</c:v>
                </c:pt>
                <c:pt idx="167">
                  <c:v>86.636499999999998</c:v>
                </c:pt>
                <c:pt idx="168">
                  <c:v>86.499600000000001</c:v>
                </c:pt>
                <c:pt idx="169">
                  <c:v>86.441900000000004</c:v>
                </c:pt>
                <c:pt idx="170">
                  <c:v>86.230800000000002</c:v>
                </c:pt>
                <c:pt idx="171">
                  <c:v>86.058400000000006</c:v>
                </c:pt>
                <c:pt idx="172">
                  <c:v>85.777900000000002</c:v>
                </c:pt>
                <c:pt idx="173">
                  <c:v>85.606099999999998</c:v>
                </c:pt>
                <c:pt idx="174">
                  <c:v>85.485799999999998</c:v>
                </c:pt>
                <c:pt idx="175">
                  <c:v>85.315200000000004</c:v>
                </c:pt>
                <c:pt idx="176">
                  <c:v>85.195999999999998</c:v>
                </c:pt>
                <c:pt idx="177">
                  <c:v>85.002099999999999</c:v>
                </c:pt>
                <c:pt idx="178">
                  <c:v>84.7637</c:v>
                </c:pt>
                <c:pt idx="179">
                  <c:v>84.594300000000004</c:v>
                </c:pt>
                <c:pt idx="180">
                  <c:v>84.398499999999999</c:v>
                </c:pt>
                <c:pt idx="181">
                  <c:v>84.750100000000003</c:v>
                </c:pt>
                <c:pt idx="182">
                  <c:v>84.136300000000006</c:v>
                </c:pt>
                <c:pt idx="183">
                  <c:v>83.879599999999996</c:v>
                </c:pt>
                <c:pt idx="184">
                  <c:v>83.880300000000005</c:v>
                </c:pt>
                <c:pt idx="185">
                  <c:v>83.630799999999994</c:v>
                </c:pt>
                <c:pt idx="186">
                  <c:v>83.4024</c:v>
                </c:pt>
                <c:pt idx="187">
                  <c:v>83.1892</c:v>
                </c:pt>
                <c:pt idx="188">
                  <c:v>83.0839</c:v>
                </c:pt>
                <c:pt idx="189">
                  <c:v>82.888999999999996</c:v>
                </c:pt>
                <c:pt idx="190">
                  <c:v>82.679699999999997</c:v>
                </c:pt>
                <c:pt idx="191">
                  <c:v>82.495099999999994</c:v>
                </c:pt>
                <c:pt idx="192">
                  <c:v>82.218400000000003</c:v>
                </c:pt>
                <c:pt idx="193">
                  <c:v>81.896100000000004</c:v>
                </c:pt>
                <c:pt idx="194">
                  <c:v>81.715599999999995</c:v>
                </c:pt>
                <c:pt idx="195">
                  <c:v>81.5595</c:v>
                </c:pt>
                <c:pt idx="196">
                  <c:v>81.335400000000007</c:v>
                </c:pt>
                <c:pt idx="197">
                  <c:v>81.164500000000004</c:v>
                </c:pt>
                <c:pt idx="198">
                  <c:v>81.237499999999997</c:v>
                </c:pt>
                <c:pt idx="199">
                  <c:v>81.101799999999997</c:v>
                </c:pt>
                <c:pt idx="200">
                  <c:v>80.871200000000002</c:v>
                </c:pt>
                <c:pt idx="201">
                  <c:v>80.765199999999993</c:v>
                </c:pt>
                <c:pt idx="202">
                  <c:v>80.630399999999995</c:v>
                </c:pt>
                <c:pt idx="203">
                  <c:v>80.528000000000006</c:v>
                </c:pt>
                <c:pt idx="204">
                  <c:v>80.363200000000006</c:v>
                </c:pt>
                <c:pt idx="205">
                  <c:v>80.207400000000007</c:v>
                </c:pt>
                <c:pt idx="206">
                  <c:v>79.982399999999998</c:v>
                </c:pt>
                <c:pt idx="207">
                  <c:v>79.768900000000002</c:v>
                </c:pt>
                <c:pt idx="208">
                  <c:v>79.7898</c:v>
                </c:pt>
                <c:pt idx="209">
                  <c:v>79.394499999999994</c:v>
                </c:pt>
                <c:pt idx="210">
                  <c:v>79.201099999999997</c:v>
                </c:pt>
                <c:pt idx="211">
                  <c:v>79.061000000000007</c:v>
                </c:pt>
                <c:pt idx="212">
                  <c:v>78.824799999999996</c:v>
                </c:pt>
                <c:pt idx="213">
                  <c:v>78.634900000000002</c:v>
                </c:pt>
                <c:pt idx="214">
                  <c:v>78.4392</c:v>
                </c:pt>
                <c:pt idx="215">
                  <c:v>78.263800000000003</c:v>
                </c:pt>
                <c:pt idx="216">
                  <c:v>78.157700000000006</c:v>
                </c:pt>
                <c:pt idx="217">
                  <c:v>78.003900000000002</c:v>
                </c:pt>
                <c:pt idx="218">
                  <c:v>77.724800000000002</c:v>
                </c:pt>
                <c:pt idx="219">
                  <c:v>77.516800000000003</c:v>
                </c:pt>
                <c:pt idx="220">
                  <c:v>77.278199999999998</c:v>
                </c:pt>
                <c:pt idx="221">
                  <c:v>77.044700000000006</c:v>
                </c:pt>
                <c:pt idx="222">
                  <c:v>76.927700000000002</c:v>
                </c:pt>
                <c:pt idx="223">
                  <c:v>76.792900000000003</c:v>
                </c:pt>
                <c:pt idx="224">
                  <c:v>76.611400000000003</c:v>
                </c:pt>
                <c:pt idx="225">
                  <c:v>76.379199999999997</c:v>
                </c:pt>
                <c:pt idx="226">
                  <c:v>76.179500000000004</c:v>
                </c:pt>
                <c:pt idx="227">
                  <c:v>76.011099999999999</c:v>
                </c:pt>
                <c:pt idx="228">
                  <c:v>75.828299999999999</c:v>
                </c:pt>
                <c:pt idx="229">
                  <c:v>75.638499999999993</c:v>
                </c:pt>
                <c:pt idx="230">
                  <c:v>75.799300000000002</c:v>
                </c:pt>
                <c:pt idx="231">
                  <c:v>75.1815</c:v>
                </c:pt>
                <c:pt idx="232">
                  <c:v>75.007999999999996</c:v>
                </c:pt>
                <c:pt idx="233">
                  <c:v>74.790199999999999</c:v>
                </c:pt>
                <c:pt idx="234">
                  <c:v>74.600800000000007</c:v>
                </c:pt>
                <c:pt idx="235">
                  <c:v>74.382099999999994</c:v>
                </c:pt>
                <c:pt idx="236">
                  <c:v>74.554199999999994</c:v>
                </c:pt>
                <c:pt idx="237">
                  <c:v>74.337800000000001</c:v>
                </c:pt>
                <c:pt idx="238">
                  <c:v>73.994</c:v>
                </c:pt>
                <c:pt idx="239">
                  <c:v>73.982299999999995</c:v>
                </c:pt>
                <c:pt idx="240">
                  <c:v>73.754800000000003</c:v>
                </c:pt>
                <c:pt idx="241">
                  <c:v>73.596500000000006</c:v>
                </c:pt>
                <c:pt idx="242">
                  <c:v>73.4589</c:v>
                </c:pt>
                <c:pt idx="243">
                  <c:v>73.314999999999998</c:v>
                </c:pt>
                <c:pt idx="244">
                  <c:v>73.130300000000005</c:v>
                </c:pt>
                <c:pt idx="245">
                  <c:v>72.864199999999997</c:v>
                </c:pt>
                <c:pt idx="246">
                  <c:v>72.451099999999997</c:v>
                </c:pt>
                <c:pt idx="247">
                  <c:v>72.066400000000002</c:v>
                </c:pt>
                <c:pt idx="248">
                  <c:v>71.706800000000001</c:v>
                </c:pt>
                <c:pt idx="249">
                  <c:v>71.404200000000003</c:v>
                </c:pt>
                <c:pt idx="250">
                  <c:v>71.175399999999996</c:v>
                </c:pt>
                <c:pt idx="251">
                  <c:v>70.709500000000006</c:v>
                </c:pt>
                <c:pt idx="252">
                  <c:v>70.716399999999993</c:v>
                </c:pt>
                <c:pt idx="253">
                  <c:v>70.519800000000004</c:v>
                </c:pt>
                <c:pt idx="254">
                  <c:v>70.288600000000002</c:v>
                </c:pt>
                <c:pt idx="255">
                  <c:v>70.050700000000006</c:v>
                </c:pt>
                <c:pt idx="256">
                  <c:v>69.861199999999997</c:v>
                </c:pt>
                <c:pt idx="257">
                  <c:v>69.812700000000007</c:v>
                </c:pt>
                <c:pt idx="258">
                  <c:v>69.569900000000004</c:v>
                </c:pt>
                <c:pt idx="259">
                  <c:v>69.260300000000001</c:v>
                </c:pt>
                <c:pt idx="260">
                  <c:v>69.0518</c:v>
                </c:pt>
                <c:pt idx="261">
                  <c:v>69.015600000000006</c:v>
                </c:pt>
                <c:pt idx="262">
                  <c:v>68.821700000000007</c:v>
                </c:pt>
                <c:pt idx="263">
                  <c:v>68.583699999999993</c:v>
                </c:pt>
                <c:pt idx="264">
                  <c:v>68.381200000000007</c:v>
                </c:pt>
                <c:pt idx="265">
                  <c:v>68.335800000000006</c:v>
                </c:pt>
                <c:pt idx="266">
                  <c:v>68.043300000000002</c:v>
                </c:pt>
                <c:pt idx="267">
                  <c:v>67.746799999999993</c:v>
                </c:pt>
                <c:pt idx="268">
                  <c:v>67.434200000000004</c:v>
                </c:pt>
                <c:pt idx="269">
                  <c:v>67.300899999999999</c:v>
                </c:pt>
                <c:pt idx="270">
                  <c:v>67.136600000000001</c:v>
                </c:pt>
                <c:pt idx="271">
                  <c:v>66.934899999999999</c:v>
                </c:pt>
                <c:pt idx="272">
                  <c:v>66.9345</c:v>
                </c:pt>
                <c:pt idx="273">
                  <c:v>66.697999999999993</c:v>
                </c:pt>
                <c:pt idx="274">
                  <c:v>66.309799999999996</c:v>
                </c:pt>
                <c:pt idx="275">
                  <c:v>66.016499999999994</c:v>
                </c:pt>
                <c:pt idx="276">
                  <c:v>65.747399999999999</c:v>
                </c:pt>
                <c:pt idx="277">
                  <c:v>65.533299999999997</c:v>
                </c:pt>
                <c:pt idx="278">
                  <c:v>65.335700000000003</c:v>
                </c:pt>
                <c:pt idx="279">
                  <c:v>65.143500000000003</c:v>
                </c:pt>
                <c:pt idx="280">
                  <c:v>64.950199999999995</c:v>
                </c:pt>
                <c:pt idx="281">
                  <c:v>64.751000000000005</c:v>
                </c:pt>
                <c:pt idx="282">
                  <c:v>64.403199999999998</c:v>
                </c:pt>
                <c:pt idx="283">
                  <c:v>64.327699999999993</c:v>
                </c:pt>
                <c:pt idx="284">
                  <c:v>64.062399999999997</c:v>
                </c:pt>
                <c:pt idx="285">
                  <c:v>63.850900000000003</c:v>
                </c:pt>
                <c:pt idx="286">
                  <c:v>63.612499999999997</c:v>
                </c:pt>
                <c:pt idx="287">
                  <c:v>63.348199999999999</c:v>
                </c:pt>
                <c:pt idx="288">
                  <c:v>63.067399999999999</c:v>
                </c:pt>
                <c:pt idx="289">
                  <c:v>62.840200000000003</c:v>
                </c:pt>
                <c:pt idx="290">
                  <c:v>62.621899999999997</c:v>
                </c:pt>
                <c:pt idx="291">
                  <c:v>62.393000000000001</c:v>
                </c:pt>
                <c:pt idx="292">
                  <c:v>62.210999999999999</c:v>
                </c:pt>
                <c:pt idx="293">
                  <c:v>61.961599999999997</c:v>
                </c:pt>
                <c:pt idx="294">
                  <c:v>61.671399999999998</c:v>
                </c:pt>
                <c:pt idx="295">
                  <c:v>61.459600000000002</c:v>
                </c:pt>
                <c:pt idx="296">
                  <c:v>61.384500000000003</c:v>
                </c:pt>
                <c:pt idx="297">
                  <c:v>61.150100000000002</c:v>
                </c:pt>
                <c:pt idx="298">
                  <c:v>60.884399999999999</c:v>
                </c:pt>
                <c:pt idx="299">
                  <c:v>60.662399999999998</c:v>
                </c:pt>
                <c:pt idx="300">
                  <c:v>60.395800000000001</c:v>
                </c:pt>
                <c:pt idx="301">
                  <c:v>60.149299999999997</c:v>
                </c:pt>
                <c:pt idx="302">
                  <c:v>59.930300000000003</c:v>
                </c:pt>
                <c:pt idx="303">
                  <c:v>59.752899999999997</c:v>
                </c:pt>
                <c:pt idx="304">
                  <c:v>59.571199999999997</c:v>
                </c:pt>
                <c:pt idx="305">
                  <c:v>59.403199999999998</c:v>
                </c:pt>
                <c:pt idx="306">
                  <c:v>59.211500000000001</c:v>
                </c:pt>
                <c:pt idx="307">
                  <c:v>59.253599999999999</c:v>
                </c:pt>
                <c:pt idx="308">
                  <c:v>59.195</c:v>
                </c:pt>
                <c:pt idx="309">
                  <c:v>59.1357</c:v>
                </c:pt>
                <c:pt idx="310">
                  <c:v>59.097299999999997</c:v>
                </c:pt>
                <c:pt idx="311">
                  <c:v>58.886800000000001</c:v>
                </c:pt>
                <c:pt idx="312">
                  <c:v>58.945900000000002</c:v>
                </c:pt>
                <c:pt idx="313">
                  <c:v>58.745800000000003</c:v>
                </c:pt>
                <c:pt idx="314">
                  <c:v>58.578899999999997</c:v>
                </c:pt>
                <c:pt idx="315">
                  <c:v>58.374600000000001</c:v>
                </c:pt>
                <c:pt idx="316">
                  <c:v>58.111600000000003</c:v>
                </c:pt>
                <c:pt idx="317">
                  <c:v>57.91</c:v>
                </c:pt>
                <c:pt idx="318">
                  <c:v>57.747399999999999</c:v>
                </c:pt>
                <c:pt idx="319">
                  <c:v>57.609299999999998</c:v>
                </c:pt>
                <c:pt idx="320">
                  <c:v>57.326799999999999</c:v>
                </c:pt>
                <c:pt idx="321">
                  <c:v>57.197099999999999</c:v>
                </c:pt>
                <c:pt idx="322">
                  <c:v>56.904400000000003</c:v>
                </c:pt>
                <c:pt idx="323">
                  <c:v>56.8035</c:v>
                </c:pt>
                <c:pt idx="324">
                  <c:v>56.625399999999999</c:v>
                </c:pt>
                <c:pt idx="325">
                  <c:v>56.266100000000002</c:v>
                </c:pt>
                <c:pt idx="326">
                  <c:v>56.050600000000003</c:v>
                </c:pt>
                <c:pt idx="327">
                  <c:v>55.807600000000001</c:v>
                </c:pt>
                <c:pt idx="328">
                  <c:v>55.6036</c:v>
                </c:pt>
                <c:pt idx="329">
                  <c:v>55.331299999999999</c:v>
                </c:pt>
                <c:pt idx="330">
                  <c:v>55.045499999999997</c:v>
                </c:pt>
                <c:pt idx="331">
                  <c:v>54.682099999999998</c:v>
                </c:pt>
                <c:pt idx="332">
                  <c:v>53.767899999999997</c:v>
                </c:pt>
                <c:pt idx="333">
                  <c:v>53.5533</c:v>
                </c:pt>
                <c:pt idx="334">
                  <c:v>53.273800000000001</c:v>
                </c:pt>
                <c:pt idx="335">
                  <c:v>52.979300000000002</c:v>
                </c:pt>
                <c:pt idx="336">
                  <c:v>52.662300000000002</c:v>
                </c:pt>
                <c:pt idx="337">
                  <c:v>52.345300000000002</c:v>
                </c:pt>
                <c:pt idx="338">
                  <c:v>51.914099999999998</c:v>
                </c:pt>
                <c:pt idx="339">
                  <c:v>51.296300000000002</c:v>
                </c:pt>
                <c:pt idx="340">
                  <c:v>51.310099999999998</c:v>
                </c:pt>
                <c:pt idx="341">
                  <c:v>51.013199999999998</c:v>
                </c:pt>
                <c:pt idx="342">
                  <c:v>51.034700000000001</c:v>
                </c:pt>
                <c:pt idx="343">
                  <c:v>50.79</c:v>
                </c:pt>
                <c:pt idx="344">
                  <c:v>50.543199999999999</c:v>
                </c:pt>
                <c:pt idx="345">
                  <c:v>50.274900000000002</c:v>
                </c:pt>
                <c:pt idx="346">
                  <c:v>50.1312</c:v>
                </c:pt>
                <c:pt idx="347">
                  <c:v>49.875399999999999</c:v>
                </c:pt>
                <c:pt idx="348">
                  <c:v>49.725499999999997</c:v>
                </c:pt>
                <c:pt idx="349">
                  <c:v>49.635300000000001</c:v>
                </c:pt>
                <c:pt idx="350">
                  <c:v>49.490699999999997</c:v>
                </c:pt>
                <c:pt idx="351">
                  <c:v>49.276499999999999</c:v>
                </c:pt>
                <c:pt idx="352">
                  <c:v>49.1143</c:v>
                </c:pt>
                <c:pt idx="353">
                  <c:v>48.753799999999998</c:v>
                </c:pt>
                <c:pt idx="354">
                  <c:v>48.9129</c:v>
                </c:pt>
                <c:pt idx="355">
                  <c:v>48.8322</c:v>
                </c:pt>
                <c:pt idx="356">
                  <c:v>48.773600000000002</c:v>
                </c:pt>
                <c:pt idx="357">
                  <c:v>48.62</c:v>
                </c:pt>
                <c:pt idx="358">
                  <c:v>48.6753</c:v>
                </c:pt>
                <c:pt idx="359">
                  <c:v>48.599400000000003</c:v>
                </c:pt>
                <c:pt idx="360">
                  <c:v>48.589799999999997</c:v>
                </c:pt>
                <c:pt idx="361">
                  <c:v>48.506</c:v>
                </c:pt>
                <c:pt idx="362">
                  <c:v>48.492699999999999</c:v>
                </c:pt>
                <c:pt idx="363">
                  <c:v>48.4499</c:v>
                </c:pt>
                <c:pt idx="364">
                  <c:v>48.475499999999997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03-4A8F-A92D-CE91EA7FD9F5}"/>
            </c:ext>
          </c:extLst>
        </c:ser>
        <c:ser>
          <c:idx val="1"/>
          <c:order val="1"/>
          <c:tx>
            <c:strRef>
              <c:f>IPDO!$K$1472</c:f>
              <c:strCache>
                <c:ptCount val="1"/>
                <c:pt idx="0">
                  <c:v>2024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'Item 9 - Armazenamento'!$G$368:$G$732</c:f>
              <c:numCache>
                <c:formatCode>#,#00</c:formatCode>
                <c:ptCount val="365"/>
                <c:pt idx="0">
                  <c:v>48.799700000000001</c:v>
                </c:pt>
                <c:pt idx="1">
                  <c:v>48.750300000000003</c:v>
                </c:pt>
                <c:pt idx="2">
                  <c:v>48.865000000000002</c:v>
                </c:pt>
                <c:pt idx="3">
                  <c:v>48.969799999999999</c:v>
                </c:pt>
                <c:pt idx="4">
                  <c:v>48.997999999999998</c:v>
                </c:pt>
                <c:pt idx="5">
                  <c:v>49.028300000000002</c:v>
                </c:pt>
                <c:pt idx="6">
                  <c:v>49.671900000000001</c:v>
                </c:pt>
                <c:pt idx="7">
                  <c:v>49.692700000000002</c:v>
                </c:pt>
                <c:pt idx="8">
                  <c:v>49.7303</c:v>
                </c:pt>
                <c:pt idx="9">
                  <c:v>49.655799999999999</c:v>
                </c:pt>
                <c:pt idx="10">
                  <c:v>49.6419</c:v>
                </c:pt>
                <c:pt idx="11">
                  <c:v>49.654400000000003</c:v>
                </c:pt>
                <c:pt idx="12">
                  <c:v>49.734900000000003</c:v>
                </c:pt>
                <c:pt idx="13">
                  <c:v>49.893700000000003</c:v>
                </c:pt>
                <c:pt idx="14">
                  <c:v>50.056100000000001</c:v>
                </c:pt>
                <c:pt idx="15">
                  <c:v>50.203800000000001</c:v>
                </c:pt>
                <c:pt idx="16">
                  <c:v>50.294800000000002</c:v>
                </c:pt>
                <c:pt idx="17">
                  <c:v>50.363199999999999</c:v>
                </c:pt>
                <c:pt idx="18">
                  <c:v>50.466000000000001</c:v>
                </c:pt>
                <c:pt idx="19">
                  <c:v>50.675400000000003</c:v>
                </c:pt>
                <c:pt idx="20">
                  <c:v>50.921999999999997</c:v>
                </c:pt>
                <c:pt idx="21">
                  <c:v>51.301099999999998</c:v>
                </c:pt>
                <c:pt idx="22">
                  <c:v>52.0398</c:v>
                </c:pt>
                <c:pt idx="23">
                  <c:v>52.292499999999997</c:v>
                </c:pt>
                <c:pt idx="24">
                  <c:v>52.826500000000003</c:v>
                </c:pt>
                <c:pt idx="25">
                  <c:v>53.379199999999997</c:v>
                </c:pt>
                <c:pt idx="26">
                  <c:v>54.132199999999997</c:v>
                </c:pt>
                <c:pt idx="27">
                  <c:v>54.572499999999998</c:v>
                </c:pt>
                <c:pt idx="28">
                  <c:v>55.1145</c:v>
                </c:pt>
                <c:pt idx="29">
                  <c:v>55.614199999999997</c:v>
                </c:pt>
                <c:pt idx="30">
                  <c:v>55.765799999999999</c:v>
                </c:pt>
                <c:pt idx="31">
                  <c:v>56.153700000000001</c:v>
                </c:pt>
                <c:pt idx="32">
                  <c:v>56.388399999999997</c:v>
                </c:pt>
                <c:pt idx="33">
                  <c:v>56.842599999999997</c:v>
                </c:pt>
                <c:pt idx="34">
                  <c:v>56.868000000000002</c:v>
                </c:pt>
                <c:pt idx="35">
                  <c:v>56.851399999999998</c:v>
                </c:pt>
                <c:pt idx="36">
                  <c:v>57.047800000000002</c:v>
                </c:pt>
                <c:pt idx="37">
                  <c:v>57.4178</c:v>
                </c:pt>
                <c:pt idx="38">
                  <c:v>57.253999999999998</c:v>
                </c:pt>
                <c:pt idx="39">
                  <c:v>58.154600000000002</c:v>
                </c:pt>
                <c:pt idx="40">
                  <c:v>58.377899999999997</c:v>
                </c:pt>
                <c:pt idx="41">
                  <c:v>58.782699999999998</c:v>
                </c:pt>
                <c:pt idx="42">
                  <c:v>59.226599999999998</c:v>
                </c:pt>
                <c:pt idx="43">
                  <c:v>59.3643</c:v>
                </c:pt>
                <c:pt idx="44">
                  <c:v>59.681399999999996</c:v>
                </c:pt>
                <c:pt idx="45">
                  <c:v>60.002499999999998</c:v>
                </c:pt>
                <c:pt idx="46">
                  <c:v>60.338000000000001</c:v>
                </c:pt>
                <c:pt idx="47">
                  <c:v>60.710999999999999</c:v>
                </c:pt>
                <c:pt idx="48">
                  <c:v>60.9636</c:v>
                </c:pt>
                <c:pt idx="49">
                  <c:v>61.482500000000002</c:v>
                </c:pt>
                <c:pt idx="50">
                  <c:v>62.031100000000002</c:v>
                </c:pt>
                <c:pt idx="51">
                  <c:v>62.638500000000001</c:v>
                </c:pt>
                <c:pt idx="52">
                  <c:v>63.137099999999997</c:v>
                </c:pt>
                <c:pt idx="53">
                  <c:v>63.773600000000002</c:v>
                </c:pt>
                <c:pt idx="54">
                  <c:v>64.344099999999997</c:v>
                </c:pt>
                <c:pt idx="55">
                  <c:v>64.8155</c:v>
                </c:pt>
                <c:pt idx="56">
                  <c:v>65.060900000000004</c:v>
                </c:pt>
                <c:pt idx="57">
                  <c:v>65.402299999999997</c:v>
                </c:pt>
                <c:pt idx="58">
                  <c:v>65.194599999999994</c:v>
                </c:pt>
                <c:pt idx="59">
                  <c:v>65.4619</c:v>
                </c:pt>
                <c:pt idx="60">
                  <c:v>65.745199999999997</c:v>
                </c:pt>
                <c:pt idx="61">
                  <c:v>66.086500000000001</c:v>
                </c:pt>
                <c:pt idx="62">
                  <c:v>66.4726</c:v>
                </c:pt>
                <c:pt idx="63">
                  <c:v>66.88</c:v>
                </c:pt>
                <c:pt idx="64">
                  <c:v>67.605900000000005</c:v>
                </c:pt>
                <c:pt idx="65">
                  <c:v>67.772499999999994</c:v>
                </c:pt>
                <c:pt idx="66">
                  <c:v>68.399100000000004</c:v>
                </c:pt>
                <c:pt idx="67">
                  <c:v>68.653899999999993</c:v>
                </c:pt>
                <c:pt idx="68">
                  <c:v>68.7941</c:v>
                </c:pt>
                <c:pt idx="69">
                  <c:v>69.084800000000001</c:v>
                </c:pt>
                <c:pt idx="70">
                  <c:v>69.357699999999994</c:v>
                </c:pt>
                <c:pt idx="71">
                  <c:v>69.584100000000007</c:v>
                </c:pt>
                <c:pt idx="72">
                  <c:v>69.786199999999994</c:v>
                </c:pt>
                <c:pt idx="73">
                  <c:v>69.902500000000003</c:v>
                </c:pt>
                <c:pt idx="74">
                  <c:v>70.017300000000006</c:v>
                </c:pt>
                <c:pt idx="75">
                  <c:v>70.096000000000004</c:v>
                </c:pt>
                <c:pt idx="76">
                  <c:v>70.222499999999997</c:v>
                </c:pt>
                <c:pt idx="77">
                  <c:v>70.336600000000004</c:v>
                </c:pt>
                <c:pt idx="78">
                  <c:v>70.443200000000004</c:v>
                </c:pt>
                <c:pt idx="79">
                  <c:v>70.493899999999996</c:v>
                </c:pt>
                <c:pt idx="80">
                  <c:v>70.674999999999997</c:v>
                </c:pt>
                <c:pt idx="81">
                  <c:v>70.833299999999994</c:v>
                </c:pt>
                <c:pt idx="82">
                  <c:v>71.090599999999995</c:v>
                </c:pt>
                <c:pt idx="83">
                  <c:v>71.280600000000007</c:v>
                </c:pt>
                <c:pt idx="84">
                  <c:v>71.697999999999993</c:v>
                </c:pt>
                <c:pt idx="85">
                  <c:v>71.865499999999997</c:v>
                </c:pt>
                <c:pt idx="86">
                  <c:v>72.139700000000005</c:v>
                </c:pt>
                <c:pt idx="87">
                  <c:v>72.393199999999993</c:v>
                </c:pt>
                <c:pt idx="88">
                  <c:v>72.576499999999996</c:v>
                </c:pt>
                <c:pt idx="89">
                  <c:v>72.809899999999999</c:v>
                </c:pt>
                <c:pt idx="90">
                  <c:v>73.022300000000001</c:v>
                </c:pt>
                <c:pt idx="91">
                  <c:v>73.227999999999994</c:v>
                </c:pt>
                <c:pt idx="92">
                  <c:v>73.442700000000002</c:v>
                </c:pt>
                <c:pt idx="93">
                  <c:v>73.732100000000003</c:v>
                </c:pt>
                <c:pt idx="94">
                  <c:v>74.213300000000004</c:v>
                </c:pt>
                <c:pt idx="95">
                  <c:v>74.762799999999999</c:v>
                </c:pt>
                <c:pt idx="96">
                  <c:v>75.235699999999994</c:v>
                </c:pt>
                <c:pt idx="97">
                  <c:v>75.593500000000006</c:v>
                </c:pt>
                <c:pt idx="98">
                  <c:v>75.722899999999996</c:v>
                </c:pt>
                <c:pt idx="99">
                  <c:v>75.913200000000003</c:v>
                </c:pt>
                <c:pt idx="100">
                  <c:v>76.005300000000005</c:v>
                </c:pt>
                <c:pt idx="101">
                  <c:v>76.162000000000006</c:v>
                </c:pt>
                <c:pt idx="102">
                  <c:v>76.354200000000006</c:v>
                </c:pt>
                <c:pt idx="103">
                  <c:v>76.514600000000002</c:v>
                </c:pt>
                <c:pt idx="104">
                  <c:v>76.708500000000001</c:v>
                </c:pt>
                <c:pt idx="105">
                  <c:v>76.877099999999999</c:v>
                </c:pt>
                <c:pt idx="106">
                  <c:v>77.117999999999995</c:v>
                </c:pt>
                <c:pt idx="107">
                  <c:v>77.324100000000001</c:v>
                </c:pt>
                <c:pt idx="108">
                  <c:v>77.507000000000005</c:v>
                </c:pt>
                <c:pt idx="109">
                  <c:v>77.710700000000003</c:v>
                </c:pt>
                <c:pt idx="110">
                  <c:v>77.941100000000006</c:v>
                </c:pt>
                <c:pt idx="111">
                  <c:v>78.200599999999994</c:v>
                </c:pt>
                <c:pt idx="112">
                  <c:v>78.296999999999997</c:v>
                </c:pt>
                <c:pt idx="113">
                  <c:v>78.363600000000005</c:v>
                </c:pt>
                <c:pt idx="114">
                  <c:v>78.437399999999997</c:v>
                </c:pt>
                <c:pt idx="115">
                  <c:v>78.465900000000005</c:v>
                </c:pt>
                <c:pt idx="116">
                  <c:v>78.541700000000006</c:v>
                </c:pt>
                <c:pt idx="117">
                  <c:v>78.481899999999996</c:v>
                </c:pt>
                <c:pt idx="118">
                  <c:v>78.497</c:v>
                </c:pt>
                <c:pt idx="119">
                  <c:v>78.535600000000002</c:v>
                </c:pt>
                <c:pt idx="120">
                  <c:v>78.541899999999998</c:v>
                </c:pt>
                <c:pt idx="121">
                  <c:v>78.471199999999996</c:v>
                </c:pt>
                <c:pt idx="122">
                  <c:v>78.426900000000003</c:v>
                </c:pt>
                <c:pt idx="123">
                  <c:v>78.343599999999995</c:v>
                </c:pt>
                <c:pt idx="124">
                  <c:v>78.368399999999994</c:v>
                </c:pt>
                <c:pt idx="125">
                  <c:v>78.208399999999997</c:v>
                </c:pt>
                <c:pt idx="126">
                  <c:v>78.1845</c:v>
                </c:pt>
                <c:pt idx="127">
                  <c:v>78.044600000000003</c:v>
                </c:pt>
                <c:pt idx="128">
                  <c:v>77.956400000000002</c:v>
                </c:pt>
                <c:pt idx="129">
                  <c:v>77.865700000000004</c:v>
                </c:pt>
                <c:pt idx="130">
                  <c:v>77.748199999999997</c:v>
                </c:pt>
                <c:pt idx="131">
                  <c:v>77.630899999999997</c:v>
                </c:pt>
                <c:pt idx="132">
                  <c:v>77.535799999999995</c:v>
                </c:pt>
                <c:pt idx="133">
                  <c:v>77.334199999999996</c:v>
                </c:pt>
                <c:pt idx="134">
                  <c:v>77.192899999999995</c:v>
                </c:pt>
                <c:pt idx="135">
                  <c:v>77.025300000000001</c:v>
                </c:pt>
                <c:pt idx="136">
                  <c:v>76.901499999999999</c:v>
                </c:pt>
                <c:pt idx="137">
                  <c:v>76.723799999999997</c:v>
                </c:pt>
                <c:pt idx="138">
                  <c:v>76.672600000000003</c:v>
                </c:pt>
                <c:pt idx="139">
                  <c:v>76.521699999999996</c:v>
                </c:pt>
                <c:pt idx="140">
                  <c:v>76.272999999999996</c:v>
                </c:pt>
                <c:pt idx="141">
                  <c:v>76.140799999999999</c:v>
                </c:pt>
                <c:pt idx="142">
                  <c:v>75.972499999999997</c:v>
                </c:pt>
                <c:pt idx="143">
                  <c:v>75.8626</c:v>
                </c:pt>
                <c:pt idx="144">
                  <c:v>75.683700000000002</c:v>
                </c:pt>
                <c:pt idx="145">
                  <c:v>75.568299999999994</c:v>
                </c:pt>
                <c:pt idx="146">
                  <c:v>75.358400000000003</c:v>
                </c:pt>
                <c:pt idx="147">
                  <c:v>75.176900000000003</c:v>
                </c:pt>
                <c:pt idx="148">
                  <c:v>74.970699999999994</c:v>
                </c:pt>
                <c:pt idx="149">
                  <c:v>74.785700000000006</c:v>
                </c:pt>
                <c:pt idx="150">
                  <c:v>74.665099999999995</c:v>
                </c:pt>
                <c:pt idx="151">
                  <c:v>74.484399999999994</c:v>
                </c:pt>
                <c:pt idx="152">
                  <c:v>74.298299999999998</c:v>
                </c:pt>
                <c:pt idx="153">
                  <c:v>74.102099999999993</c:v>
                </c:pt>
                <c:pt idx="154">
                  <c:v>74.030299999999997</c:v>
                </c:pt>
                <c:pt idx="155">
                  <c:v>73.918599999999998</c:v>
                </c:pt>
                <c:pt idx="156">
                  <c:v>73.797899999999998</c:v>
                </c:pt>
                <c:pt idx="157">
                  <c:v>73.596800000000002</c:v>
                </c:pt>
                <c:pt idx="158">
                  <c:v>73.457099999999997</c:v>
                </c:pt>
                <c:pt idx="159">
                  <c:v>73.288499999999999</c:v>
                </c:pt>
                <c:pt idx="160">
                  <c:v>73.075900000000004</c:v>
                </c:pt>
                <c:pt idx="161">
                  <c:v>72.893100000000004</c:v>
                </c:pt>
                <c:pt idx="162">
                  <c:v>72.727400000000003</c:v>
                </c:pt>
                <c:pt idx="163">
                  <c:v>72.567899999999995</c:v>
                </c:pt>
                <c:pt idx="164">
                  <c:v>72.369399999999999</c:v>
                </c:pt>
                <c:pt idx="165">
                  <c:v>72.104500000000002</c:v>
                </c:pt>
                <c:pt idx="166">
                  <c:v>71.953000000000003</c:v>
                </c:pt>
                <c:pt idx="167">
                  <c:v>71.503699999999995</c:v>
                </c:pt>
                <c:pt idx="168">
                  <c:v>71.430599999999998</c:v>
                </c:pt>
                <c:pt idx="169">
                  <c:v>71.338300000000004</c:v>
                </c:pt>
                <c:pt idx="170">
                  <c:v>71.170500000000004</c:v>
                </c:pt>
                <c:pt idx="171">
                  <c:v>71.043999999999997</c:v>
                </c:pt>
                <c:pt idx="172">
                  <c:v>70.880600000000001</c:v>
                </c:pt>
                <c:pt idx="173">
                  <c:v>70.709800000000001</c:v>
                </c:pt>
                <c:pt idx="174">
                  <c:v>70.509</c:v>
                </c:pt>
                <c:pt idx="175">
                  <c:v>70.321100000000001</c:v>
                </c:pt>
                <c:pt idx="176">
                  <c:v>70.146299999999997</c:v>
                </c:pt>
                <c:pt idx="177">
                  <c:v>69.818799999999996</c:v>
                </c:pt>
                <c:pt idx="178">
                  <c:v>69.599000000000004</c:v>
                </c:pt>
                <c:pt idx="179">
                  <c:v>69.4054</c:v>
                </c:pt>
                <c:pt idx="180">
                  <c:v>69.255499999999998</c:v>
                </c:pt>
                <c:pt idx="181">
                  <c:v>69.088399999999993</c:v>
                </c:pt>
                <c:pt idx="182">
                  <c:v>68.844899999999996</c:v>
                </c:pt>
                <c:pt idx="183">
                  <c:v>68.686700000000002</c:v>
                </c:pt>
                <c:pt idx="184">
                  <c:v>68.576899999999995</c:v>
                </c:pt>
                <c:pt idx="185">
                  <c:v>68.404600000000002</c:v>
                </c:pt>
                <c:pt idx="186">
                  <c:v>68.176100000000005</c:v>
                </c:pt>
                <c:pt idx="187">
                  <c:v>68.081199999999995</c:v>
                </c:pt>
                <c:pt idx="188">
                  <c:v>67.858800000000002</c:v>
                </c:pt>
                <c:pt idx="189">
                  <c:v>67.619399999999999</c:v>
                </c:pt>
                <c:pt idx="190">
                  <c:v>67.409199999999998</c:v>
                </c:pt>
                <c:pt idx="191">
                  <c:v>67.272300000000001</c:v>
                </c:pt>
                <c:pt idx="192">
                  <c:v>67.009500000000003</c:v>
                </c:pt>
                <c:pt idx="193">
                  <c:v>66.766300000000001</c:v>
                </c:pt>
                <c:pt idx="194">
                  <c:v>66.620099999999994</c:v>
                </c:pt>
                <c:pt idx="195">
                  <c:v>66.431700000000006</c:v>
                </c:pt>
                <c:pt idx="196">
                  <c:v>66.192899999999995</c:v>
                </c:pt>
                <c:pt idx="197">
                  <c:v>65.765699999999995</c:v>
                </c:pt>
                <c:pt idx="198">
                  <c:v>65.758899999999997</c:v>
                </c:pt>
                <c:pt idx="199">
                  <c:v>65.325699999999998</c:v>
                </c:pt>
                <c:pt idx="200">
                  <c:v>65.262699999999995</c:v>
                </c:pt>
                <c:pt idx="201">
                  <c:v>65.218500000000006</c:v>
                </c:pt>
                <c:pt idx="202">
                  <c:v>64.798599999999993</c:v>
                </c:pt>
                <c:pt idx="203">
                  <c:v>64.572000000000003</c:v>
                </c:pt>
                <c:pt idx="204">
                  <c:v>64.412800000000004</c:v>
                </c:pt>
                <c:pt idx="205">
                  <c:v>64.188500000000005</c:v>
                </c:pt>
                <c:pt idx="206">
                  <c:v>64.069199999999995</c:v>
                </c:pt>
                <c:pt idx="207">
                  <c:v>63.799100000000003</c:v>
                </c:pt>
                <c:pt idx="208">
                  <c:v>63.678600000000003</c:v>
                </c:pt>
                <c:pt idx="209">
                  <c:v>63.668500000000002</c:v>
                </c:pt>
                <c:pt idx="210">
                  <c:v>63.372</c:v>
                </c:pt>
                <c:pt idx="211">
                  <c:v>63.090899999999998</c:v>
                </c:pt>
                <c:pt idx="212">
                  <c:v>62.848100000000002</c:v>
                </c:pt>
                <c:pt idx="213">
                  <c:v>62.746200000000002</c:v>
                </c:pt>
                <c:pt idx="214">
                  <c:v>62.362099999999998</c:v>
                </c:pt>
                <c:pt idx="215">
                  <c:v>62.2119</c:v>
                </c:pt>
                <c:pt idx="216">
                  <c:v>61.962800000000001</c:v>
                </c:pt>
                <c:pt idx="217">
                  <c:v>61.816299999999998</c:v>
                </c:pt>
                <c:pt idx="218">
                  <c:v>61.578499999999998</c:v>
                </c:pt>
                <c:pt idx="219">
                  <c:v>61.321199999999997</c:v>
                </c:pt>
                <c:pt idx="220">
                  <c:v>61.144799999999996</c:v>
                </c:pt>
                <c:pt idx="221">
                  <c:v>60.859299999999998</c:v>
                </c:pt>
                <c:pt idx="222">
                  <c:v>60.576000000000001</c:v>
                </c:pt>
                <c:pt idx="223">
                  <c:v>60.401600000000002</c:v>
                </c:pt>
                <c:pt idx="224">
                  <c:v>60.157299999999999</c:v>
                </c:pt>
                <c:pt idx="225">
                  <c:v>59.908099999999997</c:v>
                </c:pt>
                <c:pt idx="226">
                  <c:v>59.717500000000001</c:v>
                </c:pt>
                <c:pt idx="227">
                  <c:v>59.4465</c:v>
                </c:pt>
                <c:pt idx="228">
                  <c:v>59.248199999999997</c:v>
                </c:pt>
                <c:pt idx="229">
                  <c:v>59.115600000000001</c:v>
                </c:pt>
                <c:pt idx="230">
                  <c:v>58.958399999999997</c:v>
                </c:pt>
                <c:pt idx="231">
                  <c:v>58.676000000000002</c:v>
                </c:pt>
                <c:pt idx="232">
                  <c:v>58.113100000000003</c:v>
                </c:pt>
                <c:pt idx="233">
                  <c:v>58.200899999999997</c:v>
                </c:pt>
                <c:pt idx="234">
                  <c:v>58.012099999999997</c:v>
                </c:pt>
                <c:pt idx="235">
                  <c:v>57.740400000000001</c:v>
                </c:pt>
                <c:pt idx="236">
                  <c:v>57.481000000000002</c:v>
                </c:pt>
                <c:pt idx="237">
                  <c:v>57.249699999999997</c:v>
                </c:pt>
                <c:pt idx="238">
                  <c:v>56.994399999999999</c:v>
                </c:pt>
                <c:pt idx="239">
                  <c:v>56.774299999999997</c:v>
                </c:pt>
                <c:pt idx="240">
                  <c:v>56.5244</c:v>
                </c:pt>
                <c:pt idx="241">
                  <c:v>56.371600000000001</c:v>
                </c:pt>
                <c:pt idx="242">
                  <c:v>56.125500000000002</c:v>
                </c:pt>
                <c:pt idx="243">
                  <c:v>55.829799999999999</c:v>
                </c:pt>
                <c:pt idx="244">
                  <c:v>55.707500000000003</c:v>
                </c:pt>
                <c:pt idx="245">
                  <c:v>55.468000000000004</c:v>
                </c:pt>
                <c:pt idx="246">
                  <c:v>55.189399999999999</c:v>
                </c:pt>
                <c:pt idx="247">
                  <c:v>55.016100000000002</c:v>
                </c:pt>
                <c:pt idx="248">
                  <c:v>54.776600000000002</c:v>
                </c:pt>
                <c:pt idx="249">
                  <c:v>54.587499999999999</c:v>
                </c:pt>
                <c:pt idx="250">
                  <c:v>54.338200000000001</c:v>
                </c:pt>
                <c:pt idx="251">
                  <c:v>54.110700000000001</c:v>
                </c:pt>
                <c:pt idx="252">
                  <c:v>53.857700000000001</c:v>
                </c:pt>
                <c:pt idx="253">
                  <c:v>53.604599999999998</c:v>
                </c:pt>
                <c:pt idx="254">
                  <c:v>53.327800000000003</c:v>
                </c:pt>
                <c:pt idx="255">
                  <c:v>53.064700000000002</c:v>
                </c:pt>
                <c:pt idx="256">
                  <c:v>52.7607</c:v>
                </c:pt>
                <c:pt idx="257">
                  <c:v>52.598100000000002</c:v>
                </c:pt>
                <c:pt idx="258">
                  <c:v>52.443899999999999</c:v>
                </c:pt>
                <c:pt idx="259">
                  <c:v>52.210099999999997</c:v>
                </c:pt>
                <c:pt idx="260">
                  <c:v>51.8568</c:v>
                </c:pt>
                <c:pt idx="261">
                  <c:v>51.560699999999997</c:v>
                </c:pt>
                <c:pt idx="262">
                  <c:v>51.3446</c:v>
                </c:pt>
                <c:pt idx="263">
                  <c:v>51.031999999999996</c:v>
                </c:pt>
                <c:pt idx="264">
                  <c:v>50.7973</c:v>
                </c:pt>
                <c:pt idx="265">
                  <c:v>50.666800000000002</c:v>
                </c:pt>
                <c:pt idx="266">
                  <c:v>50.494300000000003</c:v>
                </c:pt>
                <c:pt idx="267">
                  <c:v>50.291200000000003</c:v>
                </c:pt>
                <c:pt idx="268">
                  <c:v>50.310299999999998</c:v>
                </c:pt>
                <c:pt idx="269">
                  <c:v>49.942999999999998</c:v>
                </c:pt>
                <c:pt idx="270">
                  <c:v>49.781399999999998</c:v>
                </c:pt>
                <c:pt idx="271">
                  <c:v>49.5379</c:v>
                </c:pt>
                <c:pt idx="272">
                  <c:v>49.3782</c:v>
                </c:pt>
                <c:pt idx="273">
                  <c:v>49.145600000000002</c:v>
                </c:pt>
                <c:pt idx="274">
                  <c:v>49.111400000000003</c:v>
                </c:pt>
                <c:pt idx="275">
                  <c:v>48.863100000000003</c:v>
                </c:pt>
                <c:pt idx="276">
                  <c:v>48.6661</c:v>
                </c:pt>
                <c:pt idx="277">
                  <c:v>48.425899999999999</c:v>
                </c:pt>
                <c:pt idx="278">
                  <c:v>48.241999999999997</c:v>
                </c:pt>
                <c:pt idx="279">
                  <c:v>48.055900000000001</c:v>
                </c:pt>
                <c:pt idx="280">
                  <c:v>47.758200000000002</c:v>
                </c:pt>
                <c:pt idx="281">
                  <c:v>47.671100000000003</c:v>
                </c:pt>
                <c:pt idx="282">
                  <c:v>47.441200000000002</c:v>
                </c:pt>
                <c:pt idx="283">
                  <c:v>47.277099999999997</c:v>
                </c:pt>
                <c:pt idx="284">
                  <c:v>47.142400000000002</c:v>
                </c:pt>
                <c:pt idx="285">
                  <c:v>46.911799999999999</c:v>
                </c:pt>
                <c:pt idx="286">
                  <c:v>46.685600000000001</c:v>
                </c:pt>
                <c:pt idx="287">
                  <c:v>46.456299999999999</c:v>
                </c:pt>
                <c:pt idx="288">
                  <c:v>46.3123</c:v>
                </c:pt>
                <c:pt idx="289">
                  <c:v>46.265099999999997</c:v>
                </c:pt>
                <c:pt idx="290">
                  <c:v>45.931899999999999</c:v>
                </c:pt>
                <c:pt idx="291">
                  <c:v>45.8157</c:v>
                </c:pt>
                <c:pt idx="292">
                  <c:v>45.854900000000001</c:v>
                </c:pt>
                <c:pt idx="293">
                  <c:v>45.765799999999999</c:v>
                </c:pt>
                <c:pt idx="294">
                  <c:v>45.627000000000002</c:v>
                </c:pt>
                <c:pt idx="295">
                  <c:v>45.387700000000002</c:v>
                </c:pt>
                <c:pt idx="296">
                  <c:v>45.254600000000003</c:v>
                </c:pt>
                <c:pt idx="297">
                  <c:v>45.161799999999999</c:v>
                </c:pt>
                <c:pt idx="298">
                  <c:v>45.046300000000002</c:v>
                </c:pt>
                <c:pt idx="299">
                  <c:v>44.786799999999999</c:v>
                </c:pt>
                <c:pt idx="300">
                  <c:v>44.876800000000003</c:v>
                </c:pt>
                <c:pt idx="301">
                  <c:v>44.804099999999998</c:v>
                </c:pt>
                <c:pt idx="302">
                  <c:v>44.674500000000002</c:v>
                </c:pt>
                <c:pt idx="303">
                  <c:v>44.653399999999998</c:v>
                </c:pt>
                <c:pt idx="304">
                  <c:v>44.505699999999997</c:v>
                </c:pt>
                <c:pt idx="305">
                  <c:v>44.436199999999999</c:v>
                </c:pt>
                <c:pt idx="306">
                  <c:v>44.392600000000002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7A-4AF4-AA8C-2DB5CFB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69078832"/>
        <c:axId val="969079616"/>
        <c:extLst/>
      </c:lineChart>
      <c:dateAx>
        <c:axId val="969078832"/>
        <c:scaling>
          <c:orientation val="minMax"/>
        </c:scaling>
        <c:delete val="0"/>
        <c:axPos val="b"/>
        <c:numFmt formatCode="mmm" sourceLinked="0"/>
        <c:majorTickMark val="cross"/>
        <c:minorTickMark val="none"/>
        <c:tickLblPos val="nextTo"/>
        <c:spPr>
          <a:noFill/>
          <a:ln w="12700" cap="flat" cmpd="sng" algn="ctr">
            <a:solidFill>
              <a:schemeClr val="tx1"/>
            </a:solidFill>
            <a:round/>
          </a:ln>
          <a:effectLst/>
        </c:spPr>
        <c:txPr>
          <a:bodyPr rot="-5400000" spcFirstLastPara="1" vertOverflow="ellipsis" wrap="square" anchor="t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9616"/>
        <c:crosses val="autoZero"/>
        <c:auto val="1"/>
        <c:lblOffset val="100"/>
        <c:baseTimeUnit val="days"/>
        <c:majorUnit val="31"/>
        <c:majorTimeUnit val="days"/>
        <c:minorUnit val="31"/>
      </c:dateAx>
      <c:valAx>
        <c:axId val="969079616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0" sourceLinked="0"/>
        <c:majorTickMark val="cross"/>
        <c:minorTickMark val="none"/>
        <c:tickLblPos val="nextTo"/>
        <c:spPr>
          <a:noFill/>
          <a:ln w="12700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 w="3175"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969078832"/>
        <c:crosses val="autoZero"/>
        <c:crossBetween val="midCat"/>
        <c:majorUnit val="2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tx2">
        <a:lumMod val="40000"/>
        <a:lumOff val="60000"/>
      </a:schemeClr>
    </a:solidFill>
    <a:ln w="0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2.png"/><Relationship Id="rId3" Type="http://schemas.openxmlformats.org/officeDocument/2006/relationships/chart" Target="../charts/chart1.xml"/><Relationship Id="rId7" Type="http://schemas.openxmlformats.org/officeDocument/2006/relationships/image" Target="../media/image10.png"/><Relationship Id="rId12" Type="http://schemas.openxmlformats.org/officeDocument/2006/relationships/chart" Target="../charts/chart5.xml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chart" Target="../charts/chart4.xml"/><Relationship Id="rId5" Type="http://schemas.openxmlformats.org/officeDocument/2006/relationships/image" Target="../media/image8.png"/><Relationship Id="rId10" Type="http://schemas.openxmlformats.org/officeDocument/2006/relationships/chart" Target="../charts/chart3.xml"/><Relationship Id="rId4" Type="http://schemas.openxmlformats.org/officeDocument/2006/relationships/image" Target="../media/image7.png"/><Relationship Id="rId9" Type="http://schemas.openxmlformats.org/officeDocument/2006/relationships/chart" Target="../charts/chart2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8.jpg"/><Relationship Id="rId2" Type="http://schemas.microsoft.com/office/2007/relationships/hdphoto" Target="../media/hdphoto1.wdp"/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24</xdr:row>
      <xdr:rowOff>19050</xdr:rowOff>
    </xdr:from>
    <xdr:to>
      <xdr:col>9</xdr:col>
      <xdr:colOff>76200</xdr:colOff>
      <xdr:row>25</xdr:row>
      <xdr:rowOff>76200</xdr:rowOff>
    </xdr:to>
    <xdr:sp macro="" textlink="">
      <xdr:nvSpPr>
        <xdr:cNvPr id="4" name="CaixaDeTexto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0" y="4695825"/>
          <a:ext cx="6257925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1200" b="1">
              <a:solidFill>
                <a:srgbClr val="0000CC"/>
              </a:solidFill>
              <a:latin typeface="Arial" pitchFamily="34" charset="0"/>
              <a:cs typeface="Arial" pitchFamily="34" charset="0"/>
            </a:rPr>
            <a:t>Produção e Carga por Submercados</a:t>
          </a:r>
          <a:r>
            <a:rPr lang="pt-BR" sz="1200" b="1" baseline="0">
              <a:solidFill>
                <a:srgbClr val="0000CC"/>
              </a:solidFill>
              <a:latin typeface="Arial" pitchFamily="34" charset="0"/>
              <a:cs typeface="Arial" pitchFamily="34" charset="0"/>
            </a:rPr>
            <a:t> e Intercâmbios Verificados - MWmed</a:t>
          </a:r>
          <a:endParaRPr lang="pt-BR" sz="1200" b="1">
            <a:solidFill>
              <a:srgbClr val="0000CC"/>
            </a:solidFill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0</xdr:col>
      <xdr:colOff>65943</xdr:colOff>
      <xdr:row>8</xdr:row>
      <xdr:rowOff>684</xdr:rowOff>
    </xdr:from>
    <xdr:to>
      <xdr:col>9</xdr:col>
      <xdr:colOff>549520</xdr:colOff>
      <xdr:row>40</xdr:row>
      <xdr:rowOff>63744</xdr:rowOff>
    </xdr:to>
    <xdr:pic>
      <xdr:nvPicPr>
        <xdr:cNvPr id="2366" name="Imagem 2365">
          <a:extLst>
            <a:ext uri="{FF2B5EF4-FFF2-40B4-BE49-F238E27FC236}">
              <a16:creationId xmlns:a16="http://schemas.microsoft.com/office/drawing/2014/main" id="{00000000-0008-0000-0100-00003E090000}"/>
            </a:ext>
          </a:extLst>
        </xdr:cNvPr>
        <xdr:cNvPicPr preferRelativeResize="0">
          <a:picLocks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137" b="4101"/>
        <a:stretch/>
      </xdr:blipFill>
      <xdr:spPr>
        <a:xfrm>
          <a:off x="65943" y="1629459"/>
          <a:ext cx="6712927" cy="61590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53</xdr:row>
      <xdr:rowOff>4145</xdr:rowOff>
    </xdr:from>
    <xdr:to>
      <xdr:col>10</xdr:col>
      <xdr:colOff>3052</xdr:colOff>
      <xdr:row>93</xdr:row>
      <xdr:rowOff>42116</xdr:rowOff>
    </xdr:to>
    <xdr:pic>
      <xdr:nvPicPr>
        <xdr:cNvPr id="2414" name="Imagem 2413">
          <a:extLst>
            <a:ext uri="{FF2B5EF4-FFF2-40B4-BE49-F238E27FC236}">
              <a16:creationId xmlns:a16="http://schemas.microsoft.com/office/drawing/2014/main" id="{00000000-0008-0000-0100-00006E09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167320"/>
          <a:ext cx="6768000" cy="7743697"/>
        </a:xfrm>
        <a:prstGeom prst="rect">
          <a:avLst/>
        </a:prstGeom>
      </xdr:spPr>
    </xdr:pic>
    <xdr:clientData/>
  </xdr:twoCellAnchor>
  <xdr:twoCellAnchor>
    <xdr:from>
      <xdr:col>3</xdr:col>
      <xdr:colOff>457199</xdr:colOff>
      <xdr:row>1470</xdr:row>
      <xdr:rowOff>19050</xdr:rowOff>
    </xdr:from>
    <xdr:to>
      <xdr:col>10</xdr:col>
      <xdr:colOff>2158</xdr:colOff>
      <xdr:row>1480</xdr:row>
      <xdr:rowOff>104850</xdr:rowOff>
    </xdr:to>
    <xdr:graphicFrame macro="">
      <xdr:nvGraphicFramePr>
        <xdr:cNvPr id="2384" name="Gráfico 2383">
          <a:extLst>
            <a:ext uri="{FF2B5EF4-FFF2-40B4-BE49-F238E27FC236}">
              <a16:creationId xmlns:a16="http://schemas.microsoft.com/office/drawing/2014/main" id="{00000000-0008-0000-0100-000050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0</xdr:colOff>
      <xdr:row>102</xdr:row>
      <xdr:rowOff>16852</xdr:rowOff>
    </xdr:from>
    <xdr:to>
      <xdr:col>10</xdr:col>
      <xdr:colOff>48024</xdr:colOff>
      <xdr:row>114</xdr:row>
      <xdr:rowOff>155477</xdr:rowOff>
    </xdr:to>
    <xdr:pic>
      <xdr:nvPicPr>
        <xdr:cNvPr id="2343" name="Imagem 2342">
          <a:extLst>
            <a:ext uri="{FF2B5EF4-FFF2-40B4-BE49-F238E27FC236}">
              <a16:creationId xmlns:a16="http://schemas.microsoft.com/office/drawing/2014/main" id="{00000000-0008-0000-0100-000027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9579737"/>
          <a:ext cx="6910021" cy="2430340"/>
        </a:xfrm>
        <a:prstGeom prst="rect">
          <a:avLst/>
        </a:prstGeom>
      </xdr:spPr>
    </xdr:pic>
    <xdr:clientData/>
  </xdr:twoCellAnchor>
  <xdr:twoCellAnchor editAs="oneCell">
    <xdr:from>
      <xdr:col>1</xdr:col>
      <xdr:colOff>54432</xdr:colOff>
      <xdr:row>1269</xdr:row>
      <xdr:rowOff>184506</xdr:rowOff>
    </xdr:from>
    <xdr:to>
      <xdr:col>9</xdr:col>
      <xdr:colOff>126529</xdr:colOff>
      <xdr:row>1278</xdr:row>
      <xdr:rowOff>39727</xdr:rowOff>
    </xdr:to>
    <xdr:pic>
      <xdr:nvPicPr>
        <xdr:cNvPr id="2306" name="Imagem 2305">
          <a:extLst>
            <a:ext uri="{FF2B5EF4-FFF2-40B4-BE49-F238E27FC236}">
              <a16:creationId xmlns:a16="http://schemas.microsoft.com/office/drawing/2014/main" id="{00000000-0008-0000-0100-0000020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5521" y="211326542"/>
          <a:ext cx="5378883" cy="156972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391571</xdr:colOff>
      <xdr:row>1385</xdr:row>
      <xdr:rowOff>158749</xdr:rowOff>
    </xdr:from>
    <xdr:to>
      <xdr:col>9</xdr:col>
      <xdr:colOff>336314</xdr:colOff>
      <xdr:row>1406</xdr:row>
      <xdr:rowOff>34443</xdr:rowOff>
    </xdr:to>
    <xdr:pic>
      <xdr:nvPicPr>
        <xdr:cNvPr id="11" name="Imagem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91571" y="215836499"/>
          <a:ext cx="6219048" cy="3847619"/>
        </a:xfrm>
        <a:prstGeom prst="rect">
          <a:avLst/>
        </a:prstGeom>
      </xdr:spPr>
    </xdr:pic>
    <xdr:clientData/>
  </xdr:twoCellAnchor>
  <xdr:twoCellAnchor>
    <xdr:from>
      <xdr:col>7</xdr:col>
      <xdr:colOff>57150</xdr:colOff>
      <xdr:row>51</xdr:row>
      <xdr:rowOff>66675</xdr:rowOff>
    </xdr:from>
    <xdr:to>
      <xdr:col>7</xdr:col>
      <xdr:colOff>219075</xdr:colOff>
      <xdr:row>51</xdr:row>
      <xdr:rowOff>152400</xdr:rowOff>
    </xdr:to>
    <xdr:sp macro="" textlink="">
      <xdr:nvSpPr>
        <xdr:cNvPr id="5" name="Rectangle 3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>
          <a:spLocks noChangeArrowheads="1"/>
        </xdr:cNvSpPr>
      </xdr:nvSpPr>
      <xdr:spPr bwMode="auto">
        <a:xfrm>
          <a:off x="4924425" y="10086975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57150</xdr:colOff>
      <xdr:row>52</xdr:row>
      <xdr:rowOff>19050</xdr:rowOff>
    </xdr:from>
    <xdr:to>
      <xdr:col>7</xdr:col>
      <xdr:colOff>219075</xdr:colOff>
      <xdr:row>52</xdr:row>
      <xdr:rowOff>104775</xdr:rowOff>
    </xdr:to>
    <xdr:sp macro="" textlink="">
      <xdr:nvSpPr>
        <xdr:cNvPr id="6" name="Rectangle 2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>
          <a:spLocks noChangeArrowheads="1"/>
        </xdr:cNvSpPr>
      </xdr:nvSpPr>
      <xdr:spPr bwMode="auto">
        <a:xfrm>
          <a:off x="4924425" y="102298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47625</xdr:colOff>
      <xdr:row>116</xdr:row>
      <xdr:rowOff>22215</xdr:rowOff>
    </xdr:from>
    <xdr:to>
      <xdr:col>9</xdr:col>
      <xdr:colOff>692727</xdr:colOff>
      <xdr:row>252</xdr:row>
      <xdr:rowOff>138545</xdr:rowOff>
    </xdr:to>
    <xdr:sp macro="" textlink="">
      <xdr:nvSpPr>
        <xdr:cNvPr id="7" name="CaixaDeTexto Destaque1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 txBox="1"/>
      </xdr:nvSpPr>
      <xdr:spPr>
        <a:xfrm>
          <a:off x="47625" y="22291665"/>
          <a:ext cx="6750627" cy="260243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CARGA E PRODUÇÃO DE ENERGIA POR SUBMERCADO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Sul: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hidráulica, térmica e solar fotovoltaica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inferior ao valor previsto em função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05h49 às 17h17 houve restrição de geração eólica para controle de frequência no SIN. A máxima redução foi de 222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Sudeste/Centro-Oeste: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hidráulica, nuclear, eólica e solar fotovoltaica, bem como a produção total de Itaipu para o Brasil, não apresentaram desvio significativo em relação aos valores previstos.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em usinas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07h17 às 17h09 houve restrição de geração solar fotovoltaica para controle de frequência no SIN e controle de inequações regionais. A máxima redução foi de 199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Nordeste: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As gerações, hidráulica e térmica não apresentaram desvio significativo em relação aos valores programados.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inferior ao valor previsto em função de condições menos favoráveis de vento e para controles operacionais realizados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 00h00 às 23h59 houve restrição de geração eólica para controle de inequações regionais e controle de frequência. A máxima redução foi de 8.699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06h22 às 16h52 houve restrição de geração solar fotovoltaica controle de inequações regionais e controle de frequência. A máxima redução foi de 244 MW.</a:t>
          </a: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/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Submercado Norte: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hidráulica não apresentou desvio significativo em relação ao valor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superior ao valo programado em usinas controladas (vide item 6) e não controladas pelo ONS.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eólica foi inferior ao valor previsto em função de condições menos favoráveis de vento.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solar fotovoltaica foi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carga foi superior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Das 05h44 às 14h57 houve restrição de geração eólica para controle de frequência no SIN. A máxima redução foi de 169 MW.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Sistema Isolado de Roraima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A geração térmica foi inferior ao valor programado devido a carga inferior ao valor previsto.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TRANSFERÊNCIA DE ENERGIA ENTRE SUBMERCADOS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Sul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Sul foi inferior ao valor programado devido à carga inferior ao valor previsto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do Submercado Nordeste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do submercado Nordeste foi inferior ao valor programado devido às gerações eólica e solar fotovoltaica inferiores aos valores previstos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de Energia para o Submercado Norte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O intercâmbio de energia para o submercado Norte foi superior ao valor programado devido à carga superior ao valor previsto neste submercado, conforme relatado anteriormente.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Intercâmbio Internacional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Não houve</a:t>
          </a: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intercâmbio internacional, conforme programado.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OPERAÇÃO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OCORRÊNCIAS NA REDE DE DISTRIBUIÇÃO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INTEGRAÇÃO DE NOVAS INSTALAÇÕES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u="none" strike="noStrike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  </a:t>
          </a:r>
          <a:r>
            <a:rPr lang="pt-BR" sz="1000" spc="150"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Nada a relatar.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  <a:spcAft>
              <a:spcPts val="80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0</xdr:col>
      <xdr:colOff>81242</xdr:colOff>
      <xdr:row>295</xdr:row>
      <xdr:rowOff>5603</xdr:rowOff>
    </xdr:from>
    <xdr:to>
      <xdr:col>10</xdr:col>
      <xdr:colOff>43142</xdr:colOff>
      <xdr:row>307</xdr:row>
      <xdr:rowOff>177053</xdr:rowOff>
    </xdr:to>
    <xdr:sp macro="" textlink="">
      <xdr:nvSpPr>
        <xdr:cNvPr id="9" name="CaixaDeText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 txBox="1"/>
      </xdr:nvSpPr>
      <xdr:spPr>
        <a:xfrm>
          <a:off x="81242" y="55060103"/>
          <a:ext cx="6886575" cy="2457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Legenda: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REL - Razão Elétrica	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OME - Ordem de Mérito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INF - Inflexibilidade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EXP - Exportação	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TE - Teste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GEN - Garantia de Suprimento Energétic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PCI - Perdas e Consumo Interno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GFM - Geração Fora de Ordem de Mérito de Custo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GSB - Geração de Substituição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ERP - Energia Reposição de Exportação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UCM - Unit Commitment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RRO - Recomposição da Reserva Operativa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(1) - Não são comparadas por serem programadas sempre na base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(2) - Manutenção em Unidade Geradora 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(3) -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(4) - Manutenção em Unidade Geradora e Restrição Operativa (Esta observação refere-se às diferenças entre Capacidade Instalada e Capacidade Disponível)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(*)  - A Capacidade Instalada e Disponível não considera o montante de geração com operação comercial suspensa ou em processo de expansão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(**) - Diferença (Verificado - Programado)</a:t>
          </a:r>
        </a:p>
        <a:p>
          <a:r>
            <a:rPr lang="pt-BR" sz="75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      Var% = (Verificado - Programado) / Programado * 100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469</xdr:row>
      <xdr:rowOff>105640</xdr:rowOff>
    </xdr:from>
    <xdr:to>
      <xdr:col>10</xdr:col>
      <xdr:colOff>0</xdr:colOff>
      <xdr:row>472</xdr:row>
      <xdr:rowOff>43294</xdr:rowOff>
    </xdr:to>
    <xdr:sp macro="" textlink="">
      <xdr:nvSpPr>
        <xdr:cNvPr id="10" name="CaixaDeText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 txBox="1"/>
      </xdr:nvSpPr>
      <xdr:spPr>
        <a:xfrm>
          <a:off x="0" y="81890754"/>
          <a:ext cx="6762750" cy="40524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O submódulo 7.2 dos Procedimentos de Rede determina que as usinas Tipo I e Tipo II-A são programadas e despachadas </a:t>
          </a:r>
          <a:b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</a:b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centralizadamente pelo ONS.</a:t>
          </a:r>
        </a:p>
        <a:p>
          <a:endParaRPr lang="pt-BR" sz="1100"/>
        </a:p>
      </xdr:txBody>
    </xdr:sp>
    <xdr:clientData/>
  </xdr:twoCellAnchor>
  <xdr:twoCellAnchor>
    <xdr:from>
      <xdr:col>0</xdr:col>
      <xdr:colOff>0</xdr:colOff>
      <xdr:row>876</xdr:row>
      <xdr:rowOff>862</xdr:rowOff>
    </xdr:from>
    <xdr:to>
      <xdr:col>9</xdr:col>
      <xdr:colOff>726496</xdr:colOff>
      <xdr:row>1080</xdr:row>
      <xdr:rowOff>0</xdr:rowOff>
    </xdr:to>
    <xdr:sp macro="" textlink="">
      <xdr:nvSpPr>
        <xdr:cNvPr id="12" name="CaixaDeTexto Termicas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 txBox="1"/>
      </xdr:nvSpPr>
      <xdr:spPr>
        <a:xfrm>
          <a:off x="0" y="113218476"/>
          <a:ext cx="6909087" cy="3862734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pt-BR" sz="1000" b="0" i="0" u="none" strike="noStrike" kern="0" cap="none" spc="15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Os destaques apresentados a seguir se referem unicamente aos motivos de diferenças diárias entre valores programados e verificados de geração, registrados com base em informações prestadas pelos agentes na operação em tempo real. Para quaisquer outras finalidades, devem ser usados valores consistidos e considerados os parâmetros requeridos para cada cálculo. Por exemplo, para acompanhamento do cumprimento do Termo de Compromisso - TC ANEEL/Petrobrás devem ser considerados os dados mensais consistidos com o agente. </a:t>
          </a:r>
        </a:p>
        <a:p>
          <a:pPr marL="0" marR="0" lvl="0" indent="0" algn="just" defTabSz="914400" eaLnBrk="1" fontAlgn="auto" latinLnBrk="0" hangingPunct="1">
            <a:lnSpc>
              <a:spcPct val="107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pt-BR" sz="1000" b="0" i="0" u="none" strike="noStrike" kern="0" cap="none" spc="150" normalizeH="0" baseline="0" noProof="0">
            <a:ln>
              <a:noFill/>
            </a:ln>
            <a:solidFill>
              <a:prstClr val="black"/>
            </a:solidFill>
            <a:effectLst/>
            <a:uLnTx/>
            <a:uFillTx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PRINCIPAIS DIFERENÇAS ENTRE GERAÇÃO VERIFICADA E PROGRAMADA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Baixada Fluminense (PETROBRAS) gerou abaixo do valor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Luiz O. R. Melo (Linhares Energia LTDA) gerou abaixo do valor programado durante todo 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Do Atlântico (Ternium Brasil Ltda) gerou acima do valor programado ao longo do dia para adequação ao processo industrial interno.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GNA I (UTE GNA I Geração) gerou abaixo do valor programado ao longo do dia devido ao menor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Pampa Sul (Usina Termelétrica Pampa Sul S.A) gerou abaixo do valor programado ao longo do dia devido ao menor rendimento de sua unidade geradora.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Aparecida (Amazonas Geração e Transmissão de Energia S.A.) gerou acima do valor programado da 00h00 às 07h05 para controle de fluxo Jurupari/Oriximiná - JPOR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Mauá 3 (Amazonas Geração e Transmissão de Energia S.A.) gerou acima do valor programado ao longo do dia devido maior rendimento de suas unidades geradoras.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Maranhão III (PARNAÍBA GERAÇÃO DE ENERGIA S.A.) gerou abaixo do valor programado ao longo do dia devido ao menor rendimento de suas unidades geradoras. 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Parnaíba V (PARNAÍBA GERAÇÃO DE ENERGIA S.A.) gerou acima do valor programado da 00h00 à 01h00 devido ao processo de redução de geração.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As UTE Jaguatirica II e Distrito geraram abaixo do valor programado devido a carga inferior ao valor previsto no Sistema Isolado de Roraima.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/>
          <a:r>
            <a:rPr lang="pt-BR" sz="1000" b="1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* </a:t>
          </a:r>
          <a:r>
            <a:rPr lang="pt-BR" sz="1000" b="1" u="sng" spc="150">
              <a:solidFill>
                <a:srgbClr val="0000FF"/>
              </a:solidFill>
              <a:effectLst/>
              <a:latin typeface="Courier New" panose="02070309020205020404" pitchFamily="49" charset="0"/>
              <a:ea typeface="Times New Roman" panose="02020603050405020304" pitchFamily="18" charset="0"/>
              <a:cs typeface="Times New Roman" panose="02020603050405020304" pitchFamily="18" charset="0"/>
            </a:rPr>
            <a:t>INFORMAÇÕES ADICIONAIS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Nova (Eletrobras Furnas), as unidades geradoras nº 1 e 2 estão em fase de expansão, conforme relatório SFG/ANEEL de Acompanhamento das Centrais Geradoras Termelétricas, emitido em agosto de 2015.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Campos (Eletrobras Furnas), com duas unidades geradoras, está com a operação suspensa conforme despacho da ANEEL nº 708 de 13/03/2019.</a:t>
          </a: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solidFill>
              <a:srgbClr val="000000"/>
            </a:solidFill>
            <a:effectLst/>
            <a:latin typeface="Courier New" panose="02070309020205020404" pitchFamily="49" charset="0"/>
            <a:ea typeface="+mn-ea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Na UTE Santa Cruz (Eletrobras Furnas), as unidades geradoras a óleo nº 3 e 4 estão com a operação suspensa conforme despacho da ANEEL nº 3.263 de 19/10/2012.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Piratininga (EMAE), com duas unidades geradoras a óleo, está com a operação suspensa conforme despacho da ANEEL nº 4005 de 11/10/2011.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Termonorte II (TERMONORTE), com quatro unidades geradoras a óleo, está com a operação suspensa conforme despacho da ANEEL nº 3.429 de 01/12/2020.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Sykué (Sykué Geração de Energia Ltda), com uma unidade geradora, está com a operação comercial suspensa, conforme o despacho SFG/ANEEL Nº 1.096 de 27/04/2022.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(CEP - Companhia Energética Potiguar S.A.), com sessenta e quatro unidades geradoras, está com a operação comercial suspensa, conforme o despacho SFG/ANEEL Nº 1.160 de 11/04/2024.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Potiguar III (CEP - Companhia Energética Potiguar S.A.), com oitenta unidades geradoras, está com a operação comercial suspensa, conforme o despacho SFG/ANEEL Nº 81 de 12/01/2024.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Figueira, conforme despacho ANEEL Nº 561, do dia 23 de fevereiro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Xavantes, conforme despacho ANEEL Nº 5.196, do dia 29 de dezembro de 2023,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 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6000"/>
            </a:lnSpc>
          </a:pPr>
          <a:r>
            <a:rPr lang="pt-BR" sz="1000" spc="150">
              <a:solidFill>
                <a:srgbClr val="000000"/>
              </a:solidFill>
              <a:effectLst/>
              <a:latin typeface="Courier New" panose="02070309020205020404" pitchFamily="49" charset="0"/>
              <a:ea typeface="+mn-ea"/>
              <a:cs typeface="Times New Roman" panose="02020603050405020304" pitchFamily="18" charset="0"/>
            </a:rPr>
            <a:t>A UTE Petrolina, conforme despacho ANEEL Nº 2.931, do dia 30 de setembro de 2024, está com a operação comercial suspensa.</a:t>
          </a: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  <a:p>
          <a:pPr algn="just">
            <a:lnSpc>
              <a:spcPct val="107000"/>
            </a:lnSpc>
            <a:spcAft>
              <a:spcPts val="0"/>
            </a:spcAft>
          </a:pPr>
          <a:endParaRPr lang="pt-BR" sz="1000" spc="150">
            <a:effectLst/>
            <a:latin typeface="Courier New" panose="02070309020205020404" pitchFamily="49" charset="0"/>
            <a:ea typeface="Calibri" panose="020F0502020204030204" pitchFamily="34" charset="0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8</xdr:col>
      <xdr:colOff>400050</xdr:colOff>
      <xdr:row>75</xdr:row>
      <xdr:rowOff>142875</xdr:rowOff>
    </xdr:from>
    <xdr:to>
      <xdr:col>9</xdr:col>
      <xdr:colOff>295275</xdr:colOff>
      <xdr:row>76</xdr:row>
      <xdr:rowOff>161925</xdr:rowOff>
    </xdr:to>
    <xdr:sp macro="" textlink="">
      <xdr:nvSpPr>
        <xdr:cNvPr id="15" name="CaixaDeText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 txBox="1"/>
      </xdr:nvSpPr>
      <xdr:spPr>
        <a:xfrm>
          <a:off x="5924550" y="14763750"/>
          <a:ext cx="552450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1EAA6D1-E852-498C-88B3-F76C29C0891B}" type="TxLink">
            <a:rPr lang="pt-BR" sz="900" b="1">
              <a:latin typeface="Arial" pitchFamily="34" charset="0"/>
              <a:cs typeface="Arial" pitchFamily="34" charset="0"/>
            </a:rPr>
            <a:pPr/>
            <a:t> 28.753 </a:t>
          </a:fld>
          <a:endParaRPr lang="pt-BR" sz="900" b="1">
            <a:latin typeface="Arial" pitchFamily="34" charset="0"/>
            <a:cs typeface="Arial" pitchFamily="34" charset="0"/>
          </a:endParaRPr>
        </a:p>
      </xdr:txBody>
    </xdr:sp>
    <xdr:clientData/>
  </xdr:twoCellAnchor>
  <xdr:twoCellAnchor>
    <xdr:from>
      <xdr:col>6</xdr:col>
      <xdr:colOff>504825</xdr:colOff>
      <xdr:row>107</xdr:row>
      <xdr:rowOff>95250</xdr:rowOff>
    </xdr:from>
    <xdr:to>
      <xdr:col>7</xdr:col>
      <xdr:colOff>285749</xdr:colOff>
      <xdr:row>108</xdr:row>
      <xdr:rowOff>133350</xdr:rowOff>
    </xdr:to>
    <xdr:sp macro="" textlink="">
      <xdr:nvSpPr>
        <xdr:cNvPr id="236" name="CaixaDeTexto 235">
          <a:extLst>
            <a:ext uri="{FF2B5EF4-FFF2-40B4-BE49-F238E27FC236}">
              <a16:creationId xmlns:a16="http://schemas.microsoft.com/office/drawing/2014/main" id="{00000000-0008-0000-0100-0000EC000000}"/>
            </a:ext>
          </a:extLst>
        </xdr:cNvPr>
        <xdr:cNvSpPr txBox="1"/>
      </xdr:nvSpPr>
      <xdr:spPr>
        <a:xfrm>
          <a:off x="4543425" y="20821650"/>
          <a:ext cx="609599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7</xdr:col>
      <xdr:colOff>400050</xdr:colOff>
      <xdr:row>107</xdr:row>
      <xdr:rowOff>95249</xdr:rowOff>
    </xdr:from>
    <xdr:to>
      <xdr:col>8</xdr:col>
      <xdr:colOff>600075</xdr:colOff>
      <xdr:row>108</xdr:row>
      <xdr:rowOff>142874</xdr:rowOff>
    </xdr:to>
    <xdr:sp macro="" textlink="">
      <xdr:nvSpPr>
        <xdr:cNvPr id="237" name="CaixaDeTexto 236">
          <a:extLst>
            <a:ext uri="{FF2B5EF4-FFF2-40B4-BE49-F238E27FC236}">
              <a16:creationId xmlns:a16="http://schemas.microsoft.com/office/drawing/2014/main" id="{00000000-0008-0000-0100-0000ED000000}"/>
            </a:ext>
          </a:extLst>
        </xdr:cNvPr>
        <xdr:cNvSpPr txBox="1"/>
      </xdr:nvSpPr>
      <xdr:spPr>
        <a:xfrm>
          <a:off x="5267325" y="20821649"/>
          <a:ext cx="85725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endParaRPr lang="pt-BR" sz="10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1</xdr:col>
      <xdr:colOff>25400</xdr:colOff>
      <xdr:row>1369</xdr:row>
      <xdr:rowOff>98425</xdr:rowOff>
    </xdr:from>
    <xdr:to>
      <xdr:col>9</xdr:col>
      <xdr:colOff>231050</xdr:colOff>
      <xdr:row>1374</xdr:row>
      <xdr:rowOff>155449</xdr:rowOff>
    </xdr:to>
    <xdr:grpSp>
      <xdr:nvGrpSpPr>
        <xdr:cNvPr id="1247" name="Grupo 1246">
          <a:extLst>
            <a:ext uri="{FF2B5EF4-FFF2-40B4-BE49-F238E27FC236}">
              <a16:creationId xmlns:a16="http://schemas.microsoft.com/office/drawing/2014/main" id="{00000000-0008-0000-0100-0000DF040000}"/>
            </a:ext>
          </a:extLst>
        </xdr:cNvPr>
        <xdr:cNvGrpSpPr/>
      </xdr:nvGrpSpPr>
      <xdr:grpSpPr>
        <a:xfrm>
          <a:off x="613465" y="163182990"/>
          <a:ext cx="5846107" cy="1009524"/>
          <a:chOff x="571500" y="184280175"/>
          <a:chExt cx="5800000" cy="1009524"/>
        </a:xfrm>
      </xdr:grpSpPr>
      <xdr:pic>
        <xdr:nvPicPr>
          <xdr:cNvPr id="1248" name="Imagem 1247">
            <a:extLst>
              <a:ext uri="{FF2B5EF4-FFF2-40B4-BE49-F238E27FC236}">
                <a16:creationId xmlns:a16="http://schemas.microsoft.com/office/drawing/2014/main" id="{00000000-0008-0000-0100-0000E004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571500" y="184280175"/>
            <a:ext cx="5800000" cy="1009524"/>
          </a:xfrm>
          <a:prstGeom prst="rect">
            <a:avLst/>
          </a:prstGeom>
        </xdr:spPr>
      </xdr:pic>
      <xdr:sp macro="" textlink="$M$1338">
        <xdr:nvSpPr>
          <xdr:cNvPr id="1249" name="CaixaDeTexto 1248">
            <a:extLst>
              <a:ext uri="{FF2B5EF4-FFF2-40B4-BE49-F238E27FC236}">
                <a16:creationId xmlns:a16="http://schemas.microsoft.com/office/drawing/2014/main" id="{00000000-0008-0000-0100-0000E1040000}"/>
              </a:ext>
            </a:extLst>
          </xdr:cNvPr>
          <xdr:cNvSpPr txBox="1"/>
        </xdr:nvSpPr>
        <xdr:spPr>
          <a:xfrm>
            <a:off x="1642196" y="184899301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307A677-43E8-4AE4-AAE6-F73457062506}" type="TxLink">
              <a:rPr lang="pt-BR" sz="1100" b="0"/>
              <a:pPr algn="r"/>
              <a:t>44</a:t>
            </a:fld>
            <a:endParaRPr lang="pt-BR" sz="1100" b="0"/>
          </a:p>
        </xdr:txBody>
      </xdr:sp>
      <xdr:sp macro="" textlink="$M$1339">
        <xdr:nvSpPr>
          <xdr:cNvPr id="1250" name="CaixaDeTexto 1249">
            <a:extLst>
              <a:ext uri="{FF2B5EF4-FFF2-40B4-BE49-F238E27FC236}">
                <a16:creationId xmlns:a16="http://schemas.microsoft.com/office/drawing/2014/main" id="{00000000-0008-0000-0100-0000E2040000}"/>
              </a:ext>
            </a:extLst>
          </xdr:cNvPr>
          <xdr:cNvSpPr txBox="1"/>
        </xdr:nvSpPr>
        <xdr:spPr>
          <a:xfrm>
            <a:off x="1642196" y="185080276"/>
            <a:ext cx="653330" cy="18097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3C0A81-2210-4FD8-99AB-0A1E69560A32}" type="TxLink">
              <a:rPr lang="pt-BR" sz="1100" b="0"/>
              <a:pPr algn="r"/>
              <a:t>25,9</a:t>
            </a:fld>
            <a:endParaRPr lang="pt-BR" sz="1100" b="0"/>
          </a:p>
        </xdr:txBody>
      </xdr:sp>
      <xdr:sp macro="" textlink="$O$1338">
        <xdr:nvSpPr>
          <xdr:cNvPr id="1251" name="CaixaDeTexto 1250">
            <a:extLst>
              <a:ext uri="{FF2B5EF4-FFF2-40B4-BE49-F238E27FC236}">
                <a16:creationId xmlns:a16="http://schemas.microsoft.com/office/drawing/2014/main" id="{00000000-0008-0000-0100-0000E3040000}"/>
              </a:ext>
            </a:extLst>
          </xdr:cNvPr>
          <xdr:cNvSpPr txBox="1"/>
        </xdr:nvSpPr>
        <xdr:spPr>
          <a:xfrm>
            <a:off x="2324101" y="184900980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663B6B-AC24-417E-A3F7-9E17BC54C50E}" type="TxLink">
              <a:rPr lang="pt-BR" sz="1100" b="0"/>
              <a:pPr algn="r"/>
              <a:t>43</a:t>
            </a:fld>
            <a:endParaRPr lang="pt-BR" sz="1100" b="0"/>
          </a:p>
        </xdr:txBody>
      </xdr:sp>
      <xdr:sp macro="" textlink="$O$1339">
        <xdr:nvSpPr>
          <xdr:cNvPr id="1252" name="CaixaDeTexto 1251">
            <a:extLst>
              <a:ext uri="{FF2B5EF4-FFF2-40B4-BE49-F238E27FC236}">
                <a16:creationId xmlns:a16="http://schemas.microsoft.com/office/drawing/2014/main" id="{00000000-0008-0000-0100-0000E4040000}"/>
              </a:ext>
            </a:extLst>
          </xdr:cNvPr>
          <xdr:cNvSpPr txBox="1"/>
        </xdr:nvSpPr>
        <xdr:spPr>
          <a:xfrm>
            <a:off x="2324101" y="185081955"/>
            <a:ext cx="628650" cy="18882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653F32E-A4D1-47B9-A61D-C29B27FA3EF7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P$1338">
        <xdr:nvSpPr>
          <xdr:cNvPr id="1253" name="CaixaDeTexto 1252">
            <a:extLst>
              <a:ext uri="{FF2B5EF4-FFF2-40B4-BE49-F238E27FC236}">
                <a16:creationId xmlns:a16="http://schemas.microsoft.com/office/drawing/2014/main" id="{00000000-0008-0000-0100-0000E5040000}"/>
              </a:ext>
            </a:extLst>
          </xdr:cNvPr>
          <xdr:cNvSpPr txBox="1"/>
        </xdr:nvSpPr>
        <xdr:spPr>
          <a:xfrm>
            <a:off x="2969800" y="1848914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77AC840-E277-4D33-8778-513841657A49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P$1339">
        <xdr:nvSpPr>
          <xdr:cNvPr id="1254" name="CaixaDeTexto 1253">
            <a:extLst>
              <a:ext uri="{FF2B5EF4-FFF2-40B4-BE49-F238E27FC236}">
                <a16:creationId xmlns:a16="http://schemas.microsoft.com/office/drawing/2014/main" id="{00000000-0008-0000-0100-0000E6040000}"/>
              </a:ext>
            </a:extLst>
          </xdr:cNvPr>
          <xdr:cNvSpPr txBox="1"/>
        </xdr:nvSpPr>
        <xdr:spPr>
          <a:xfrm>
            <a:off x="2969800" y="185072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D1B1E7-D90B-4AF0-A83E-E0C29D3F4FEB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Q$1338">
        <xdr:nvSpPr>
          <xdr:cNvPr id="1255" name="CaixaDeTexto 1254">
            <a:extLst>
              <a:ext uri="{FF2B5EF4-FFF2-40B4-BE49-F238E27FC236}">
                <a16:creationId xmlns:a16="http://schemas.microsoft.com/office/drawing/2014/main" id="{00000000-0008-0000-0100-0000E7040000}"/>
              </a:ext>
            </a:extLst>
          </xdr:cNvPr>
          <xdr:cNvSpPr txBox="1"/>
        </xdr:nvSpPr>
        <xdr:spPr>
          <a:xfrm>
            <a:off x="3681367" y="18490098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DD4C244-82D8-4C1F-B91F-37545F26F987}" type="TxLink">
              <a:rPr lang="pt-BR" sz="1100" b="0"/>
              <a:pPr algn="r"/>
              <a:t>42</a:t>
            </a:fld>
            <a:endParaRPr lang="pt-BR" sz="1100" b="0"/>
          </a:p>
        </xdr:txBody>
      </xdr:sp>
      <xdr:sp macro="" textlink="$Q$1339">
        <xdr:nvSpPr>
          <xdr:cNvPr id="1256" name="CaixaDeTexto 1255">
            <a:extLst>
              <a:ext uri="{FF2B5EF4-FFF2-40B4-BE49-F238E27FC236}">
                <a16:creationId xmlns:a16="http://schemas.microsoft.com/office/drawing/2014/main" id="{00000000-0008-0000-0100-0000E8040000}"/>
              </a:ext>
            </a:extLst>
          </xdr:cNvPr>
          <xdr:cNvSpPr txBox="1"/>
        </xdr:nvSpPr>
        <xdr:spPr>
          <a:xfrm>
            <a:off x="3681367" y="185081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D835F81-FB3F-4837-83F3-F149DD303DB9}" type="TxLink">
              <a:rPr lang="pt-BR" sz="1100" b="0"/>
              <a:pPr algn="r"/>
              <a:t>52</a:t>
            </a:fld>
            <a:endParaRPr lang="pt-BR" sz="1100" b="0"/>
          </a:p>
        </xdr:txBody>
      </xdr:sp>
      <xdr:sp macro="" textlink="$R$1338">
        <xdr:nvSpPr>
          <xdr:cNvPr id="1257" name="CaixaDeTexto 1256">
            <a:extLst>
              <a:ext uri="{FF2B5EF4-FFF2-40B4-BE49-F238E27FC236}">
                <a16:creationId xmlns:a16="http://schemas.microsoft.com/office/drawing/2014/main" id="{00000000-0008-0000-0100-0000E9040000}"/>
              </a:ext>
            </a:extLst>
          </xdr:cNvPr>
          <xdr:cNvSpPr txBox="1"/>
        </xdr:nvSpPr>
        <xdr:spPr>
          <a:xfrm>
            <a:off x="4393815" y="184900982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6404907-1973-4C38-BFAF-D3F9C64A7AC8}" type="TxLink">
              <a:rPr lang="pt-BR" sz="1100" b="0"/>
              <a:pPr algn="r"/>
              <a:t>2.649</a:t>
            </a:fld>
            <a:endParaRPr lang="pt-BR" sz="1100" b="0"/>
          </a:p>
        </xdr:txBody>
      </xdr:sp>
      <xdr:sp macro="" textlink="$R$1339">
        <xdr:nvSpPr>
          <xdr:cNvPr id="1258" name="CaixaDeTexto 1257">
            <a:extLst>
              <a:ext uri="{FF2B5EF4-FFF2-40B4-BE49-F238E27FC236}">
                <a16:creationId xmlns:a16="http://schemas.microsoft.com/office/drawing/2014/main" id="{00000000-0008-0000-0100-0000EA040000}"/>
              </a:ext>
            </a:extLst>
          </xdr:cNvPr>
          <xdr:cNvSpPr txBox="1"/>
        </xdr:nvSpPr>
        <xdr:spPr>
          <a:xfrm>
            <a:off x="4393815" y="185081957"/>
            <a:ext cx="948802" cy="1957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E6AB73C-A7B8-47C5-9F04-B3F9AD86C567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T$1338">
        <xdr:nvSpPr>
          <xdr:cNvPr id="1259" name="CaixaDeTexto 1258">
            <a:extLst>
              <a:ext uri="{FF2B5EF4-FFF2-40B4-BE49-F238E27FC236}">
                <a16:creationId xmlns:a16="http://schemas.microsoft.com/office/drawing/2014/main" id="{00000000-0008-0000-0100-0000EB040000}"/>
              </a:ext>
            </a:extLst>
          </xdr:cNvPr>
          <xdr:cNvSpPr txBox="1"/>
        </xdr:nvSpPr>
        <xdr:spPr>
          <a:xfrm>
            <a:off x="5370921" y="184908824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D2F1662-377A-4192-9014-8225AF299EB1}" type="TxLink">
              <a:rPr lang="pt-BR" sz="1100" b="0"/>
              <a:pPr algn="r"/>
              <a:t>2.109</a:t>
            </a:fld>
            <a:endParaRPr lang="pt-BR" sz="1100" b="0"/>
          </a:p>
        </xdr:txBody>
      </xdr:sp>
      <xdr:sp macro="" textlink="$T$1339">
        <xdr:nvSpPr>
          <xdr:cNvPr id="1260" name="CaixaDeTexto 1259">
            <a:extLst>
              <a:ext uri="{FF2B5EF4-FFF2-40B4-BE49-F238E27FC236}">
                <a16:creationId xmlns:a16="http://schemas.microsoft.com/office/drawing/2014/main" id="{00000000-0008-0000-0100-0000EC040000}"/>
              </a:ext>
            </a:extLst>
          </xdr:cNvPr>
          <xdr:cNvSpPr txBox="1"/>
        </xdr:nvSpPr>
        <xdr:spPr>
          <a:xfrm>
            <a:off x="5370921" y="185089799"/>
            <a:ext cx="948569" cy="18790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0AE1FD5-183C-43A0-A0A8-09B71487E66E}" type="TxLink">
              <a:rPr lang="pt-BR" sz="1100" b="0"/>
              <a:pPr algn="r"/>
              <a:t>81</a:t>
            </a:fld>
            <a:endParaRPr lang="pt-BR" sz="1100" b="0"/>
          </a:p>
        </xdr:txBody>
      </xdr:sp>
      <xdr:sp macro="" textlink="">
        <xdr:nvSpPr>
          <xdr:cNvPr id="1261" name="CaixaDeTexto 1260">
            <a:extLst>
              <a:ext uri="{FF2B5EF4-FFF2-40B4-BE49-F238E27FC236}">
                <a16:creationId xmlns:a16="http://schemas.microsoft.com/office/drawing/2014/main" id="{00000000-0008-0000-0100-0000ED040000}"/>
              </a:ext>
            </a:extLst>
          </xdr:cNvPr>
          <xdr:cNvSpPr txBox="1"/>
        </xdr:nvSpPr>
        <xdr:spPr>
          <a:xfrm>
            <a:off x="609600" y="184891455"/>
            <a:ext cx="1057275" cy="1792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050" b="1"/>
              <a:t>São Francisco</a:t>
            </a:r>
            <a:r>
              <a:rPr lang="pt-BR" sz="1050" b="1" baseline="0"/>
              <a:t> </a:t>
            </a:r>
            <a:endParaRPr lang="pt-BR" sz="1050" b="1"/>
          </a:p>
        </xdr:txBody>
      </xdr:sp>
      <xdr:sp macro="" textlink="">
        <xdr:nvSpPr>
          <xdr:cNvPr id="1262" name="CaixaDeTexto 1261">
            <a:extLst>
              <a:ext uri="{FF2B5EF4-FFF2-40B4-BE49-F238E27FC236}">
                <a16:creationId xmlns:a16="http://schemas.microsoft.com/office/drawing/2014/main" id="{00000000-0008-0000-0100-0000EE040000}"/>
              </a:ext>
            </a:extLst>
          </xdr:cNvPr>
          <xdr:cNvSpPr txBox="1"/>
        </xdr:nvSpPr>
        <xdr:spPr>
          <a:xfrm>
            <a:off x="610501" y="185072430"/>
            <a:ext cx="939269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Parnaíba</a:t>
            </a:r>
          </a:p>
        </xdr:txBody>
      </xdr:sp>
      <xdr:sp macro="" textlink="">
        <xdr:nvSpPr>
          <xdr:cNvPr id="1263" name="CaixaDeTexto 1262">
            <a:extLst>
              <a:ext uri="{FF2B5EF4-FFF2-40B4-BE49-F238E27FC236}">
                <a16:creationId xmlns:a16="http://schemas.microsoft.com/office/drawing/2014/main" id="{00000000-0008-0000-0100-0000EF040000}"/>
              </a:ext>
            </a:extLst>
          </xdr:cNvPr>
          <xdr:cNvSpPr txBox="1"/>
        </xdr:nvSpPr>
        <xdr:spPr>
          <a:xfrm>
            <a:off x="610501" y="184329480"/>
            <a:ext cx="1034146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264" name="CaixaDeTexto 1263">
            <a:extLst>
              <a:ext uri="{FF2B5EF4-FFF2-40B4-BE49-F238E27FC236}">
                <a16:creationId xmlns:a16="http://schemas.microsoft.com/office/drawing/2014/main" id="{00000000-0008-0000-0100-0000F0040000}"/>
              </a:ext>
            </a:extLst>
          </xdr:cNvPr>
          <xdr:cNvSpPr txBox="1"/>
        </xdr:nvSpPr>
        <xdr:spPr>
          <a:xfrm>
            <a:off x="1631486" y="184299225"/>
            <a:ext cx="674752" cy="6477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265" name="CaixaDeTexto 1264">
            <a:extLst>
              <a:ext uri="{FF2B5EF4-FFF2-40B4-BE49-F238E27FC236}">
                <a16:creationId xmlns:a16="http://schemas.microsoft.com/office/drawing/2014/main" id="{00000000-0008-0000-0100-0000F1040000}"/>
              </a:ext>
            </a:extLst>
          </xdr:cNvPr>
          <xdr:cNvSpPr txBox="1"/>
        </xdr:nvSpPr>
        <xdr:spPr>
          <a:xfrm>
            <a:off x="2286694" y="184329481"/>
            <a:ext cx="208726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266" name="CaixaDeTexto 1265">
            <a:extLst>
              <a:ext uri="{FF2B5EF4-FFF2-40B4-BE49-F238E27FC236}">
                <a16:creationId xmlns:a16="http://schemas.microsoft.com/office/drawing/2014/main" id="{00000000-0008-0000-0100-0000F2040000}"/>
              </a:ext>
            </a:extLst>
          </xdr:cNvPr>
          <xdr:cNvSpPr txBox="1"/>
        </xdr:nvSpPr>
        <xdr:spPr>
          <a:xfrm>
            <a:off x="2258307" y="184500931"/>
            <a:ext cx="768493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267" name="CaixaDeTexto 1266">
            <a:extLst>
              <a:ext uri="{FF2B5EF4-FFF2-40B4-BE49-F238E27FC236}">
                <a16:creationId xmlns:a16="http://schemas.microsoft.com/office/drawing/2014/main" id="{00000000-0008-0000-0100-0000F3040000}"/>
              </a:ext>
            </a:extLst>
          </xdr:cNvPr>
          <xdr:cNvSpPr txBox="1"/>
        </xdr:nvSpPr>
        <xdr:spPr>
          <a:xfrm>
            <a:off x="2969800" y="184691430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268" name="CaixaDeTexto 1267">
            <a:extLst>
              <a:ext uri="{FF2B5EF4-FFF2-40B4-BE49-F238E27FC236}">
                <a16:creationId xmlns:a16="http://schemas.microsoft.com/office/drawing/2014/main" id="{00000000-0008-0000-0100-0000F4040000}"/>
              </a:ext>
            </a:extLst>
          </xdr:cNvPr>
          <xdr:cNvSpPr txBox="1"/>
        </xdr:nvSpPr>
        <xdr:spPr>
          <a:xfrm>
            <a:off x="3681367" y="184700955"/>
            <a:ext cx="69259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269" name="CaixaDeTexto 1268">
            <a:extLst>
              <a:ext uri="{FF2B5EF4-FFF2-40B4-BE49-F238E27FC236}">
                <a16:creationId xmlns:a16="http://schemas.microsoft.com/office/drawing/2014/main" id="{00000000-0008-0000-0100-0000F5040000}"/>
              </a:ext>
            </a:extLst>
          </xdr:cNvPr>
          <xdr:cNvSpPr txBox="1"/>
        </xdr:nvSpPr>
        <xdr:spPr>
          <a:xfrm>
            <a:off x="2893899" y="184500931"/>
            <a:ext cx="1574936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no mês até o dia</a:t>
            </a:r>
          </a:p>
        </xdr:txBody>
      </xdr:sp>
      <xdr:sp macro="" textlink="">
        <xdr:nvSpPr>
          <xdr:cNvPr id="1270" name="CaixaDeTexto 1269">
            <a:extLst>
              <a:ext uri="{FF2B5EF4-FFF2-40B4-BE49-F238E27FC236}">
                <a16:creationId xmlns:a16="http://schemas.microsoft.com/office/drawing/2014/main" id="{00000000-0008-0000-0100-0000F6040000}"/>
              </a:ext>
            </a:extLst>
          </xdr:cNvPr>
          <xdr:cNvSpPr txBox="1"/>
        </xdr:nvSpPr>
        <xdr:spPr>
          <a:xfrm>
            <a:off x="4392971" y="184519981"/>
            <a:ext cx="960079" cy="16976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271" name="CaixaDeTexto 1270">
            <a:extLst>
              <a:ext uri="{FF2B5EF4-FFF2-40B4-BE49-F238E27FC236}">
                <a16:creationId xmlns:a16="http://schemas.microsoft.com/office/drawing/2014/main" id="{00000000-0008-0000-0100-0000F7040000}"/>
              </a:ext>
            </a:extLst>
          </xdr:cNvPr>
          <xdr:cNvSpPr txBox="1"/>
        </xdr:nvSpPr>
        <xdr:spPr>
          <a:xfrm>
            <a:off x="5370041" y="184519982"/>
            <a:ext cx="973609" cy="17929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272" name="CaixaDeTexto 1271">
            <a:extLst>
              <a:ext uri="{FF2B5EF4-FFF2-40B4-BE49-F238E27FC236}">
                <a16:creationId xmlns:a16="http://schemas.microsoft.com/office/drawing/2014/main" id="{00000000-0008-0000-0100-0000F8040000}"/>
              </a:ext>
            </a:extLst>
          </xdr:cNvPr>
          <xdr:cNvSpPr txBox="1"/>
        </xdr:nvSpPr>
        <xdr:spPr>
          <a:xfrm>
            <a:off x="4402459" y="184319956"/>
            <a:ext cx="1931666" cy="19834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273" name="CaixaDeTexto 1272">
            <a:extLst>
              <a:ext uri="{FF2B5EF4-FFF2-40B4-BE49-F238E27FC236}">
                <a16:creationId xmlns:a16="http://schemas.microsoft.com/office/drawing/2014/main" id="{00000000-0008-0000-0100-0000F9040000}"/>
              </a:ext>
            </a:extLst>
          </xdr:cNvPr>
          <xdr:cNvSpPr txBox="1"/>
        </xdr:nvSpPr>
        <xdr:spPr>
          <a:xfrm>
            <a:off x="4393308" y="184700957"/>
            <a:ext cx="959742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274" name="CaixaDeTexto 1273">
            <a:extLst>
              <a:ext uri="{FF2B5EF4-FFF2-40B4-BE49-F238E27FC236}">
                <a16:creationId xmlns:a16="http://schemas.microsoft.com/office/drawing/2014/main" id="{00000000-0008-0000-0100-0000FA040000}"/>
              </a:ext>
            </a:extLst>
          </xdr:cNvPr>
          <xdr:cNvSpPr txBox="1"/>
        </xdr:nvSpPr>
        <xdr:spPr>
          <a:xfrm>
            <a:off x="5370414" y="184700957"/>
            <a:ext cx="973235" cy="1888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oneCellAnchor>
    <xdr:from>
      <xdr:col>5</xdr:col>
      <xdr:colOff>85725</xdr:colOff>
      <xdr:row>3</xdr:row>
      <xdr:rowOff>19050</xdr:rowOff>
    </xdr:from>
    <xdr:ext cx="184731" cy="264560"/>
    <xdr:sp macro="" textlink="">
      <xdr:nvSpPr>
        <xdr:cNvPr id="1451" name="CaixaDeTexto 1450">
          <a:extLst>
            <a:ext uri="{FF2B5EF4-FFF2-40B4-BE49-F238E27FC236}">
              <a16:creationId xmlns:a16="http://schemas.microsoft.com/office/drawing/2014/main" id="{00000000-0008-0000-0100-0000AB050000}"/>
            </a:ext>
          </a:extLst>
        </xdr:cNvPr>
        <xdr:cNvSpPr txBox="1"/>
      </xdr:nvSpPr>
      <xdr:spPr>
        <a:xfrm>
          <a:off x="3467100" y="6000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pt-BR" sz="1100"/>
        </a:p>
      </xdr:txBody>
    </xdr:sp>
    <xdr:clientData/>
  </xdr:oneCellAnchor>
  <xdr:twoCellAnchor>
    <xdr:from>
      <xdr:col>1</xdr:col>
      <xdr:colOff>9525</xdr:colOff>
      <xdr:row>1217</xdr:row>
      <xdr:rowOff>47625</xdr:rowOff>
    </xdr:from>
    <xdr:to>
      <xdr:col>9</xdr:col>
      <xdr:colOff>227874</xdr:colOff>
      <xdr:row>1226</xdr:row>
      <xdr:rowOff>104554</xdr:rowOff>
    </xdr:to>
    <xdr:grpSp>
      <xdr:nvGrpSpPr>
        <xdr:cNvPr id="1637" name="Grupo 1636">
          <a:extLst>
            <a:ext uri="{FF2B5EF4-FFF2-40B4-BE49-F238E27FC236}">
              <a16:creationId xmlns:a16="http://schemas.microsoft.com/office/drawing/2014/main" id="{00000000-0008-0000-0100-000065060000}"/>
            </a:ext>
          </a:extLst>
        </xdr:cNvPr>
        <xdr:cNvGrpSpPr/>
      </xdr:nvGrpSpPr>
      <xdr:grpSpPr>
        <a:xfrm>
          <a:off x="597590" y="134167908"/>
          <a:ext cx="5858806" cy="1771429"/>
          <a:chOff x="600075" y="164496750"/>
          <a:chExt cx="5809524" cy="1771429"/>
        </a:xfrm>
      </xdr:grpSpPr>
      <xdr:pic>
        <xdr:nvPicPr>
          <xdr:cNvPr id="1638" name="Imagem 1637">
            <a:extLst>
              <a:ext uri="{FF2B5EF4-FFF2-40B4-BE49-F238E27FC236}">
                <a16:creationId xmlns:a16="http://schemas.microsoft.com/office/drawing/2014/main" id="{00000000-0008-0000-0100-00006606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/>
          <a:stretch>
            <a:fillRect/>
          </a:stretch>
        </xdr:blipFill>
        <xdr:spPr>
          <a:xfrm>
            <a:off x="600075" y="164496750"/>
            <a:ext cx="5809524" cy="1771429"/>
          </a:xfrm>
          <a:prstGeom prst="rect">
            <a:avLst/>
          </a:prstGeom>
        </xdr:spPr>
      </xdr:pic>
      <xdr:sp macro="" textlink="$M$1225">
        <xdr:nvSpPr>
          <xdr:cNvPr id="1639" name="CaixaDeTexto 1638">
            <a:extLst>
              <a:ext uri="{FF2B5EF4-FFF2-40B4-BE49-F238E27FC236}">
                <a16:creationId xmlns:a16="http://schemas.microsoft.com/office/drawing/2014/main" id="{00000000-0008-0000-0100-000067060000}"/>
              </a:ext>
            </a:extLst>
          </xdr:cNvPr>
          <xdr:cNvSpPr txBox="1"/>
        </xdr:nvSpPr>
        <xdr:spPr>
          <a:xfrm>
            <a:off x="1706469" y="165102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0D239A2-7153-452D-BAB1-428B1FBD11EC}" type="TxLink">
              <a:rPr lang="pt-BR" sz="1100" b="0"/>
              <a:pPr algn="r"/>
              <a:t>34,6</a:t>
            </a:fld>
            <a:endParaRPr lang="pt-BR" sz="1100" b="0"/>
          </a:p>
        </xdr:txBody>
      </xdr:sp>
      <xdr:sp macro="" textlink="$M$1226">
        <xdr:nvSpPr>
          <xdr:cNvPr id="1640" name="CaixaDeTexto 1639">
            <a:extLst>
              <a:ext uri="{FF2B5EF4-FFF2-40B4-BE49-F238E27FC236}">
                <a16:creationId xmlns:a16="http://schemas.microsoft.com/office/drawing/2014/main" id="{00000000-0008-0000-0100-000068060000}"/>
              </a:ext>
            </a:extLst>
          </xdr:cNvPr>
          <xdr:cNvSpPr txBox="1"/>
        </xdr:nvSpPr>
        <xdr:spPr>
          <a:xfrm>
            <a:off x="1706469" y="165283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C8535-5088-49DF-9125-EE48234CAB50}" type="TxLink">
              <a:rPr lang="pt-BR" sz="1100" b="0"/>
              <a:pPr algn="r"/>
              <a:t>34</a:t>
            </a:fld>
            <a:endParaRPr lang="pt-BR" sz="1100" b="0"/>
          </a:p>
        </xdr:txBody>
      </xdr:sp>
      <xdr:sp macro="" textlink="$M$1227">
        <xdr:nvSpPr>
          <xdr:cNvPr id="1641" name="CaixaDeTexto 1640">
            <a:extLst>
              <a:ext uri="{FF2B5EF4-FFF2-40B4-BE49-F238E27FC236}">
                <a16:creationId xmlns:a16="http://schemas.microsoft.com/office/drawing/2014/main" id="{00000000-0008-0000-0100-000069060000}"/>
              </a:ext>
            </a:extLst>
          </xdr:cNvPr>
          <xdr:cNvSpPr txBox="1"/>
        </xdr:nvSpPr>
        <xdr:spPr>
          <a:xfrm>
            <a:off x="1706469" y="165483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8699A1B-396C-49F6-9F4D-CF85423187E3}" type="TxLink">
              <a:rPr lang="pt-BR" sz="1100" b="0"/>
              <a:pPr algn="r"/>
              <a:t>58,9</a:t>
            </a:fld>
            <a:endParaRPr lang="pt-BR" sz="1100" b="0"/>
          </a:p>
        </xdr:txBody>
      </xdr:sp>
      <xdr:sp macro="" textlink="$M$1228">
        <xdr:nvSpPr>
          <xdr:cNvPr id="1642" name="CaixaDeTexto 1641">
            <a:extLst>
              <a:ext uri="{FF2B5EF4-FFF2-40B4-BE49-F238E27FC236}">
                <a16:creationId xmlns:a16="http://schemas.microsoft.com/office/drawing/2014/main" id="{00000000-0008-0000-0100-00006A060000}"/>
              </a:ext>
            </a:extLst>
          </xdr:cNvPr>
          <xdr:cNvSpPr txBox="1"/>
        </xdr:nvSpPr>
        <xdr:spPr>
          <a:xfrm>
            <a:off x="1706469" y="165664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F1569C9-5416-4032-A595-6678F34AD206}" type="TxLink">
              <a:rPr lang="pt-BR" sz="1100" b="0"/>
              <a:pPr algn="r"/>
              <a:t>37,8</a:t>
            </a:fld>
            <a:endParaRPr lang="pt-BR" sz="1100" b="0"/>
          </a:p>
        </xdr:txBody>
      </xdr:sp>
      <xdr:sp macro="" textlink="$M$1229">
        <xdr:nvSpPr>
          <xdr:cNvPr id="1643" name="CaixaDeTexto 1642">
            <a:extLst>
              <a:ext uri="{FF2B5EF4-FFF2-40B4-BE49-F238E27FC236}">
                <a16:creationId xmlns:a16="http://schemas.microsoft.com/office/drawing/2014/main" id="{00000000-0008-0000-0100-00006B060000}"/>
              </a:ext>
            </a:extLst>
          </xdr:cNvPr>
          <xdr:cNvSpPr txBox="1"/>
        </xdr:nvSpPr>
        <xdr:spPr>
          <a:xfrm>
            <a:off x="1706469" y="165864989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3D8D8F-141C-48C1-BD3F-C546CC6B1E24}" type="TxLink">
              <a:rPr lang="pt-BR" sz="1100" b="0"/>
              <a:pPr algn="r"/>
              <a:t>60,1</a:t>
            </a:fld>
            <a:endParaRPr lang="pt-BR" sz="1100" b="0"/>
          </a:p>
        </xdr:txBody>
      </xdr:sp>
      <xdr:sp macro="" textlink="$M$1230">
        <xdr:nvSpPr>
          <xdr:cNvPr id="1644" name="CaixaDeTexto 1643">
            <a:extLst>
              <a:ext uri="{FF2B5EF4-FFF2-40B4-BE49-F238E27FC236}">
                <a16:creationId xmlns:a16="http://schemas.microsoft.com/office/drawing/2014/main" id="{00000000-0008-0000-0100-00006C060000}"/>
              </a:ext>
            </a:extLst>
          </xdr:cNvPr>
          <xdr:cNvSpPr txBox="1"/>
        </xdr:nvSpPr>
        <xdr:spPr>
          <a:xfrm>
            <a:off x="1706469" y="166045964"/>
            <a:ext cx="57871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511D256-EFFF-42BD-85CC-CF9707F7CC21}" type="TxLink">
              <a:rPr lang="pt-BR" sz="1100" b="0"/>
              <a:pPr algn="r"/>
              <a:t>60,6</a:t>
            </a:fld>
            <a:endParaRPr lang="pt-BR" sz="1100" b="0"/>
          </a:p>
        </xdr:txBody>
      </xdr:sp>
      <xdr:sp macro="" textlink="$O$1225">
        <xdr:nvSpPr>
          <xdr:cNvPr id="1645" name="CaixaDeTexto 1644">
            <a:extLst>
              <a:ext uri="{FF2B5EF4-FFF2-40B4-BE49-F238E27FC236}">
                <a16:creationId xmlns:a16="http://schemas.microsoft.com/office/drawing/2014/main" id="{00000000-0008-0000-0100-00006D060000}"/>
              </a:ext>
            </a:extLst>
          </xdr:cNvPr>
          <xdr:cNvSpPr txBox="1"/>
        </xdr:nvSpPr>
        <xdr:spPr>
          <a:xfrm>
            <a:off x="2294667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A981336-D020-4417-9596-7538B6F2FD79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O$1226">
        <xdr:nvSpPr>
          <xdr:cNvPr id="1646" name="CaixaDeTexto 1645">
            <a:extLst>
              <a:ext uri="{FF2B5EF4-FFF2-40B4-BE49-F238E27FC236}">
                <a16:creationId xmlns:a16="http://schemas.microsoft.com/office/drawing/2014/main" id="{00000000-0008-0000-0100-00006E060000}"/>
              </a:ext>
            </a:extLst>
          </xdr:cNvPr>
          <xdr:cNvSpPr txBox="1"/>
        </xdr:nvSpPr>
        <xdr:spPr>
          <a:xfrm>
            <a:off x="2294667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9EA1CE-71BF-4896-B5CB-6EA0598FA454}" type="TxLink">
              <a:rPr lang="pt-BR" sz="1100" b="0"/>
              <a:pPr algn="r"/>
              <a:t>78</a:t>
            </a:fld>
            <a:endParaRPr lang="pt-BR" sz="1100" b="0"/>
          </a:p>
        </xdr:txBody>
      </xdr:sp>
      <xdr:sp macro="" textlink="$O$1227">
        <xdr:nvSpPr>
          <xdr:cNvPr id="1647" name="CaixaDeTexto 1646">
            <a:extLst>
              <a:ext uri="{FF2B5EF4-FFF2-40B4-BE49-F238E27FC236}">
                <a16:creationId xmlns:a16="http://schemas.microsoft.com/office/drawing/2014/main" id="{00000000-0008-0000-0100-00006F060000}"/>
              </a:ext>
            </a:extLst>
          </xdr:cNvPr>
          <xdr:cNvSpPr txBox="1"/>
        </xdr:nvSpPr>
        <xdr:spPr>
          <a:xfrm>
            <a:off x="2294667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55A5158-980B-4360-B6BD-0C6FDDD0B2F4}" type="TxLink">
              <a:rPr lang="pt-BR" sz="1100" b="0"/>
              <a:pPr algn="r"/>
              <a:t>102</a:t>
            </a:fld>
            <a:endParaRPr lang="pt-BR" sz="1100" b="0"/>
          </a:p>
        </xdr:txBody>
      </xdr:sp>
      <xdr:sp macro="" textlink="$O$1228">
        <xdr:nvSpPr>
          <xdr:cNvPr id="1648" name="CaixaDeTexto 1647">
            <a:extLst>
              <a:ext uri="{FF2B5EF4-FFF2-40B4-BE49-F238E27FC236}">
                <a16:creationId xmlns:a16="http://schemas.microsoft.com/office/drawing/2014/main" id="{00000000-0008-0000-0100-000070060000}"/>
              </a:ext>
            </a:extLst>
          </xdr:cNvPr>
          <xdr:cNvSpPr txBox="1"/>
        </xdr:nvSpPr>
        <xdr:spPr>
          <a:xfrm>
            <a:off x="2294667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62A4641-C778-4B30-BC2C-928A591DF393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O$1229">
        <xdr:nvSpPr>
          <xdr:cNvPr id="1649" name="CaixaDeTexto 1648">
            <a:extLst>
              <a:ext uri="{FF2B5EF4-FFF2-40B4-BE49-F238E27FC236}">
                <a16:creationId xmlns:a16="http://schemas.microsoft.com/office/drawing/2014/main" id="{00000000-0008-0000-0100-000071060000}"/>
              </a:ext>
            </a:extLst>
          </xdr:cNvPr>
          <xdr:cNvSpPr txBox="1"/>
        </xdr:nvSpPr>
        <xdr:spPr>
          <a:xfrm>
            <a:off x="2294667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9D13DAD-00B3-4C34-AF8F-11900E818038}" type="TxLink">
              <a:rPr lang="pt-BR" sz="1100" b="0"/>
              <a:pPr algn="r"/>
              <a:t>88</a:t>
            </a:fld>
            <a:endParaRPr lang="pt-BR" sz="1100" b="0"/>
          </a:p>
        </xdr:txBody>
      </xdr:sp>
      <xdr:sp macro="" textlink="$O$1230">
        <xdr:nvSpPr>
          <xdr:cNvPr id="1650" name="CaixaDeTexto 1649">
            <a:extLst>
              <a:ext uri="{FF2B5EF4-FFF2-40B4-BE49-F238E27FC236}">
                <a16:creationId xmlns:a16="http://schemas.microsoft.com/office/drawing/2014/main" id="{00000000-0008-0000-0100-000072060000}"/>
              </a:ext>
            </a:extLst>
          </xdr:cNvPr>
          <xdr:cNvSpPr txBox="1"/>
        </xdr:nvSpPr>
        <xdr:spPr>
          <a:xfrm>
            <a:off x="2294667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C925E3C-2592-4469-9E40-831FE5770945}" type="TxLink">
              <a:rPr lang="pt-BR" sz="1100" b="0"/>
              <a:pPr algn="r"/>
              <a:t>55</a:t>
            </a:fld>
            <a:endParaRPr lang="pt-BR" sz="1100" b="0"/>
          </a:p>
        </xdr:txBody>
      </xdr:sp>
      <xdr:sp macro="" textlink="$P$1225">
        <xdr:nvSpPr>
          <xdr:cNvPr id="1651" name="CaixaDeTexto 1650">
            <a:extLst>
              <a:ext uri="{FF2B5EF4-FFF2-40B4-BE49-F238E27FC236}">
                <a16:creationId xmlns:a16="http://schemas.microsoft.com/office/drawing/2014/main" id="{00000000-0008-0000-0100-000073060000}"/>
              </a:ext>
            </a:extLst>
          </xdr:cNvPr>
          <xdr:cNvSpPr txBox="1"/>
        </xdr:nvSpPr>
        <xdr:spPr>
          <a:xfrm>
            <a:off x="2987184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91215-A148-4DED-83B8-91369431C470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P$1226">
        <xdr:nvSpPr>
          <xdr:cNvPr id="1652" name="CaixaDeTexto 1651">
            <a:extLst>
              <a:ext uri="{FF2B5EF4-FFF2-40B4-BE49-F238E27FC236}">
                <a16:creationId xmlns:a16="http://schemas.microsoft.com/office/drawing/2014/main" id="{00000000-0008-0000-0100-000074060000}"/>
              </a:ext>
            </a:extLst>
          </xdr:cNvPr>
          <xdr:cNvSpPr txBox="1"/>
        </xdr:nvSpPr>
        <xdr:spPr>
          <a:xfrm>
            <a:off x="2987184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71467-FDE6-4A7C-8492-64EECF986B47}" type="TxLink">
              <a:rPr lang="pt-BR" sz="1100" b="0"/>
              <a:pPr algn="r"/>
              <a:t>87</a:t>
            </a:fld>
            <a:endParaRPr lang="pt-BR" sz="1100" b="0"/>
          </a:p>
        </xdr:txBody>
      </xdr:sp>
      <xdr:sp macro="" textlink="$P$1227">
        <xdr:nvSpPr>
          <xdr:cNvPr id="1653" name="CaixaDeTexto 1652">
            <a:extLst>
              <a:ext uri="{FF2B5EF4-FFF2-40B4-BE49-F238E27FC236}">
                <a16:creationId xmlns:a16="http://schemas.microsoft.com/office/drawing/2014/main" id="{00000000-0008-0000-0100-000075060000}"/>
              </a:ext>
            </a:extLst>
          </xdr:cNvPr>
          <xdr:cNvSpPr txBox="1"/>
        </xdr:nvSpPr>
        <xdr:spPr>
          <a:xfrm>
            <a:off x="2987184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885AF2-1AFC-4B1B-8BB9-ABA18772E6FD}" type="TxLink">
              <a:rPr lang="pt-BR" sz="1100" b="0"/>
              <a:pPr algn="r"/>
              <a:t>99</a:t>
            </a:fld>
            <a:endParaRPr lang="pt-BR" sz="1100" b="0"/>
          </a:p>
        </xdr:txBody>
      </xdr:sp>
      <xdr:sp macro="" textlink="$P$1228">
        <xdr:nvSpPr>
          <xdr:cNvPr id="1654" name="CaixaDeTexto 1653">
            <a:extLst>
              <a:ext uri="{FF2B5EF4-FFF2-40B4-BE49-F238E27FC236}">
                <a16:creationId xmlns:a16="http://schemas.microsoft.com/office/drawing/2014/main" id="{00000000-0008-0000-0100-000076060000}"/>
              </a:ext>
            </a:extLst>
          </xdr:cNvPr>
          <xdr:cNvSpPr txBox="1"/>
        </xdr:nvSpPr>
        <xdr:spPr>
          <a:xfrm>
            <a:off x="2987184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0DC94B4-7A80-4D2F-AA11-C76BCBFD88CB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P$1229">
        <xdr:nvSpPr>
          <xdr:cNvPr id="1655" name="CaixaDeTexto 1654">
            <a:extLst>
              <a:ext uri="{FF2B5EF4-FFF2-40B4-BE49-F238E27FC236}">
                <a16:creationId xmlns:a16="http://schemas.microsoft.com/office/drawing/2014/main" id="{00000000-0008-0000-0100-000077060000}"/>
              </a:ext>
            </a:extLst>
          </xdr:cNvPr>
          <xdr:cNvSpPr txBox="1"/>
        </xdr:nvSpPr>
        <xdr:spPr>
          <a:xfrm>
            <a:off x="2987184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E1B23E-D784-4CDD-B181-54084186231D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P$1230">
        <xdr:nvSpPr>
          <xdr:cNvPr id="1656" name="CaixaDeTexto 1655">
            <a:extLst>
              <a:ext uri="{FF2B5EF4-FFF2-40B4-BE49-F238E27FC236}">
                <a16:creationId xmlns:a16="http://schemas.microsoft.com/office/drawing/2014/main" id="{00000000-0008-0000-0100-000078060000}"/>
              </a:ext>
            </a:extLst>
          </xdr:cNvPr>
          <xdr:cNvSpPr txBox="1"/>
        </xdr:nvSpPr>
        <xdr:spPr>
          <a:xfrm>
            <a:off x="2987184" y="166065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FC77F1-650B-4125-BB13-F2B9CD0B2CF0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Q$1225">
        <xdr:nvSpPr>
          <xdr:cNvPr id="1657" name="CaixaDeTexto 1656">
            <a:extLst>
              <a:ext uri="{FF2B5EF4-FFF2-40B4-BE49-F238E27FC236}">
                <a16:creationId xmlns:a16="http://schemas.microsoft.com/office/drawing/2014/main" id="{00000000-0008-0000-0100-000079060000}"/>
              </a:ext>
            </a:extLst>
          </xdr:cNvPr>
          <xdr:cNvSpPr txBox="1"/>
        </xdr:nvSpPr>
        <xdr:spPr>
          <a:xfrm>
            <a:off x="3708238" y="165112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533BCD5-9EA4-409C-A160-FA19BBBAFDE3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Q$1226">
        <xdr:nvSpPr>
          <xdr:cNvPr id="1658" name="CaixaDeTexto 1657">
            <a:extLst>
              <a:ext uri="{FF2B5EF4-FFF2-40B4-BE49-F238E27FC236}">
                <a16:creationId xmlns:a16="http://schemas.microsoft.com/office/drawing/2014/main" id="{00000000-0008-0000-0100-00007A060000}"/>
              </a:ext>
            </a:extLst>
          </xdr:cNvPr>
          <xdr:cNvSpPr txBox="1"/>
        </xdr:nvSpPr>
        <xdr:spPr>
          <a:xfrm>
            <a:off x="3708238" y="165293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DF7FFE2-8C32-476F-A22E-FFD648437E8F}" type="TxLink">
              <a:rPr lang="pt-BR" sz="1100" b="0"/>
              <a:pPr algn="r"/>
              <a:t>89</a:t>
            </a:fld>
            <a:endParaRPr lang="pt-BR" sz="1100" b="0"/>
          </a:p>
        </xdr:txBody>
      </xdr:sp>
      <xdr:sp macro="" textlink="$Q$1227">
        <xdr:nvSpPr>
          <xdr:cNvPr id="1659" name="CaixaDeTexto 1658">
            <a:extLst>
              <a:ext uri="{FF2B5EF4-FFF2-40B4-BE49-F238E27FC236}">
                <a16:creationId xmlns:a16="http://schemas.microsoft.com/office/drawing/2014/main" id="{00000000-0008-0000-0100-00007B060000}"/>
              </a:ext>
            </a:extLst>
          </xdr:cNvPr>
          <xdr:cNvSpPr txBox="1"/>
        </xdr:nvSpPr>
        <xdr:spPr>
          <a:xfrm>
            <a:off x="3708238" y="165493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744C0C6-C198-414F-A881-FA745F639969}" type="TxLink">
              <a:rPr lang="pt-BR" sz="1100" b="0"/>
              <a:pPr algn="r"/>
              <a:t>100</a:t>
            </a:fld>
            <a:endParaRPr lang="pt-BR" sz="1100" b="0"/>
          </a:p>
        </xdr:txBody>
      </xdr:sp>
      <xdr:sp macro="" textlink="$Q$1228">
        <xdr:nvSpPr>
          <xdr:cNvPr id="1660" name="CaixaDeTexto 1659">
            <a:extLst>
              <a:ext uri="{FF2B5EF4-FFF2-40B4-BE49-F238E27FC236}">
                <a16:creationId xmlns:a16="http://schemas.microsoft.com/office/drawing/2014/main" id="{00000000-0008-0000-0100-00007C060000}"/>
              </a:ext>
            </a:extLst>
          </xdr:cNvPr>
          <xdr:cNvSpPr txBox="1"/>
        </xdr:nvSpPr>
        <xdr:spPr>
          <a:xfrm>
            <a:off x="3708238" y="165674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A66FC76-4F02-4C91-9F3F-F3D9D596A47C}" type="TxLink">
              <a:rPr lang="pt-BR" sz="1100" b="0"/>
              <a:pPr algn="r"/>
              <a:t>58</a:t>
            </a:fld>
            <a:endParaRPr lang="pt-BR" sz="1100" b="0"/>
          </a:p>
        </xdr:txBody>
      </xdr:sp>
      <xdr:sp macro="" textlink="$Q$1229">
        <xdr:nvSpPr>
          <xdr:cNvPr id="1661" name="CaixaDeTexto 1660">
            <a:extLst>
              <a:ext uri="{FF2B5EF4-FFF2-40B4-BE49-F238E27FC236}">
                <a16:creationId xmlns:a16="http://schemas.microsoft.com/office/drawing/2014/main" id="{00000000-0008-0000-0100-00007D060000}"/>
              </a:ext>
            </a:extLst>
          </xdr:cNvPr>
          <xdr:cNvSpPr txBox="1"/>
        </xdr:nvSpPr>
        <xdr:spPr>
          <a:xfrm>
            <a:off x="3708238" y="1658745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DCD422-7673-4FF9-BB28-669419E92252}" type="TxLink">
              <a:rPr lang="pt-BR" sz="1100" b="0"/>
              <a:pPr algn="r"/>
              <a:t>85</a:t>
            </a:fld>
            <a:endParaRPr lang="pt-BR" sz="1100" b="0"/>
          </a:p>
        </xdr:txBody>
      </xdr:sp>
      <xdr:sp macro="" textlink="$Q$1230">
        <xdr:nvSpPr>
          <xdr:cNvPr id="1662" name="CaixaDeTexto 1661">
            <a:extLst>
              <a:ext uri="{FF2B5EF4-FFF2-40B4-BE49-F238E27FC236}">
                <a16:creationId xmlns:a16="http://schemas.microsoft.com/office/drawing/2014/main" id="{00000000-0008-0000-0100-00007E060000}"/>
              </a:ext>
            </a:extLst>
          </xdr:cNvPr>
          <xdr:cNvSpPr txBox="1"/>
        </xdr:nvSpPr>
        <xdr:spPr>
          <a:xfrm>
            <a:off x="3708238" y="16605548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4D4BE06-1C92-44FB-9734-50C7AEFC4659}" type="TxLink">
              <a:rPr lang="pt-BR" sz="1100" b="0"/>
              <a:pPr algn="r"/>
              <a:t>65</a:t>
            </a:fld>
            <a:endParaRPr lang="pt-BR" sz="1100" b="0"/>
          </a:p>
        </xdr:txBody>
      </xdr:sp>
      <xdr:sp macro="" textlink="$R$1225">
        <xdr:nvSpPr>
          <xdr:cNvPr id="1663" name="CaixaDeTexto 1662">
            <a:extLst>
              <a:ext uri="{FF2B5EF4-FFF2-40B4-BE49-F238E27FC236}">
                <a16:creationId xmlns:a16="http://schemas.microsoft.com/office/drawing/2014/main" id="{00000000-0008-0000-0100-00007F060000}"/>
              </a:ext>
            </a:extLst>
          </xdr:cNvPr>
          <xdr:cNvSpPr txBox="1"/>
        </xdr:nvSpPr>
        <xdr:spPr>
          <a:xfrm>
            <a:off x="4419767" y="165112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BB966C-BD94-49A7-A816-25A6CBDE1FF1}" type="TxLink">
              <a:rPr lang="pt-BR" sz="1100" b="0"/>
              <a:pPr algn="r"/>
              <a:t>3.628</a:t>
            </a:fld>
            <a:endParaRPr lang="pt-BR" sz="1100" b="0"/>
          </a:p>
        </xdr:txBody>
      </xdr:sp>
      <xdr:sp macro="" textlink="$R$1226">
        <xdr:nvSpPr>
          <xdr:cNvPr id="1664" name="CaixaDeTexto 1663">
            <a:extLst>
              <a:ext uri="{FF2B5EF4-FFF2-40B4-BE49-F238E27FC236}">
                <a16:creationId xmlns:a16="http://schemas.microsoft.com/office/drawing/2014/main" id="{00000000-0008-0000-0100-000080060000}"/>
              </a:ext>
            </a:extLst>
          </xdr:cNvPr>
          <xdr:cNvSpPr txBox="1"/>
        </xdr:nvSpPr>
        <xdr:spPr>
          <a:xfrm>
            <a:off x="4419767" y="165293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BF87F51-1A37-4957-B2D6-293C1FC400B0}" type="TxLink">
              <a:rPr lang="pt-BR" sz="1100" b="0"/>
              <a:pPr algn="r"/>
              <a:t>2.411</a:t>
            </a:fld>
            <a:endParaRPr lang="pt-BR" sz="1100" b="0"/>
          </a:p>
        </xdr:txBody>
      </xdr:sp>
      <xdr:sp macro="" textlink="$R$1227">
        <xdr:nvSpPr>
          <xdr:cNvPr id="1665" name="CaixaDeTexto 1664">
            <a:extLst>
              <a:ext uri="{FF2B5EF4-FFF2-40B4-BE49-F238E27FC236}">
                <a16:creationId xmlns:a16="http://schemas.microsoft.com/office/drawing/2014/main" id="{00000000-0008-0000-0100-000081060000}"/>
              </a:ext>
            </a:extLst>
          </xdr:cNvPr>
          <xdr:cNvSpPr txBox="1"/>
        </xdr:nvSpPr>
        <xdr:spPr>
          <a:xfrm>
            <a:off x="4419767" y="165493516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164FB9-AEE4-4709-9376-A113F4968892}" type="TxLink">
              <a:rPr lang="pt-BR" sz="1100" b="0"/>
              <a:pPr algn="r"/>
              <a:t>456</a:t>
            </a:fld>
            <a:endParaRPr lang="pt-BR" sz="1100" b="0"/>
          </a:p>
        </xdr:txBody>
      </xdr:sp>
      <xdr:sp macro="" textlink="$R$1228">
        <xdr:nvSpPr>
          <xdr:cNvPr id="1666" name="CaixaDeTexto 1665">
            <a:extLst>
              <a:ext uri="{FF2B5EF4-FFF2-40B4-BE49-F238E27FC236}">
                <a16:creationId xmlns:a16="http://schemas.microsoft.com/office/drawing/2014/main" id="{00000000-0008-0000-0100-000082060000}"/>
              </a:ext>
            </a:extLst>
          </xdr:cNvPr>
          <xdr:cNvSpPr txBox="1"/>
        </xdr:nvSpPr>
        <xdr:spPr>
          <a:xfrm>
            <a:off x="4419767" y="165674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1F0149-5B92-45DB-86B8-D278ED0EA800}" type="TxLink">
              <a:rPr lang="pt-BR" sz="1100" b="0"/>
              <a:pPr algn="r"/>
              <a:t>617</a:t>
            </a:fld>
            <a:endParaRPr lang="pt-BR" sz="1100" b="0"/>
          </a:p>
        </xdr:txBody>
      </xdr:sp>
      <xdr:sp macro="" textlink="$R$1229">
        <xdr:nvSpPr>
          <xdr:cNvPr id="1667" name="CaixaDeTexto 1666">
            <a:extLst>
              <a:ext uri="{FF2B5EF4-FFF2-40B4-BE49-F238E27FC236}">
                <a16:creationId xmlns:a16="http://schemas.microsoft.com/office/drawing/2014/main" id="{00000000-0008-0000-0100-000083060000}"/>
              </a:ext>
            </a:extLst>
          </xdr:cNvPr>
          <xdr:cNvSpPr txBox="1"/>
        </xdr:nvSpPr>
        <xdr:spPr>
          <a:xfrm>
            <a:off x="4400549" y="165874515"/>
            <a:ext cx="960645" cy="2135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45D8035-4EEA-41F0-997F-05F2120DEA97}" type="TxLink">
              <a:rPr lang="pt-BR" sz="1100" b="0"/>
              <a:pPr algn="r"/>
              <a:t>7.514</a:t>
            </a:fld>
            <a:endParaRPr lang="pt-BR" sz="1100" b="0"/>
          </a:p>
        </xdr:txBody>
      </xdr:sp>
      <xdr:sp macro="" textlink="$R$1230">
        <xdr:nvSpPr>
          <xdr:cNvPr id="1668" name="CaixaDeTexto 1667">
            <a:extLst>
              <a:ext uri="{FF2B5EF4-FFF2-40B4-BE49-F238E27FC236}">
                <a16:creationId xmlns:a16="http://schemas.microsoft.com/office/drawing/2014/main" id="{00000000-0008-0000-0100-000084060000}"/>
              </a:ext>
            </a:extLst>
          </xdr:cNvPr>
          <xdr:cNvSpPr txBox="1"/>
        </xdr:nvSpPr>
        <xdr:spPr>
          <a:xfrm>
            <a:off x="4419767" y="166055491"/>
            <a:ext cx="950018" cy="20251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A4B8D74-0A13-4348-B6CA-655C3D26B8B8}" type="TxLink">
              <a:rPr lang="pt-BR" sz="1100" b="0"/>
              <a:pPr algn="r"/>
              <a:t>661</a:t>
            </a:fld>
            <a:endParaRPr lang="pt-BR" sz="1100" b="0"/>
          </a:p>
        </xdr:txBody>
      </xdr:sp>
      <xdr:sp macro="" textlink="$T$1225">
        <xdr:nvSpPr>
          <xdr:cNvPr id="1669" name="CaixaDeTexto 1668">
            <a:extLst>
              <a:ext uri="{FF2B5EF4-FFF2-40B4-BE49-F238E27FC236}">
                <a16:creationId xmlns:a16="http://schemas.microsoft.com/office/drawing/2014/main" id="{00000000-0008-0000-0100-000085060000}"/>
              </a:ext>
            </a:extLst>
          </xdr:cNvPr>
          <xdr:cNvSpPr txBox="1"/>
        </xdr:nvSpPr>
        <xdr:spPr>
          <a:xfrm>
            <a:off x="5408110" y="165108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15FD3F9-AEFD-4DED-8741-78903361E484}" type="TxLink">
              <a:rPr lang="pt-BR" sz="1100" b="0"/>
              <a:pPr algn="r"/>
              <a:t>3.143</a:t>
            </a:fld>
            <a:endParaRPr lang="pt-BR" sz="1100" b="0"/>
          </a:p>
        </xdr:txBody>
      </xdr:sp>
      <xdr:sp macro="" textlink="$T$1226">
        <xdr:nvSpPr>
          <xdr:cNvPr id="1670" name="CaixaDeTexto 1669">
            <a:extLst>
              <a:ext uri="{FF2B5EF4-FFF2-40B4-BE49-F238E27FC236}">
                <a16:creationId xmlns:a16="http://schemas.microsoft.com/office/drawing/2014/main" id="{00000000-0008-0000-0100-000086060000}"/>
              </a:ext>
            </a:extLst>
          </xdr:cNvPr>
          <xdr:cNvSpPr txBox="1"/>
        </xdr:nvSpPr>
        <xdr:spPr>
          <a:xfrm>
            <a:off x="5408110" y="165289057"/>
            <a:ext cx="946902" cy="17872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0192EF26-CCFB-43AE-A834-76998041E4B5}" type="TxLink">
              <a:rPr lang="pt-BR" sz="1100" b="0"/>
              <a:pPr algn="r"/>
              <a:t>2.562</a:t>
            </a:fld>
            <a:endParaRPr lang="pt-BR" sz="1100" b="0"/>
          </a:p>
        </xdr:txBody>
      </xdr:sp>
      <xdr:sp macro="" textlink="$T$1227">
        <xdr:nvSpPr>
          <xdr:cNvPr id="1671" name="CaixaDeTexto 1670">
            <a:extLst>
              <a:ext uri="{FF2B5EF4-FFF2-40B4-BE49-F238E27FC236}">
                <a16:creationId xmlns:a16="http://schemas.microsoft.com/office/drawing/2014/main" id="{00000000-0008-0000-0100-000087060000}"/>
              </a:ext>
            </a:extLst>
          </xdr:cNvPr>
          <xdr:cNvSpPr txBox="1"/>
        </xdr:nvSpPr>
        <xdr:spPr>
          <a:xfrm>
            <a:off x="5408110" y="165489312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2C1F5DE-58FE-41B6-B41C-72F5E0350F48}" type="TxLink">
              <a:rPr lang="pt-BR" sz="1100" b="0"/>
              <a:pPr algn="r"/>
              <a:t>871</a:t>
            </a:fld>
            <a:endParaRPr lang="pt-BR" sz="1100" b="0"/>
          </a:p>
        </xdr:txBody>
      </xdr:sp>
      <xdr:sp macro="" textlink="$T$1228">
        <xdr:nvSpPr>
          <xdr:cNvPr id="1672" name="CaixaDeTexto 1671">
            <a:extLst>
              <a:ext uri="{FF2B5EF4-FFF2-40B4-BE49-F238E27FC236}">
                <a16:creationId xmlns:a16="http://schemas.microsoft.com/office/drawing/2014/main" id="{00000000-0008-0000-0100-000088060000}"/>
              </a:ext>
            </a:extLst>
          </xdr:cNvPr>
          <xdr:cNvSpPr txBox="1"/>
        </xdr:nvSpPr>
        <xdr:spPr>
          <a:xfrm>
            <a:off x="5408110" y="165670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617F735-75D2-4436-B958-59593ECBD7F7}" type="TxLink">
              <a:rPr lang="pt-BR" sz="1100" b="0"/>
              <a:pPr algn="r"/>
              <a:t>555</a:t>
            </a:fld>
            <a:endParaRPr lang="pt-BR" sz="1100" b="0"/>
          </a:p>
        </xdr:txBody>
      </xdr:sp>
      <xdr:sp macro="" textlink="$T$1229">
        <xdr:nvSpPr>
          <xdr:cNvPr id="1673" name="CaixaDeTexto 1672">
            <a:extLst>
              <a:ext uri="{FF2B5EF4-FFF2-40B4-BE49-F238E27FC236}">
                <a16:creationId xmlns:a16="http://schemas.microsoft.com/office/drawing/2014/main" id="{00000000-0008-0000-0100-000089060000}"/>
              </a:ext>
            </a:extLst>
          </xdr:cNvPr>
          <xdr:cNvSpPr txBox="1"/>
        </xdr:nvSpPr>
        <xdr:spPr>
          <a:xfrm>
            <a:off x="5408110" y="165870540"/>
            <a:ext cx="946902" cy="1602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92A14B7-3842-4BBE-9A4B-4EF918034FD4}" type="TxLink">
              <a:rPr lang="pt-BR" sz="1100" b="0"/>
              <a:pPr algn="r"/>
              <a:t>7.183</a:t>
            </a:fld>
            <a:endParaRPr lang="pt-BR" sz="1100" b="0"/>
          </a:p>
        </xdr:txBody>
      </xdr:sp>
      <xdr:sp macro="" textlink="$T$1230">
        <xdr:nvSpPr>
          <xdr:cNvPr id="1674" name="CaixaDeTexto 1673">
            <a:extLst>
              <a:ext uri="{FF2B5EF4-FFF2-40B4-BE49-F238E27FC236}">
                <a16:creationId xmlns:a16="http://schemas.microsoft.com/office/drawing/2014/main" id="{00000000-0008-0000-0100-00008A060000}"/>
              </a:ext>
            </a:extLst>
          </xdr:cNvPr>
          <xdr:cNvSpPr txBox="1"/>
        </xdr:nvSpPr>
        <xdr:spPr>
          <a:xfrm>
            <a:off x="5408110" y="166051287"/>
            <a:ext cx="946902" cy="16948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5D946CA8-185A-45D8-8FCE-27174F0BBF77}" type="TxLink">
              <a:rPr lang="pt-BR" sz="1100" b="0"/>
              <a:pPr algn="r"/>
              <a:t>677</a:t>
            </a:fld>
            <a:endParaRPr lang="pt-BR" sz="1100" b="0"/>
          </a:p>
        </xdr:txBody>
      </xdr:sp>
      <xdr:sp macro="" textlink="">
        <xdr:nvSpPr>
          <xdr:cNvPr id="1675" name="CaixaDeTexto 1674">
            <a:extLst>
              <a:ext uri="{FF2B5EF4-FFF2-40B4-BE49-F238E27FC236}">
                <a16:creationId xmlns:a16="http://schemas.microsoft.com/office/drawing/2014/main" id="{00000000-0008-0000-0100-00008B060000}"/>
              </a:ext>
            </a:extLst>
          </xdr:cNvPr>
          <xdr:cNvSpPr txBox="1"/>
        </xdr:nvSpPr>
        <xdr:spPr>
          <a:xfrm>
            <a:off x="628055" y="165102989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Paranaíba</a:t>
            </a:r>
          </a:p>
        </xdr:txBody>
      </xdr:sp>
      <xdr:sp macro="" textlink="">
        <xdr:nvSpPr>
          <xdr:cNvPr id="1676" name="CaixaDeTexto 1675">
            <a:extLst>
              <a:ext uri="{FF2B5EF4-FFF2-40B4-BE49-F238E27FC236}">
                <a16:creationId xmlns:a16="http://schemas.microsoft.com/office/drawing/2014/main" id="{00000000-0008-0000-0100-00008C060000}"/>
              </a:ext>
            </a:extLst>
          </xdr:cNvPr>
          <xdr:cNvSpPr txBox="1"/>
        </xdr:nvSpPr>
        <xdr:spPr>
          <a:xfrm>
            <a:off x="628055" y="1652839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Grande</a:t>
            </a:r>
          </a:p>
        </xdr:txBody>
      </xdr:sp>
      <xdr:sp macro="" textlink="">
        <xdr:nvSpPr>
          <xdr:cNvPr id="1677" name="CaixaDeTexto 1676">
            <a:extLst>
              <a:ext uri="{FF2B5EF4-FFF2-40B4-BE49-F238E27FC236}">
                <a16:creationId xmlns:a16="http://schemas.microsoft.com/office/drawing/2014/main" id="{00000000-0008-0000-0100-00008D060000}"/>
              </a:ext>
            </a:extLst>
          </xdr:cNvPr>
          <xdr:cNvSpPr txBox="1"/>
        </xdr:nvSpPr>
        <xdr:spPr>
          <a:xfrm>
            <a:off x="618568" y="165474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Tietê</a:t>
            </a:r>
          </a:p>
        </xdr:txBody>
      </xdr:sp>
      <xdr:sp macro="" textlink="">
        <xdr:nvSpPr>
          <xdr:cNvPr id="1678" name="CaixaDeTexto 1677">
            <a:extLst>
              <a:ext uri="{FF2B5EF4-FFF2-40B4-BE49-F238E27FC236}">
                <a16:creationId xmlns:a16="http://schemas.microsoft.com/office/drawing/2014/main" id="{00000000-0008-0000-0100-00008E060000}"/>
              </a:ext>
            </a:extLst>
          </xdr:cNvPr>
          <xdr:cNvSpPr txBox="1"/>
        </xdr:nvSpPr>
        <xdr:spPr>
          <a:xfrm>
            <a:off x="618567" y="165655439"/>
            <a:ext cx="1166909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Paranapanema</a:t>
            </a:r>
          </a:p>
        </xdr:txBody>
      </xdr:sp>
      <xdr:sp macro="" textlink="">
        <xdr:nvSpPr>
          <xdr:cNvPr id="1679" name="CaixaDeTexto 1678">
            <a:extLst>
              <a:ext uri="{FF2B5EF4-FFF2-40B4-BE49-F238E27FC236}">
                <a16:creationId xmlns:a16="http://schemas.microsoft.com/office/drawing/2014/main" id="{00000000-0008-0000-0100-00008F060000}"/>
              </a:ext>
            </a:extLst>
          </xdr:cNvPr>
          <xdr:cNvSpPr txBox="1"/>
        </xdr:nvSpPr>
        <xdr:spPr>
          <a:xfrm>
            <a:off x="618568" y="165855464"/>
            <a:ext cx="939218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Paraná</a:t>
            </a:r>
          </a:p>
        </xdr:txBody>
      </xdr:sp>
      <xdr:sp macro="" textlink="">
        <xdr:nvSpPr>
          <xdr:cNvPr id="1680" name="CaixaDeTexto 1679">
            <a:extLst>
              <a:ext uri="{FF2B5EF4-FFF2-40B4-BE49-F238E27FC236}">
                <a16:creationId xmlns:a16="http://schemas.microsoft.com/office/drawing/2014/main" id="{00000000-0008-0000-0100-000090060000}"/>
              </a:ext>
            </a:extLst>
          </xdr:cNvPr>
          <xdr:cNvSpPr txBox="1"/>
        </xdr:nvSpPr>
        <xdr:spPr>
          <a:xfrm>
            <a:off x="618568" y="166036440"/>
            <a:ext cx="1053064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Paraíba do Sul</a:t>
            </a:r>
          </a:p>
        </xdr:txBody>
      </xdr:sp>
      <xdr:sp macro="" textlink="">
        <xdr:nvSpPr>
          <xdr:cNvPr id="1681" name="CaixaDeTexto 1680">
            <a:extLst>
              <a:ext uri="{FF2B5EF4-FFF2-40B4-BE49-F238E27FC236}">
                <a16:creationId xmlns:a16="http://schemas.microsoft.com/office/drawing/2014/main" id="{00000000-0008-0000-0100-000091060000}"/>
              </a:ext>
            </a:extLst>
          </xdr:cNvPr>
          <xdr:cNvSpPr txBox="1"/>
        </xdr:nvSpPr>
        <xdr:spPr>
          <a:xfrm>
            <a:off x="628055" y="164541014"/>
            <a:ext cx="1034090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682" name="CaixaDeTexto 1681">
            <a:extLst>
              <a:ext uri="{FF2B5EF4-FFF2-40B4-BE49-F238E27FC236}">
                <a16:creationId xmlns:a16="http://schemas.microsoft.com/office/drawing/2014/main" id="{00000000-0008-0000-0100-000092060000}"/>
              </a:ext>
            </a:extLst>
          </xdr:cNvPr>
          <xdr:cNvSpPr txBox="1"/>
        </xdr:nvSpPr>
        <xdr:spPr>
          <a:xfrm>
            <a:off x="1628776" y="164502915"/>
            <a:ext cx="771524" cy="6320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683" name="CaixaDeTexto 1682">
            <a:extLst>
              <a:ext uri="{FF2B5EF4-FFF2-40B4-BE49-F238E27FC236}">
                <a16:creationId xmlns:a16="http://schemas.microsoft.com/office/drawing/2014/main" id="{00000000-0008-0000-0100-000093060000}"/>
              </a:ext>
            </a:extLst>
          </xdr:cNvPr>
          <xdr:cNvSpPr txBox="1"/>
        </xdr:nvSpPr>
        <xdr:spPr>
          <a:xfrm>
            <a:off x="2313640" y="164541015"/>
            <a:ext cx="208715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684" name="CaixaDeTexto 1683">
            <a:extLst>
              <a:ext uri="{FF2B5EF4-FFF2-40B4-BE49-F238E27FC236}">
                <a16:creationId xmlns:a16="http://schemas.microsoft.com/office/drawing/2014/main" id="{00000000-0008-0000-0100-000094060000}"/>
              </a:ext>
            </a:extLst>
          </xdr:cNvPr>
          <xdr:cNvSpPr txBox="1"/>
        </xdr:nvSpPr>
        <xdr:spPr>
          <a:xfrm>
            <a:off x="2244741" y="164721990"/>
            <a:ext cx="813365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685" name="CaixaDeTexto 1684">
            <a:extLst>
              <a:ext uri="{FF2B5EF4-FFF2-40B4-BE49-F238E27FC236}">
                <a16:creationId xmlns:a16="http://schemas.microsoft.com/office/drawing/2014/main" id="{00000000-0008-0000-0100-000095060000}"/>
              </a:ext>
            </a:extLst>
          </xdr:cNvPr>
          <xdr:cNvSpPr txBox="1"/>
        </xdr:nvSpPr>
        <xdr:spPr>
          <a:xfrm>
            <a:off x="2996709" y="164922014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686" name="CaixaDeTexto 1685">
            <a:extLst>
              <a:ext uri="{FF2B5EF4-FFF2-40B4-BE49-F238E27FC236}">
                <a16:creationId xmlns:a16="http://schemas.microsoft.com/office/drawing/2014/main" id="{00000000-0008-0000-0100-000096060000}"/>
              </a:ext>
            </a:extLst>
          </xdr:cNvPr>
          <xdr:cNvSpPr txBox="1"/>
        </xdr:nvSpPr>
        <xdr:spPr>
          <a:xfrm>
            <a:off x="3708238" y="164931539"/>
            <a:ext cx="692554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687" name="CaixaDeTexto 1686">
            <a:extLst>
              <a:ext uri="{FF2B5EF4-FFF2-40B4-BE49-F238E27FC236}">
                <a16:creationId xmlns:a16="http://schemas.microsoft.com/office/drawing/2014/main" id="{00000000-0008-0000-0100-000097060000}"/>
              </a:ext>
            </a:extLst>
          </xdr:cNvPr>
          <xdr:cNvSpPr txBox="1"/>
        </xdr:nvSpPr>
        <xdr:spPr>
          <a:xfrm>
            <a:off x="4410280" y="164731516"/>
            <a:ext cx="971346" cy="174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688" name="CaixaDeTexto 1687">
            <a:extLst>
              <a:ext uri="{FF2B5EF4-FFF2-40B4-BE49-F238E27FC236}">
                <a16:creationId xmlns:a16="http://schemas.microsoft.com/office/drawing/2014/main" id="{00000000-0008-0000-0100-000098060000}"/>
              </a:ext>
            </a:extLst>
          </xdr:cNvPr>
          <xdr:cNvSpPr txBox="1"/>
        </xdr:nvSpPr>
        <xdr:spPr>
          <a:xfrm>
            <a:off x="5387294" y="164731515"/>
            <a:ext cx="996141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689" name="CaixaDeTexto 1688">
            <a:extLst>
              <a:ext uri="{FF2B5EF4-FFF2-40B4-BE49-F238E27FC236}">
                <a16:creationId xmlns:a16="http://schemas.microsoft.com/office/drawing/2014/main" id="{00000000-0008-0000-0100-000099060000}"/>
              </a:ext>
            </a:extLst>
          </xdr:cNvPr>
          <xdr:cNvSpPr txBox="1"/>
        </xdr:nvSpPr>
        <xdr:spPr>
          <a:xfrm>
            <a:off x="4410242" y="164531490"/>
            <a:ext cx="1942934" cy="184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690" name="CaixaDeTexto 1689">
            <a:extLst>
              <a:ext uri="{FF2B5EF4-FFF2-40B4-BE49-F238E27FC236}">
                <a16:creationId xmlns:a16="http://schemas.microsoft.com/office/drawing/2014/main" id="{00000000-0008-0000-0100-00009A060000}"/>
              </a:ext>
            </a:extLst>
          </xdr:cNvPr>
          <xdr:cNvSpPr txBox="1"/>
        </xdr:nvSpPr>
        <xdr:spPr>
          <a:xfrm>
            <a:off x="4410621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1" name="CaixaDeTexto 1690">
            <a:extLst>
              <a:ext uri="{FF2B5EF4-FFF2-40B4-BE49-F238E27FC236}">
                <a16:creationId xmlns:a16="http://schemas.microsoft.com/office/drawing/2014/main" id="{00000000-0008-0000-0100-00009B060000}"/>
              </a:ext>
            </a:extLst>
          </xdr:cNvPr>
          <xdr:cNvSpPr txBox="1"/>
        </xdr:nvSpPr>
        <xdr:spPr>
          <a:xfrm>
            <a:off x="5391696" y="164912491"/>
            <a:ext cx="971004" cy="19385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692" name="CaixaDeTexto 1691">
            <a:extLst>
              <a:ext uri="{FF2B5EF4-FFF2-40B4-BE49-F238E27FC236}">
                <a16:creationId xmlns:a16="http://schemas.microsoft.com/office/drawing/2014/main" id="{00000000-0008-0000-0100-00009C060000}"/>
              </a:ext>
            </a:extLst>
          </xdr:cNvPr>
          <xdr:cNvSpPr txBox="1"/>
        </xdr:nvSpPr>
        <xdr:spPr>
          <a:xfrm>
            <a:off x="2864960" y="164715186"/>
            <a:ext cx="1654578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 MLT </a:t>
            </a:r>
            <a:r>
              <a:rPr lang="pt-BR" sz="1100" b="1"/>
              <a:t>no</a:t>
            </a:r>
            <a:r>
              <a:rPr lang="pt-BR" sz="1050" b="1"/>
              <a:t> mês até o dia</a:t>
            </a:r>
          </a:p>
        </xdr:txBody>
      </xdr:sp>
    </xdr:grpSp>
    <xdr:clientData/>
  </xdr:twoCellAnchor>
  <xdr:twoCellAnchor>
    <xdr:from>
      <xdr:col>1</xdr:col>
      <xdr:colOff>18410</xdr:colOff>
      <xdr:row>1269</xdr:row>
      <xdr:rowOff>168482</xdr:rowOff>
    </xdr:from>
    <xdr:to>
      <xdr:col>9</xdr:col>
      <xdr:colOff>129694</xdr:colOff>
      <xdr:row>1277</xdr:row>
      <xdr:rowOff>22663</xdr:rowOff>
    </xdr:to>
    <xdr:grpSp>
      <xdr:nvGrpSpPr>
        <xdr:cNvPr id="1693" name="Grupo 1692">
          <a:extLst>
            <a:ext uri="{FF2B5EF4-FFF2-40B4-BE49-F238E27FC236}">
              <a16:creationId xmlns:a16="http://schemas.microsoft.com/office/drawing/2014/main" id="{00000000-0008-0000-0100-00009D060000}"/>
            </a:ext>
          </a:extLst>
        </xdr:cNvPr>
        <xdr:cNvGrpSpPr/>
      </xdr:nvGrpSpPr>
      <xdr:grpSpPr>
        <a:xfrm>
          <a:off x="606475" y="144203047"/>
          <a:ext cx="5751741" cy="1378181"/>
          <a:chOff x="608951" y="174822971"/>
          <a:chExt cx="5702805" cy="1378181"/>
        </a:xfrm>
      </xdr:grpSpPr>
      <xdr:sp macro="" textlink="$M$1276">
        <xdr:nvSpPr>
          <xdr:cNvPr id="1695" name="CaixaDeTexto 1694">
            <a:extLst>
              <a:ext uri="{FF2B5EF4-FFF2-40B4-BE49-F238E27FC236}">
                <a16:creationId xmlns:a16="http://schemas.microsoft.com/office/drawing/2014/main" id="{00000000-0008-0000-0100-00009F060000}"/>
              </a:ext>
            </a:extLst>
          </xdr:cNvPr>
          <xdr:cNvSpPr txBox="1"/>
        </xdr:nvSpPr>
        <xdr:spPr>
          <a:xfrm>
            <a:off x="1687391" y="175432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902882F-45FA-4A89-8FB7-459FE4753D72}" type="TxLink">
              <a:rPr lang="pt-BR" sz="1100" b="0"/>
              <a:pPr algn="r"/>
              <a:t>62,7</a:t>
            </a:fld>
            <a:endParaRPr lang="pt-BR" sz="1100" b="0"/>
          </a:p>
        </xdr:txBody>
      </xdr:sp>
      <xdr:sp macro="" textlink="$M$1277">
        <xdr:nvSpPr>
          <xdr:cNvPr id="1696" name="CaixaDeTexto 1695">
            <a:extLst>
              <a:ext uri="{FF2B5EF4-FFF2-40B4-BE49-F238E27FC236}">
                <a16:creationId xmlns:a16="http://schemas.microsoft.com/office/drawing/2014/main" id="{00000000-0008-0000-0100-0000A0060000}"/>
              </a:ext>
            </a:extLst>
          </xdr:cNvPr>
          <xdr:cNvSpPr txBox="1"/>
        </xdr:nvSpPr>
        <xdr:spPr>
          <a:xfrm>
            <a:off x="1687391" y="175613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860AA46-6DE8-4A12-A72E-08CB2C589770}" type="TxLink">
              <a:rPr lang="pt-BR" sz="1100" b="0"/>
              <a:pPr algn="r"/>
              <a:t>65,7</a:t>
            </a:fld>
            <a:endParaRPr lang="pt-BR" sz="1100" b="0"/>
          </a:p>
        </xdr:txBody>
      </xdr:sp>
      <xdr:sp macro="" textlink="$M$1278">
        <xdr:nvSpPr>
          <xdr:cNvPr id="1697" name="CaixaDeTexto 1696">
            <a:extLst>
              <a:ext uri="{FF2B5EF4-FFF2-40B4-BE49-F238E27FC236}">
                <a16:creationId xmlns:a16="http://schemas.microsoft.com/office/drawing/2014/main" id="{00000000-0008-0000-0100-0000A1060000}"/>
              </a:ext>
            </a:extLst>
          </xdr:cNvPr>
          <xdr:cNvSpPr txBox="1"/>
        </xdr:nvSpPr>
        <xdr:spPr>
          <a:xfrm>
            <a:off x="1687391" y="175813570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424A2B3-1CB6-4A72-9CEA-F06B860E0940}" type="TxLink">
              <a:rPr lang="pt-BR" sz="1100" b="0"/>
              <a:pPr algn="r"/>
              <a:t>69,9</a:t>
            </a:fld>
            <a:endParaRPr lang="pt-BR" sz="1100" b="0"/>
          </a:p>
        </xdr:txBody>
      </xdr:sp>
      <xdr:sp macro="" textlink="$M$1279">
        <xdr:nvSpPr>
          <xdr:cNvPr id="1698" name="CaixaDeTexto 1697">
            <a:extLst>
              <a:ext uri="{FF2B5EF4-FFF2-40B4-BE49-F238E27FC236}">
                <a16:creationId xmlns:a16="http://schemas.microsoft.com/office/drawing/2014/main" id="{00000000-0008-0000-0100-0000A2060000}"/>
              </a:ext>
            </a:extLst>
          </xdr:cNvPr>
          <xdr:cNvSpPr txBox="1"/>
        </xdr:nvSpPr>
        <xdr:spPr>
          <a:xfrm>
            <a:off x="1687391" y="175994545"/>
            <a:ext cx="578730" cy="19050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F71958D-6F63-4F4C-BE83-D86B640714E4}" type="TxLink">
              <a:rPr lang="pt-BR" sz="1100" b="0"/>
              <a:pPr algn="r"/>
              <a:t>46</a:t>
            </a:fld>
            <a:endParaRPr lang="pt-BR" sz="1100" b="0"/>
          </a:p>
        </xdr:txBody>
      </xdr:sp>
      <xdr:sp macro="" textlink="$O$1276">
        <xdr:nvSpPr>
          <xdr:cNvPr id="1699" name="CaixaDeTexto 1698">
            <a:extLst>
              <a:ext uri="{FF2B5EF4-FFF2-40B4-BE49-F238E27FC236}">
                <a16:creationId xmlns:a16="http://schemas.microsoft.com/office/drawing/2014/main" id="{00000000-0008-0000-0100-0000A3060000}"/>
              </a:ext>
            </a:extLst>
          </xdr:cNvPr>
          <xdr:cNvSpPr txBox="1"/>
        </xdr:nvSpPr>
        <xdr:spPr>
          <a:xfrm>
            <a:off x="2295525" y="175432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8E23FAC-78B5-46C2-950A-CEECDFF5B94A}" type="TxLink">
              <a:rPr lang="pt-BR" sz="1100" b="0"/>
              <a:pPr algn="r"/>
              <a:t>82</a:t>
            </a:fld>
            <a:endParaRPr lang="pt-BR" sz="1100" b="0"/>
          </a:p>
        </xdr:txBody>
      </xdr:sp>
      <xdr:sp macro="" textlink="$O$1277">
        <xdr:nvSpPr>
          <xdr:cNvPr id="1700" name="CaixaDeTexto 1699">
            <a:extLst>
              <a:ext uri="{FF2B5EF4-FFF2-40B4-BE49-F238E27FC236}">
                <a16:creationId xmlns:a16="http://schemas.microsoft.com/office/drawing/2014/main" id="{00000000-0008-0000-0100-0000A4060000}"/>
              </a:ext>
            </a:extLst>
          </xdr:cNvPr>
          <xdr:cNvSpPr txBox="1"/>
        </xdr:nvSpPr>
        <xdr:spPr>
          <a:xfrm>
            <a:off x="2295525" y="175613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3146F0E9-A210-40DF-8F88-945A57ED8EB1}" type="TxLink">
              <a:rPr lang="pt-BR" sz="1100" b="0"/>
              <a:pPr algn="r"/>
              <a:t>63</a:t>
            </a:fld>
            <a:endParaRPr lang="pt-BR" sz="1100" b="0"/>
          </a:p>
        </xdr:txBody>
      </xdr:sp>
      <xdr:sp macro="" textlink="$O$1278">
        <xdr:nvSpPr>
          <xdr:cNvPr id="1701" name="CaixaDeTexto 1700">
            <a:extLst>
              <a:ext uri="{FF2B5EF4-FFF2-40B4-BE49-F238E27FC236}">
                <a16:creationId xmlns:a16="http://schemas.microsoft.com/office/drawing/2014/main" id="{00000000-0008-0000-0100-0000A5060000}"/>
              </a:ext>
            </a:extLst>
          </xdr:cNvPr>
          <xdr:cNvSpPr txBox="1"/>
        </xdr:nvSpPr>
        <xdr:spPr>
          <a:xfrm>
            <a:off x="2295525" y="175813570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48FA87F-C43E-4F93-8987-8654310AD0F7}" type="TxLink">
              <a:rPr lang="pt-BR" sz="1100" b="0"/>
              <a:pPr algn="r"/>
              <a:t>59</a:t>
            </a:fld>
            <a:endParaRPr lang="pt-BR" sz="1100" b="0"/>
          </a:p>
        </xdr:txBody>
      </xdr:sp>
      <xdr:sp macro="" textlink="$O$1279">
        <xdr:nvSpPr>
          <xdr:cNvPr id="1702" name="CaixaDeTexto 1701">
            <a:extLst>
              <a:ext uri="{FF2B5EF4-FFF2-40B4-BE49-F238E27FC236}">
                <a16:creationId xmlns:a16="http://schemas.microsoft.com/office/drawing/2014/main" id="{00000000-0008-0000-0100-0000A6060000}"/>
              </a:ext>
            </a:extLst>
          </xdr:cNvPr>
          <xdr:cNvSpPr txBox="1"/>
        </xdr:nvSpPr>
        <xdr:spPr>
          <a:xfrm>
            <a:off x="2295525" y="175994545"/>
            <a:ext cx="663136" cy="1798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C366FE4-660E-4B2C-9FA7-20DB0370AB02}" type="TxLink">
              <a:rPr lang="pt-BR" sz="1100" b="0"/>
              <a:pPr algn="r"/>
              <a:t>86</a:t>
            </a:fld>
            <a:endParaRPr lang="pt-BR" sz="1100" b="0"/>
          </a:p>
        </xdr:txBody>
      </xdr:sp>
      <xdr:sp macro="" textlink="$P$1276">
        <xdr:nvSpPr>
          <xdr:cNvPr id="1703" name="CaixaDeTexto 1702">
            <a:extLst>
              <a:ext uri="{FF2B5EF4-FFF2-40B4-BE49-F238E27FC236}">
                <a16:creationId xmlns:a16="http://schemas.microsoft.com/office/drawing/2014/main" id="{00000000-0008-0000-0100-0000A7060000}"/>
              </a:ext>
            </a:extLst>
          </xdr:cNvPr>
          <xdr:cNvSpPr txBox="1"/>
        </xdr:nvSpPr>
        <xdr:spPr>
          <a:xfrm>
            <a:off x="2968150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8209D4B-B207-43E5-9E5A-F413F42329F1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P$1277">
        <xdr:nvSpPr>
          <xdr:cNvPr id="1704" name="CaixaDeTexto 1703">
            <a:extLst>
              <a:ext uri="{FF2B5EF4-FFF2-40B4-BE49-F238E27FC236}">
                <a16:creationId xmlns:a16="http://schemas.microsoft.com/office/drawing/2014/main" id="{00000000-0008-0000-0100-0000A8060000}"/>
              </a:ext>
            </a:extLst>
          </xdr:cNvPr>
          <xdr:cNvSpPr txBox="1"/>
        </xdr:nvSpPr>
        <xdr:spPr>
          <a:xfrm>
            <a:off x="2968150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B3D3C5C8-8627-474D-A4B0-87A0F337E3ED}" type="TxLink">
              <a:rPr lang="pt-BR" sz="1100" b="0"/>
              <a:pPr algn="r"/>
              <a:t>40</a:t>
            </a:fld>
            <a:endParaRPr lang="pt-BR" sz="1100" b="0"/>
          </a:p>
        </xdr:txBody>
      </xdr:sp>
      <xdr:sp macro="" textlink="$P$1278">
        <xdr:nvSpPr>
          <xdr:cNvPr id="1705" name="CaixaDeTexto 1704">
            <a:extLst>
              <a:ext uri="{FF2B5EF4-FFF2-40B4-BE49-F238E27FC236}">
                <a16:creationId xmlns:a16="http://schemas.microsoft.com/office/drawing/2014/main" id="{00000000-0008-0000-0100-0000A9060000}"/>
              </a:ext>
            </a:extLst>
          </xdr:cNvPr>
          <xdr:cNvSpPr txBox="1"/>
        </xdr:nvSpPr>
        <xdr:spPr>
          <a:xfrm>
            <a:off x="2968150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BA2C6AC-A850-4173-B514-F40F5445DDDB}" type="TxLink">
              <a:rPr lang="pt-BR" sz="1100" b="0"/>
              <a:pPr algn="r"/>
              <a:t>49</a:t>
            </a:fld>
            <a:endParaRPr lang="pt-BR" sz="1100" b="0"/>
          </a:p>
        </xdr:txBody>
      </xdr:sp>
      <xdr:sp macro="" textlink="$P$1279">
        <xdr:nvSpPr>
          <xdr:cNvPr id="1706" name="CaixaDeTexto 1705">
            <a:extLst>
              <a:ext uri="{FF2B5EF4-FFF2-40B4-BE49-F238E27FC236}">
                <a16:creationId xmlns:a16="http://schemas.microsoft.com/office/drawing/2014/main" id="{00000000-0008-0000-0100-0000AA060000}"/>
              </a:ext>
            </a:extLst>
          </xdr:cNvPr>
          <xdr:cNvSpPr txBox="1"/>
        </xdr:nvSpPr>
        <xdr:spPr>
          <a:xfrm>
            <a:off x="2968150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39E4CAC-98D0-48F2-BC98-3EFF906772FD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Q$1276">
        <xdr:nvSpPr>
          <xdr:cNvPr id="1707" name="CaixaDeTexto 1706">
            <a:extLst>
              <a:ext uri="{FF2B5EF4-FFF2-40B4-BE49-F238E27FC236}">
                <a16:creationId xmlns:a16="http://schemas.microsoft.com/office/drawing/2014/main" id="{00000000-0008-0000-0100-0000AB060000}"/>
              </a:ext>
            </a:extLst>
          </xdr:cNvPr>
          <xdr:cNvSpPr txBox="1"/>
        </xdr:nvSpPr>
        <xdr:spPr>
          <a:xfrm>
            <a:off x="3679703" y="175432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6A5E4808-E0B9-4BF3-9A4F-8D0AD50EB59C}" type="TxLink">
              <a:rPr lang="pt-BR" sz="1100" b="0"/>
              <a:pPr algn="r"/>
              <a:t>80</a:t>
            </a:fld>
            <a:endParaRPr lang="pt-BR" sz="1100" b="0"/>
          </a:p>
        </xdr:txBody>
      </xdr:sp>
      <xdr:sp macro="" textlink="$Q$1277">
        <xdr:nvSpPr>
          <xdr:cNvPr id="1708" name="CaixaDeTexto 1707">
            <a:extLst>
              <a:ext uri="{FF2B5EF4-FFF2-40B4-BE49-F238E27FC236}">
                <a16:creationId xmlns:a16="http://schemas.microsoft.com/office/drawing/2014/main" id="{00000000-0008-0000-0100-0000AC060000}"/>
              </a:ext>
            </a:extLst>
          </xdr:cNvPr>
          <xdr:cNvSpPr txBox="1"/>
        </xdr:nvSpPr>
        <xdr:spPr>
          <a:xfrm>
            <a:off x="3679703" y="175613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2AD46A1-8910-4F5E-83EF-74C4AE74CC2B}" type="TxLink">
              <a:rPr lang="pt-BR" sz="1100" b="0"/>
              <a:pPr algn="r"/>
              <a:t>57</a:t>
            </a:fld>
            <a:endParaRPr lang="pt-BR" sz="1100" b="0"/>
          </a:p>
        </xdr:txBody>
      </xdr:sp>
      <xdr:sp macro="" textlink="$Q$1278">
        <xdr:nvSpPr>
          <xdr:cNvPr id="1709" name="CaixaDeTexto 1708">
            <a:extLst>
              <a:ext uri="{FF2B5EF4-FFF2-40B4-BE49-F238E27FC236}">
                <a16:creationId xmlns:a16="http://schemas.microsoft.com/office/drawing/2014/main" id="{00000000-0008-0000-0100-0000AD060000}"/>
              </a:ext>
            </a:extLst>
          </xdr:cNvPr>
          <xdr:cNvSpPr txBox="1"/>
        </xdr:nvSpPr>
        <xdr:spPr>
          <a:xfrm>
            <a:off x="3679703" y="1758135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BA5A333-F91E-44E0-91FB-449D574BAFB4}" type="TxLink">
              <a:rPr lang="pt-BR" sz="1100" b="0"/>
              <a:pPr algn="r"/>
              <a:t>51</a:t>
            </a:fld>
            <a:endParaRPr lang="pt-BR" sz="1100" b="0"/>
          </a:p>
        </xdr:txBody>
      </xdr:sp>
      <xdr:sp macro="" textlink="$Q$1279">
        <xdr:nvSpPr>
          <xdr:cNvPr id="1710" name="CaixaDeTexto 1709">
            <a:extLst>
              <a:ext uri="{FF2B5EF4-FFF2-40B4-BE49-F238E27FC236}">
                <a16:creationId xmlns:a16="http://schemas.microsoft.com/office/drawing/2014/main" id="{00000000-0008-0000-0100-0000AE060000}"/>
              </a:ext>
            </a:extLst>
          </xdr:cNvPr>
          <xdr:cNvSpPr txBox="1"/>
        </xdr:nvSpPr>
        <xdr:spPr>
          <a:xfrm>
            <a:off x="3679703" y="175994545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AB75DC59-EC43-4524-8CF0-A7A6836DAE79}" type="TxLink">
              <a:rPr lang="pt-BR" sz="1100" b="0"/>
              <a:pPr algn="r"/>
              <a:t>83</a:t>
            </a:fld>
            <a:endParaRPr lang="pt-BR" sz="1100" b="0"/>
          </a:p>
        </xdr:txBody>
      </xdr:sp>
      <xdr:sp macro="" textlink="$R$1276">
        <xdr:nvSpPr>
          <xdr:cNvPr id="1711" name="CaixaDeTexto 1710">
            <a:extLst>
              <a:ext uri="{FF2B5EF4-FFF2-40B4-BE49-F238E27FC236}">
                <a16:creationId xmlns:a16="http://schemas.microsoft.com/office/drawing/2014/main" id="{00000000-0008-0000-0100-0000AF060000}"/>
              </a:ext>
            </a:extLst>
          </xdr:cNvPr>
          <xdr:cNvSpPr txBox="1"/>
        </xdr:nvSpPr>
        <xdr:spPr>
          <a:xfrm>
            <a:off x="4383042" y="175431450"/>
            <a:ext cx="962064" cy="18833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28607AD-7A27-41DF-96F7-390B785DE906}" type="TxLink">
              <a:rPr lang="pt-BR" sz="1100" b="0"/>
              <a:pPr algn="r"/>
              <a:t>2.129</a:t>
            </a:fld>
            <a:endParaRPr lang="pt-BR" sz="1100" b="0"/>
          </a:p>
        </xdr:txBody>
      </xdr:sp>
      <xdr:sp macro="" textlink="$R$1277">
        <xdr:nvSpPr>
          <xdr:cNvPr id="1712" name="CaixaDeTexto 1711">
            <a:extLst>
              <a:ext uri="{FF2B5EF4-FFF2-40B4-BE49-F238E27FC236}">
                <a16:creationId xmlns:a16="http://schemas.microsoft.com/office/drawing/2014/main" id="{00000000-0008-0000-0100-0000B0060000}"/>
              </a:ext>
            </a:extLst>
          </xdr:cNvPr>
          <xdr:cNvSpPr txBox="1"/>
        </xdr:nvSpPr>
        <xdr:spPr>
          <a:xfrm>
            <a:off x="4400551" y="175632597"/>
            <a:ext cx="942971" cy="16734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F29E84A5-43E9-450C-9DB9-B63219D7723A}" type="TxLink">
              <a:rPr lang="pt-BR" sz="1100" b="0"/>
              <a:pPr algn="r"/>
              <a:t>286</a:t>
            </a:fld>
            <a:endParaRPr lang="pt-BR" sz="1100" b="0"/>
          </a:p>
        </xdr:txBody>
      </xdr:sp>
      <xdr:sp macro="" textlink="$R$1278">
        <xdr:nvSpPr>
          <xdr:cNvPr id="1713" name="CaixaDeTexto 1712">
            <a:extLst>
              <a:ext uri="{FF2B5EF4-FFF2-40B4-BE49-F238E27FC236}">
                <a16:creationId xmlns:a16="http://schemas.microsoft.com/office/drawing/2014/main" id="{00000000-0008-0000-0100-0000B1060000}"/>
              </a:ext>
            </a:extLst>
          </xdr:cNvPr>
          <xdr:cNvSpPr txBox="1"/>
        </xdr:nvSpPr>
        <xdr:spPr>
          <a:xfrm>
            <a:off x="4400551" y="175823096"/>
            <a:ext cx="942971" cy="17725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79C9C35-E1F5-4C13-8D07-979C64F9BA46}" type="TxLink">
              <a:rPr lang="pt-BR" sz="1100" b="0"/>
              <a:pPr algn="r"/>
              <a:t>3.317</a:t>
            </a:fld>
            <a:endParaRPr lang="pt-BR" sz="1100" b="0"/>
          </a:p>
        </xdr:txBody>
      </xdr:sp>
      <xdr:sp macro="" textlink="$R$1279">
        <xdr:nvSpPr>
          <xdr:cNvPr id="1714" name="CaixaDeTexto 1713">
            <a:extLst>
              <a:ext uri="{FF2B5EF4-FFF2-40B4-BE49-F238E27FC236}">
                <a16:creationId xmlns:a16="http://schemas.microsoft.com/office/drawing/2014/main" id="{00000000-0008-0000-0100-0000B2060000}"/>
              </a:ext>
            </a:extLst>
          </xdr:cNvPr>
          <xdr:cNvSpPr txBox="1"/>
        </xdr:nvSpPr>
        <xdr:spPr>
          <a:xfrm>
            <a:off x="4400551" y="176004072"/>
            <a:ext cx="942971" cy="19708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DCFC53B-1F7F-47CA-B7F1-BA78F3B32FD6}" type="TxLink">
              <a:rPr lang="pt-BR" sz="1100" b="0"/>
              <a:pPr algn="r"/>
              <a:t>54</a:t>
            </a:fld>
            <a:endParaRPr lang="pt-BR" sz="1100" b="0"/>
          </a:p>
        </xdr:txBody>
      </xdr:sp>
      <xdr:sp macro="" textlink="$T$1276">
        <xdr:nvSpPr>
          <xdr:cNvPr id="1715" name="CaixaDeTexto 1714">
            <a:extLst>
              <a:ext uri="{FF2B5EF4-FFF2-40B4-BE49-F238E27FC236}">
                <a16:creationId xmlns:a16="http://schemas.microsoft.com/office/drawing/2014/main" id="{00000000-0008-0000-0100-0000B3060000}"/>
              </a:ext>
            </a:extLst>
          </xdr:cNvPr>
          <xdr:cNvSpPr txBox="1"/>
        </xdr:nvSpPr>
        <xdr:spPr>
          <a:xfrm>
            <a:off x="5368342" y="175431450"/>
            <a:ext cx="943414" cy="18802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2714DF1-1B88-44D1-B07F-7E871F94F34E}" type="TxLink">
              <a:rPr lang="pt-BR" sz="1100" b="0"/>
              <a:pPr algn="r"/>
              <a:t>2.306</a:t>
            </a:fld>
            <a:endParaRPr lang="pt-BR" sz="1100" b="0"/>
          </a:p>
        </xdr:txBody>
      </xdr:sp>
      <xdr:sp macro="" textlink="$T$1277">
        <xdr:nvSpPr>
          <xdr:cNvPr id="1716" name="CaixaDeTexto 1715">
            <a:extLst>
              <a:ext uri="{FF2B5EF4-FFF2-40B4-BE49-F238E27FC236}">
                <a16:creationId xmlns:a16="http://schemas.microsoft.com/office/drawing/2014/main" id="{00000000-0008-0000-0100-0000B4060000}"/>
              </a:ext>
            </a:extLst>
          </xdr:cNvPr>
          <xdr:cNvSpPr txBox="1"/>
        </xdr:nvSpPr>
        <xdr:spPr>
          <a:xfrm>
            <a:off x="5368342" y="175621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9D2DE670-4B2D-4C06-B00D-2CB766E25317}" type="TxLink">
              <a:rPr lang="pt-BR" sz="1100" b="0"/>
              <a:pPr algn="r"/>
              <a:t>254</a:t>
            </a:fld>
            <a:endParaRPr lang="pt-BR" sz="1100" b="0"/>
          </a:p>
        </xdr:txBody>
      </xdr:sp>
      <xdr:sp macro="" textlink="$T$1278">
        <xdr:nvSpPr>
          <xdr:cNvPr id="1717" name="CaixaDeTexto 1716">
            <a:extLst>
              <a:ext uri="{FF2B5EF4-FFF2-40B4-BE49-F238E27FC236}">
                <a16:creationId xmlns:a16="http://schemas.microsoft.com/office/drawing/2014/main" id="{00000000-0008-0000-0100-0000B5060000}"/>
              </a:ext>
            </a:extLst>
          </xdr:cNvPr>
          <xdr:cNvSpPr txBox="1"/>
        </xdr:nvSpPr>
        <xdr:spPr>
          <a:xfrm>
            <a:off x="5368342" y="175802925"/>
            <a:ext cx="943414" cy="19742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77BB4DA0-76CD-4442-B168-EA115DCCA3CB}" type="TxLink">
              <a:rPr lang="pt-BR" sz="1100" b="0"/>
              <a:pPr algn="r"/>
              <a:t>2.063</a:t>
            </a:fld>
            <a:endParaRPr lang="pt-BR" sz="1100" b="0"/>
          </a:p>
        </xdr:txBody>
      </xdr:sp>
      <xdr:sp macro="" textlink="$T$1279">
        <xdr:nvSpPr>
          <xdr:cNvPr id="1718" name="CaixaDeTexto 1717">
            <a:extLst>
              <a:ext uri="{FF2B5EF4-FFF2-40B4-BE49-F238E27FC236}">
                <a16:creationId xmlns:a16="http://schemas.microsoft.com/office/drawing/2014/main" id="{00000000-0008-0000-0100-0000B6060000}"/>
              </a:ext>
            </a:extLst>
          </xdr:cNvPr>
          <xdr:cNvSpPr txBox="1"/>
        </xdr:nvSpPr>
        <xdr:spPr>
          <a:xfrm>
            <a:off x="5368342" y="176002949"/>
            <a:ext cx="943414" cy="1786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C84EA9CA-19C5-40E5-9A93-ABFFF614A792}" type="TxLink">
              <a:rPr lang="pt-BR" sz="1100" b="0"/>
              <a:pPr algn="r"/>
              <a:t>155</a:t>
            </a:fld>
            <a:endParaRPr lang="pt-BR" sz="1100" b="0"/>
          </a:p>
        </xdr:txBody>
      </xdr:sp>
      <xdr:sp macro="" textlink="">
        <xdr:nvSpPr>
          <xdr:cNvPr id="1719" name="CaixaDeTexto 1718">
            <a:extLst>
              <a:ext uri="{FF2B5EF4-FFF2-40B4-BE49-F238E27FC236}">
                <a16:creationId xmlns:a16="http://schemas.microsoft.com/office/drawing/2014/main" id="{00000000-0008-0000-0100-0000B7060000}"/>
              </a:ext>
            </a:extLst>
          </xdr:cNvPr>
          <xdr:cNvSpPr txBox="1"/>
        </xdr:nvSpPr>
        <xdr:spPr>
          <a:xfrm>
            <a:off x="618439" y="175432570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Iguaçu</a:t>
            </a:r>
          </a:p>
        </xdr:txBody>
      </xdr:sp>
      <xdr:sp macro="" textlink="">
        <xdr:nvSpPr>
          <xdr:cNvPr id="1720" name="CaixaDeTexto 1719">
            <a:extLst>
              <a:ext uri="{FF2B5EF4-FFF2-40B4-BE49-F238E27FC236}">
                <a16:creationId xmlns:a16="http://schemas.microsoft.com/office/drawing/2014/main" id="{00000000-0008-0000-0100-0000B8060000}"/>
              </a:ext>
            </a:extLst>
          </xdr:cNvPr>
          <xdr:cNvSpPr txBox="1"/>
        </xdr:nvSpPr>
        <xdr:spPr>
          <a:xfrm>
            <a:off x="618439" y="1756135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Jacuí</a:t>
            </a:r>
          </a:p>
        </xdr:txBody>
      </xdr:sp>
      <xdr:sp macro="" textlink="">
        <xdr:nvSpPr>
          <xdr:cNvPr id="1721" name="CaixaDeTexto 1720">
            <a:extLst>
              <a:ext uri="{FF2B5EF4-FFF2-40B4-BE49-F238E27FC236}">
                <a16:creationId xmlns:a16="http://schemas.microsoft.com/office/drawing/2014/main" id="{00000000-0008-0000-0100-0000B9060000}"/>
              </a:ext>
            </a:extLst>
          </xdr:cNvPr>
          <xdr:cNvSpPr txBox="1"/>
        </xdr:nvSpPr>
        <xdr:spPr>
          <a:xfrm>
            <a:off x="608952" y="175804045"/>
            <a:ext cx="939250" cy="20955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Uruguai</a:t>
            </a:r>
          </a:p>
        </xdr:txBody>
      </xdr:sp>
      <xdr:sp macro="" textlink="">
        <xdr:nvSpPr>
          <xdr:cNvPr id="1722" name="CaixaDeTexto 1721">
            <a:extLst>
              <a:ext uri="{FF2B5EF4-FFF2-40B4-BE49-F238E27FC236}">
                <a16:creationId xmlns:a16="http://schemas.microsoft.com/office/drawing/2014/main" id="{00000000-0008-0000-0100-0000BA060000}"/>
              </a:ext>
            </a:extLst>
          </xdr:cNvPr>
          <xdr:cNvSpPr txBox="1"/>
        </xdr:nvSpPr>
        <xdr:spPr>
          <a:xfrm>
            <a:off x="608951" y="175985020"/>
            <a:ext cx="1166948" cy="2000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BR" sz="1100" b="1"/>
              <a:t>Capivari</a:t>
            </a:r>
          </a:p>
        </xdr:txBody>
      </xdr:sp>
      <xdr:sp macro="" textlink="">
        <xdr:nvSpPr>
          <xdr:cNvPr id="1723" name="CaixaDeTexto 1722">
            <a:extLst>
              <a:ext uri="{FF2B5EF4-FFF2-40B4-BE49-F238E27FC236}">
                <a16:creationId xmlns:a16="http://schemas.microsoft.com/office/drawing/2014/main" id="{00000000-0008-0000-0100-0000BB060000}"/>
              </a:ext>
            </a:extLst>
          </xdr:cNvPr>
          <xdr:cNvSpPr txBox="1"/>
        </xdr:nvSpPr>
        <xdr:spPr>
          <a:xfrm>
            <a:off x="618439" y="174870595"/>
            <a:ext cx="1034125" cy="5429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Bacia</a:t>
            </a:r>
          </a:p>
        </xdr:txBody>
      </xdr:sp>
      <xdr:sp macro="" textlink="">
        <xdr:nvSpPr>
          <xdr:cNvPr id="1724" name="CaixaDeTexto 1723">
            <a:extLst>
              <a:ext uri="{FF2B5EF4-FFF2-40B4-BE49-F238E27FC236}">
                <a16:creationId xmlns:a16="http://schemas.microsoft.com/office/drawing/2014/main" id="{00000000-0008-0000-0100-0000BC060000}"/>
              </a:ext>
            </a:extLst>
          </xdr:cNvPr>
          <xdr:cNvSpPr txBox="1"/>
        </xdr:nvSpPr>
        <xdr:spPr>
          <a:xfrm>
            <a:off x="1677903" y="174822971"/>
            <a:ext cx="637501" cy="65722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% Armaz. Bacia </a:t>
            </a:r>
          </a:p>
        </xdr:txBody>
      </xdr:sp>
      <xdr:sp macro="" textlink="">
        <xdr:nvSpPr>
          <xdr:cNvPr id="1725" name="CaixaDeTexto 1724">
            <a:extLst>
              <a:ext uri="{FF2B5EF4-FFF2-40B4-BE49-F238E27FC236}">
                <a16:creationId xmlns:a16="http://schemas.microsoft.com/office/drawing/2014/main" id="{00000000-0008-0000-0100-0000BD060000}"/>
              </a:ext>
            </a:extLst>
          </xdr:cNvPr>
          <xdr:cNvSpPr txBox="1"/>
        </xdr:nvSpPr>
        <xdr:spPr>
          <a:xfrm>
            <a:off x="2275627" y="174861071"/>
            <a:ext cx="2087222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Energia Natural Afluente</a:t>
            </a:r>
          </a:p>
        </xdr:txBody>
      </xdr:sp>
      <xdr:sp macro="" textlink="">
        <xdr:nvSpPr>
          <xdr:cNvPr id="1726" name="CaixaDeTexto 1725">
            <a:extLst>
              <a:ext uri="{FF2B5EF4-FFF2-40B4-BE49-F238E27FC236}">
                <a16:creationId xmlns:a16="http://schemas.microsoft.com/office/drawing/2014/main" id="{00000000-0008-0000-0100-0000BE060000}"/>
              </a:ext>
            </a:extLst>
          </xdr:cNvPr>
          <xdr:cNvSpPr txBox="1"/>
        </xdr:nvSpPr>
        <xdr:spPr>
          <a:xfrm>
            <a:off x="2229472" y="175021634"/>
            <a:ext cx="812434" cy="4191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00" b="1"/>
              <a:t>ENA do dia % da MLT</a:t>
            </a:r>
          </a:p>
        </xdr:txBody>
      </xdr:sp>
      <xdr:sp macro="" textlink="">
        <xdr:nvSpPr>
          <xdr:cNvPr id="1727" name="CaixaDeTexto 1726">
            <a:extLst>
              <a:ext uri="{FF2B5EF4-FFF2-40B4-BE49-F238E27FC236}">
                <a16:creationId xmlns:a16="http://schemas.microsoft.com/office/drawing/2014/main" id="{00000000-0008-0000-0100-0000BF060000}"/>
              </a:ext>
            </a:extLst>
          </xdr:cNvPr>
          <xdr:cNvSpPr txBox="1"/>
        </xdr:nvSpPr>
        <xdr:spPr>
          <a:xfrm>
            <a:off x="2920995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Armaz</a:t>
            </a:r>
          </a:p>
        </xdr:txBody>
      </xdr:sp>
      <xdr:sp macro="" textlink="">
        <xdr:nvSpPr>
          <xdr:cNvPr id="1728" name="CaixaDeTexto 1727">
            <a:extLst>
              <a:ext uri="{FF2B5EF4-FFF2-40B4-BE49-F238E27FC236}">
                <a16:creationId xmlns:a16="http://schemas.microsoft.com/office/drawing/2014/main" id="{00000000-0008-0000-0100-0000C0060000}"/>
              </a:ext>
            </a:extLst>
          </xdr:cNvPr>
          <xdr:cNvSpPr txBox="1"/>
        </xdr:nvSpPr>
        <xdr:spPr>
          <a:xfrm>
            <a:off x="3623117" y="175242070"/>
            <a:ext cx="692577" cy="1809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Bruta</a:t>
            </a:r>
          </a:p>
        </xdr:txBody>
      </xdr:sp>
      <xdr:sp macro="" textlink="">
        <xdr:nvSpPr>
          <xdr:cNvPr id="1729" name="CaixaDeTexto 1728">
            <a:extLst>
              <a:ext uri="{FF2B5EF4-FFF2-40B4-BE49-F238E27FC236}">
                <a16:creationId xmlns:a16="http://schemas.microsoft.com/office/drawing/2014/main" id="{00000000-0008-0000-0100-0000C1060000}"/>
              </a:ext>
            </a:extLst>
          </xdr:cNvPr>
          <xdr:cNvSpPr txBox="1"/>
        </xdr:nvSpPr>
        <xdr:spPr>
          <a:xfrm>
            <a:off x="2831009" y="175051572"/>
            <a:ext cx="1660339" cy="18937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050" b="1"/>
              <a:t>%</a:t>
            </a:r>
            <a:r>
              <a:rPr lang="pt-BR" sz="1050" b="1" baseline="0"/>
              <a:t> </a:t>
            </a:r>
            <a:r>
              <a:rPr lang="pt-BR" sz="1050" b="1"/>
              <a:t>MLT no mês até o dia</a:t>
            </a:r>
          </a:p>
        </xdr:txBody>
      </xdr:sp>
      <xdr:sp macro="" textlink="">
        <xdr:nvSpPr>
          <xdr:cNvPr id="1730" name="CaixaDeTexto 1729">
            <a:extLst>
              <a:ext uri="{FF2B5EF4-FFF2-40B4-BE49-F238E27FC236}">
                <a16:creationId xmlns:a16="http://schemas.microsoft.com/office/drawing/2014/main" id="{00000000-0008-0000-0100-0000C2060000}"/>
              </a:ext>
            </a:extLst>
          </xdr:cNvPr>
          <xdr:cNvSpPr txBox="1"/>
        </xdr:nvSpPr>
        <xdr:spPr>
          <a:xfrm>
            <a:off x="4306412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Verificada</a:t>
            </a:r>
          </a:p>
        </xdr:txBody>
      </xdr:sp>
      <xdr:sp macro="" textlink="">
        <xdr:nvSpPr>
          <xdr:cNvPr id="1731" name="CaixaDeTexto 1730">
            <a:extLst>
              <a:ext uri="{FF2B5EF4-FFF2-40B4-BE49-F238E27FC236}">
                <a16:creationId xmlns:a16="http://schemas.microsoft.com/office/drawing/2014/main" id="{00000000-0008-0000-0100-0000C3060000}"/>
              </a:ext>
            </a:extLst>
          </xdr:cNvPr>
          <xdr:cNvSpPr txBox="1"/>
        </xdr:nvSpPr>
        <xdr:spPr>
          <a:xfrm>
            <a:off x="5264694" y="175051571"/>
            <a:ext cx="965783" cy="170329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Programada</a:t>
            </a:r>
          </a:p>
        </xdr:txBody>
      </xdr:sp>
      <xdr:sp macro="" textlink="">
        <xdr:nvSpPr>
          <xdr:cNvPr id="1732" name="CaixaDeTexto 1731">
            <a:extLst>
              <a:ext uri="{FF2B5EF4-FFF2-40B4-BE49-F238E27FC236}">
                <a16:creationId xmlns:a16="http://schemas.microsoft.com/office/drawing/2014/main" id="{00000000-0008-0000-0100-0000C4060000}"/>
              </a:ext>
            </a:extLst>
          </xdr:cNvPr>
          <xdr:cNvSpPr txBox="1"/>
        </xdr:nvSpPr>
        <xdr:spPr>
          <a:xfrm>
            <a:off x="4306282" y="174861071"/>
            <a:ext cx="1961920" cy="1798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Geração Hidráulica no dia</a:t>
            </a:r>
          </a:p>
        </xdr:txBody>
      </xdr:sp>
      <xdr:sp macro="" textlink="">
        <xdr:nvSpPr>
          <xdr:cNvPr id="1733" name="CaixaDeTexto 1732">
            <a:extLst>
              <a:ext uri="{FF2B5EF4-FFF2-40B4-BE49-F238E27FC236}">
                <a16:creationId xmlns:a16="http://schemas.microsoft.com/office/drawing/2014/main" id="{00000000-0008-0000-0100-0000C5060000}"/>
              </a:ext>
            </a:extLst>
          </xdr:cNvPr>
          <xdr:cNvSpPr txBox="1"/>
        </xdr:nvSpPr>
        <xdr:spPr>
          <a:xfrm>
            <a:off x="4316182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  <xdr:sp macro="" textlink="">
        <xdr:nvSpPr>
          <xdr:cNvPr id="1734" name="CaixaDeTexto 1733">
            <a:extLst>
              <a:ext uri="{FF2B5EF4-FFF2-40B4-BE49-F238E27FC236}">
                <a16:creationId xmlns:a16="http://schemas.microsoft.com/office/drawing/2014/main" id="{00000000-0008-0000-0100-0000C6060000}"/>
              </a:ext>
            </a:extLst>
          </xdr:cNvPr>
          <xdr:cNvSpPr txBox="1"/>
        </xdr:nvSpPr>
        <xdr:spPr>
          <a:xfrm>
            <a:off x="5278396" y="175242072"/>
            <a:ext cx="961419" cy="1798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BR" sz="1100" b="1"/>
              <a:t>MW med</a:t>
            </a:r>
          </a:p>
        </xdr:txBody>
      </xdr:sp>
    </xdr:grpSp>
    <xdr:clientData/>
  </xdr:twoCellAnchor>
  <xdr:twoCellAnchor>
    <xdr:from>
      <xdr:col>0</xdr:col>
      <xdr:colOff>364405</xdr:colOff>
      <xdr:row>1385</xdr:row>
      <xdr:rowOff>171450</xdr:rowOff>
    </xdr:from>
    <xdr:to>
      <xdr:col>3</xdr:col>
      <xdr:colOff>238162</xdr:colOff>
      <xdr:row>1387</xdr:row>
      <xdr:rowOff>152400</xdr:rowOff>
    </xdr:to>
    <xdr:sp macro="" textlink="">
      <xdr:nvSpPr>
        <xdr:cNvPr id="1759" name="CaixaDeTexto 1758">
          <a:extLst>
            <a:ext uri="{FF2B5EF4-FFF2-40B4-BE49-F238E27FC236}">
              <a16:creationId xmlns:a16="http://schemas.microsoft.com/office/drawing/2014/main" id="{00000000-0008-0000-0100-0000DF060000}"/>
            </a:ext>
          </a:extLst>
        </xdr:cNvPr>
        <xdr:cNvSpPr txBox="1"/>
      </xdr:nvSpPr>
      <xdr:spPr>
        <a:xfrm>
          <a:off x="364405" y="199567800"/>
          <a:ext cx="1940682" cy="3619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latin typeface="Calibri" panose="020F0502020204030204" pitchFamily="34" charset="0"/>
              <a:cs typeface="Arial" panose="020B0604020202020204" pitchFamily="34" charset="0"/>
            </a:rPr>
            <a:t>BACIA</a:t>
          </a:r>
        </a:p>
      </xdr:txBody>
    </xdr:sp>
    <xdr:clientData/>
  </xdr:twoCellAnchor>
  <xdr:twoCellAnchor>
    <xdr:from>
      <xdr:col>0</xdr:col>
      <xdr:colOff>352425</xdr:colOff>
      <xdr:row>1387</xdr:row>
      <xdr:rowOff>171450</xdr:rowOff>
    </xdr:from>
    <xdr:to>
      <xdr:col>3</xdr:col>
      <xdr:colOff>226182</xdr:colOff>
      <xdr:row>1388</xdr:row>
      <xdr:rowOff>152400</xdr:rowOff>
    </xdr:to>
    <xdr:sp macro="" textlink="">
      <xdr:nvSpPr>
        <xdr:cNvPr id="1760" name="CaixaDeTexto 1759">
          <a:extLst>
            <a:ext uri="{FF2B5EF4-FFF2-40B4-BE49-F238E27FC236}">
              <a16:creationId xmlns:a16="http://schemas.microsoft.com/office/drawing/2014/main" id="{00000000-0008-0000-0100-0000E0060000}"/>
            </a:ext>
          </a:extLst>
        </xdr:cNvPr>
        <xdr:cNvSpPr txBox="1"/>
      </xdr:nvSpPr>
      <xdr:spPr>
        <a:xfrm>
          <a:off x="352425" y="199948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PARANAÍBA</a:t>
          </a:r>
        </a:p>
      </xdr:txBody>
    </xdr:sp>
    <xdr:clientData/>
  </xdr:twoCellAnchor>
  <xdr:twoCellAnchor>
    <xdr:from>
      <xdr:col>0</xdr:col>
      <xdr:colOff>352425</xdr:colOff>
      <xdr:row>1388</xdr:row>
      <xdr:rowOff>171450</xdr:rowOff>
    </xdr:from>
    <xdr:to>
      <xdr:col>3</xdr:col>
      <xdr:colOff>226182</xdr:colOff>
      <xdr:row>1389</xdr:row>
      <xdr:rowOff>152400</xdr:rowOff>
    </xdr:to>
    <xdr:sp macro="" textlink="">
      <xdr:nvSpPr>
        <xdr:cNvPr id="1761" name="CaixaDeTexto 1760">
          <a:extLst>
            <a:ext uri="{FF2B5EF4-FFF2-40B4-BE49-F238E27FC236}">
              <a16:creationId xmlns:a16="http://schemas.microsoft.com/office/drawing/2014/main" id="{00000000-0008-0000-0100-0000E1060000}"/>
            </a:ext>
          </a:extLst>
        </xdr:cNvPr>
        <xdr:cNvSpPr txBox="1"/>
      </xdr:nvSpPr>
      <xdr:spPr>
        <a:xfrm>
          <a:off x="352425" y="200139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GRANDE</a:t>
          </a:r>
        </a:p>
      </xdr:txBody>
    </xdr:sp>
    <xdr:clientData/>
  </xdr:twoCellAnchor>
  <xdr:twoCellAnchor>
    <xdr:from>
      <xdr:col>0</xdr:col>
      <xdr:colOff>352425</xdr:colOff>
      <xdr:row>1389</xdr:row>
      <xdr:rowOff>171450</xdr:rowOff>
    </xdr:from>
    <xdr:to>
      <xdr:col>3</xdr:col>
      <xdr:colOff>226182</xdr:colOff>
      <xdr:row>1390</xdr:row>
      <xdr:rowOff>152400</xdr:rowOff>
    </xdr:to>
    <xdr:sp macro="" textlink="">
      <xdr:nvSpPr>
        <xdr:cNvPr id="1762" name="CaixaDeTexto 1761">
          <a:extLst>
            <a:ext uri="{FF2B5EF4-FFF2-40B4-BE49-F238E27FC236}">
              <a16:creationId xmlns:a16="http://schemas.microsoft.com/office/drawing/2014/main" id="{00000000-0008-0000-0100-0000E2060000}"/>
            </a:ext>
          </a:extLst>
        </xdr:cNvPr>
        <xdr:cNvSpPr txBox="1"/>
      </xdr:nvSpPr>
      <xdr:spPr>
        <a:xfrm>
          <a:off x="352425" y="200329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TIETÊ</a:t>
          </a:r>
        </a:p>
      </xdr:txBody>
    </xdr:sp>
    <xdr:clientData/>
  </xdr:twoCellAnchor>
  <xdr:twoCellAnchor>
    <xdr:from>
      <xdr:col>0</xdr:col>
      <xdr:colOff>352425</xdr:colOff>
      <xdr:row>1390</xdr:row>
      <xdr:rowOff>171450</xdr:rowOff>
    </xdr:from>
    <xdr:to>
      <xdr:col>3</xdr:col>
      <xdr:colOff>226182</xdr:colOff>
      <xdr:row>1391</xdr:row>
      <xdr:rowOff>152400</xdr:rowOff>
    </xdr:to>
    <xdr:sp macro="" textlink="">
      <xdr:nvSpPr>
        <xdr:cNvPr id="1763" name="CaixaDeTexto 1762">
          <a:extLst>
            <a:ext uri="{FF2B5EF4-FFF2-40B4-BE49-F238E27FC236}">
              <a16:creationId xmlns:a16="http://schemas.microsoft.com/office/drawing/2014/main" id="{00000000-0008-0000-0100-0000E3060000}"/>
            </a:ext>
          </a:extLst>
        </xdr:cNvPr>
        <xdr:cNvSpPr txBox="1"/>
      </xdr:nvSpPr>
      <xdr:spPr>
        <a:xfrm>
          <a:off x="352425" y="200520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PARANAPANEMA</a:t>
          </a:r>
        </a:p>
      </xdr:txBody>
    </xdr:sp>
    <xdr:clientData/>
  </xdr:twoCellAnchor>
  <xdr:twoCellAnchor>
    <xdr:from>
      <xdr:col>0</xdr:col>
      <xdr:colOff>364405</xdr:colOff>
      <xdr:row>1391</xdr:row>
      <xdr:rowOff>171450</xdr:rowOff>
    </xdr:from>
    <xdr:to>
      <xdr:col>3</xdr:col>
      <xdr:colOff>238162</xdr:colOff>
      <xdr:row>1392</xdr:row>
      <xdr:rowOff>152400</xdr:rowOff>
    </xdr:to>
    <xdr:sp macro="" textlink="">
      <xdr:nvSpPr>
        <xdr:cNvPr id="1764" name="CaixaDeTexto 1763">
          <a:extLst>
            <a:ext uri="{FF2B5EF4-FFF2-40B4-BE49-F238E27FC236}">
              <a16:creationId xmlns:a16="http://schemas.microsoft.com/office/drawing/2014/main" id="{00000000-0008-0000-0100-0000E4060000}"/>
            </a:ext>
          </a:extLst>
        </xdr:cNvPr>
        <xdr:cNvSpPr txBox="1"/>
      </xdr:nvSpPr>
      <xdr:spPr>
        <a:xfrm>
          <a:off x="364405" y="2007108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PARANÁ</a:t>
          </a:r>
        </a:p>
      </xdr:txBody>
    </xdr:sp>
    <xdr:clientData/>
  </xdr:twoCellAnchor>
  <xdr:twoCellAnchor>
    <xdr:from>
      <xdr:col>0</xdr:col>
      <xdr:colOff>364405</xdr:colOff>
      <xdr:row>1392</xdr:row>
      <xdr:rowOff>171450</xdr:rowOff>
    </xdr:from>
    <xdr:to>
      <xdr:col>3</xdr:col>
      <xdr:colOff>238162</xdr:colOff>
      <xdr:row>1393</xdr:row>
      <xdr:rowOff>152400</xdr:rowOff>
    </xdr:to>
    <xdr:sp macro="" textlink="">
      <xdr:nvSpPr>
        <xdr:cNvPr id="1765" name="CaixaDeTexto 1764">
          <a:extLst>
            <a:ext uri="{FF2B5EF4-FFF2-40B4-BE49-F238E27FC236}">
              <a16:creationId xmlns:a16="http://schemas.microsoft.com/office/drawing/2014/main" id="{00000000-0008-0000-0100-0000E5060000}"/>
            </a:ext>
          </a:extLst>
        </xdr:cNvPr>
        <xdr:cNvSpPr txBox="1"/>
      </xdr:nvSpPr>
      <xdr:spPr>
        <a:xfrm>
          <a:off x="364405" y="200901300"/>
          <a:ext cx="19406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PARAÍBA DO SUL</a:t>
          </a:r>
        </a:p>
      </xdr:txBody>
    </xdr:sp>
    <xdr:clientData/>
  </xdr:twoCellAnchor>
  <xdr:twoCellAnchor>
    <xdr:from>
      <xdr:col>0</xdr:col>
      <xdr:colOff>364405</xdr:colOff>
      <xdr:row>1395</xdr:row>
      <xdr:rowOff>182021</xdr:rowOff>
    </xdr:from>
    <xdr:to>
      <xdr:col>3</xdr:col>
      <xdr:colOff>238162</xdr:colOff>
      <xdr:row>1396</xdr:row>
      <xdr:rowOff>162971</xdr:rowOff>
    </xdr:to>
    <xdr:sp macro="" textlink="">
      <xdr:nvSpPr>
        <xdr:cNvPr id="1766" name="CaixaDeTexto 1765">
          <a:extLst>
            <a:ext uri="{FF2B5EF4-FFF2-40B4-BE49-F238E27FC236}">
              <a16:creationId xmlns:a16="http://schemas.microsoft.com/office/drawing/2014/main" id="{00000000-0008-0000-0100-0000E6060000}"/>
            </a:ext>
          </a:extLst>
        </xdr:cNvPr>
        <xdr:cNvSpPr txBox="1"/>
      </xdr:nvSpPr>
      <xdr:spPr>
        <a:xfrm>
          <a:off x="364405" y="217764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JEQUITINHONHA</a:t>
          </a:r>
        </a:p>
      </xdr:txBody>
    </xdr:sp>
    <xdr:clientData/>
  </xdr:twoCellAnchor>
  <xdr:twoCellAnchor>
    <xdr:from>
      <xdr:col>0</xdr:col>
      <xdr:colOff>364405</xdr:colOff>
      <xdr:row>1396</xdr:row>
      <xdr:rowOff>182021</xdr:rowOff>
    </xdr:from>
    <xdr:to>
      <xdr:col>3</xdr:col>
      <xdr:colOff>238162</xdr:colOff>
      <xdr:row>1397</xdr:row>
      <xdr:rowOff>162971</xdr:rowOff>
    </xdr:to>
    <xdr:sp macro="" textlink="">
      <xdr:nvSpPr>
        <xdr:cNvPr id="1767" name="CaixaDeTexto 1766">
          <a:extLst>
            <a:ext uri="{FF2B5EF4-FFF2-40B4-BE49-F238E27FC236}">
              <a16:creationId xmlns:a16="http://schemas.microsoft.com/office/drawing/2014/main" id="{00000000-0008-0000-0100-0000E7060000}"/>
            </a:ext>
          </a:extLst>
        </xdr:cNvPr>
        <xdr:cNvSpPr txBox="1"/>
      </xdr:nvSpPr>
      <xdr:spPr>
        <a:xfrm>
          <a:off x="364405" y="217955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IGUAÇU</a:t>
          </a:r>
        </a:p>
      </xdr:txBody>
    </xdr:sp>
    <xdr:clientData/>
  </xdr:twoCellAnchor>
  <xdr:twoCellAnchor>
    <xdr:from>
      <xdr:col>0</xdr:col>
      <xdr:colOff>364405</xdr:colOff>
      <xdr:row>1397</xdr:row>
      <xdr:rowOff>182021</xdr:rowOff>
    </xdr:from>
    <xdr:to>
      <xdr:col>3</xdr:col>
      <xdr:colOff>238162</xdr:colOff>
      <xdr:row>1398</xdr:row>
      <xdr:rowOff>162971</xdr:rowOff>
    </xdr:to>
    <xdr:sp macro="" textlink="">
      <xdr:nvSpPr>
        <xdr:cNvPr id="1768" name="CaixaDeTexto 1767">
          <a:extLst>
            <a:ext uri="{FF2B5EF4-FFF2-40B4-BE49-F238E27FC236}">
              <a16:creationId xmlns:a16="http://schemas.microsoft.com/office/drawing/2014/main" id="{00000000-0008-0000-0100-0000E8060000}"/>
            </a:ext>
          </a:extLst>
        </xdr:cNvPr>
        <xdr:cNvSpPr txBox="1"/>
      </xdr:nvSpPr>
      <xdr:spPr>
        <a:xfrm>
          <a:off x="364405" y="218145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JACUÍ</a:t>
          </a:r>
        </a:p>
      </xdr:txBody>
    </xdr:sp>
    <xdr:clientData/>
  </xdr:twoCellAnchor>
  <xdr:twoCellAnchor>
    <xdr:from>
      <xdr:col>0</xdr:col>
      <xdr:colOff>364405</xdr:colOff>
      <xdr:row>1398</xdr:row>
      <xdr:rowOff>182021</xdr:rowOff>
    </xdr:from>
    <xdr:to>
      <xdr:col>3</xdr:col>
      <xdr:colOff>238162</xdr:colOff>
      <xdr:row>1399</xdr:row>
      <xdr:rowOff>162971</xdr:rowOff>
    </xdr:to>
    <xdr:sp macro="" textlink="">
      <xdr:nvSpPr>
        <xdr:cNvPr id="1769" name="CaixaDeTexto 1768">
          <a:extLst>
            <a:ext uri="{FF2B5EF4-FFF2-40B4-BE49-F238E27FC236}">
              <a16:creationId xmlns:a16="http://schemas.microsoft.com/office/drawing/2014/main" id="{00000000-0008-0000-0100-0000E9060000}"/>
            </a:ext>
          </a:extLst>
        </xdr:cNvPr>
        <xdr:cNvSpPr txBox="1"/>
      </xdr:nvSpPr>
      <xdr:spPr>
        <a:xfrm>
          <a:off x="364405" y="218336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URUGUAI</a:t>
          </a:r>
        </a:p>
      </xdr:txBody>
    </xdr:sp>
    <xdr:clientData/>
  </xdr:twoCellAnchor>
  <xdr:twoCellAnchor>
    <xdr:from>
      <xdr:col>0</xdr:col>
      <xdr:colOff>364405</xdr:colOff>
      <xdr:row>1399</xdr:row>
      <xdr:rowOff>182021</xdr:rowOff>
    </xdr:from>
    <xdr:to>
      <xdr:col>3</xdr:col>
      <xdr:colOff>238162</xdr:colOff>
      <xdr:row>1400</xdr:row>
      <xdr:rowOff>162971</xdr:rowOff>
    </xdr:to>
    <xdr:sp macro="" textlink="">
      <xdr:nvSpPr>
        <xdr:cNvPr id="1770" name="CaixaDeTexto 1769">
          <a:extLst>
            <a:ext uri="{FF2B5EF4-FFF2-40B4-BE49-F238E27FC236}">
              <a16:creationId xmlns:a16="http://schemas.microsoft.com/office/drawing/2014/main" id="{00000000-0008-0000-0100-0000EA060000}"/>
            </a:ext>
          </a:extLst>
        </xdr:cNvPr>
        <xdr:cNvSpPr txBox="1"/>
      </xdr:nvSpPr>
      <xdr:spPr>
        <a:xfrm>
          <a:off x="364405" y="218526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CAPIVARI</a:t>
          </a:r>
        </a:p>
      </xdr:txBody>
    </xdr:sp>
    <xdr:clientData/>
  </xdr:twoCellAnchor>
  <xdr:twoCellAnchor>
    <xdr:from>
      <xdr:col>0</xdr:col>
      <xdr:colOff>364405</xdr:colOff>
      <xdr:row>1400</xdr:row>
      <xdr:rowOff>182021</xdr:rowOff>
    </xdr:from>
    <xdr:to>
      <xdr:col>3</xdr:col>
      <xdr:colOff>238162</xdr:colOff>
      <xdr:row>1401</xdr:row>
      <xdr:rowOff>162971</xdr:rowOff>
    </xdr:to>
    <xdr:sp macro="" textlink="">
      <xdr:nvSpPr>
        <xdr:cNvPr id="1771" name="CaixaDeTexto 1770">
          <a:extLst>
            <a:ext uri="{FF2B5EF4-FFF2-40B4-BE49-F238E27FC236}">
              <a16:creationId xmlns:a16="http://schemas.microsoft.com/office/drawing/2014/main" id="{00000000-0008-0000-0100-0000EB060000}"/>
            </a:ext>
          </a:extLst>
        </xdr:cNvPr>
        <xdr:cNvSpPr txBox="1"/>
      </xdr:nvSpPr>
      <xdr:spPr>
        <a:xfrm>
          <a:off x="364405" y="218717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SÃO FRANCISCO</a:t>
          </a:r>
        </a:p>
      </xdr:txBody>
    </xdr:sp>
    <xdr:clientData/>
  </xdr:twoCellAnchor>
  <xdr:twoCellAnchor>
    <xdr:from>
      <xdr:col>0</xdr:col>
      <xdr:colOff>376384</xdr:colOff>
      <xdr:row>1401</xdr:row>
      <xdr:rowOff>182021</xdr:rowOff>
    </xdr:from>
    <xdr:to>
      <xdr:col>3</xdr:col>
      <xdr:colOff>250141</xdr:colOff>
      <xdr:row>1402</xdr:row>
      <xdr:rowOff>162971</xdr:rowOff>
    </xdr:to>
    <xdr:sp macro="" textlink="">
      <xdr:nvSpPr>
        <xdr:cNvPr id="1772" name="CaixaDeTexto 1771">
          <a:extLst>
            <a:ext uri="{FF2B5EF4-FFF2-40B4-BE49-F238E27FC236}">
              <a16:creationId xmlns:a16="http://schemas.microsoft.com/office/drawing/2014/main" id="{00000000-0008-0000-0100-0000EC060000}"/>
            </a:ext>
          </a:extLst>
        </xdr:cNvPr>
        <xdr:cNvSpPr txBox="1"/>
      </xdr:nvSpPr>
      <xdr:spPr>
        <a:xfrm>
          <a:off x="376384" y="218907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PARNAÍBA</a:t>
          </a:r>
        </a:p>
      </xdr:txBody>
    </xdr:sp>
    <xdr:clientData/>
  </xdr:twoCellAnchor>
  <xdr:twoCellAnchor>
    <xdr:from>
      <xdr:col>0</xdr:col>
      <xdr:colOff>376384</xdr:colOff>
      <xdr:row>1403</xdr:row>
      <xdr:rowOff>182021</xdr:rowOff>
    </xdr:from>
    <xdr:to>
      <xdr:col>3</xdr:col>
      <xdr:colOff>250141</xdr:colOff>
      <xdr:row>1404</xdr:row>
      <xdr:rowOff>162971</xdr:rowOff>
    </xdr:to>
    <xdr:sp macro="" textlink="">
      <xdr:nvSpPr>
        <xdr:cNvPr id="1773" name="CaixaDeTexto 1772">
          <a:extLst>
            <a:ext uri="{FF2B5EF4-FFF2-40B4-BE49-F238E27FC236}">
              <a16:creationId xmlns:a16="http://schemas.microsoft.com/office/drawing/2014/main" id="{00000000-0008-0000-0100-0000ED060000}"/>
            </a:ext>
          </a:extLst>
        </xdr:cNvPr>
        <xdr:cNvSpPr txBox="1"/>
      </xdr:nvSpPr>
      <xdr:spPr>
        <a:xfrm>
          <a:off x="376384" y="2192887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TOCANTINS</a:t>
          </a:r>
        </a:p>
      </xdr:txBody>
    </xdr:sp>
    <xdr:clientData/>
  </xdr:twoCellAnchor>
  <xdr:twoCellAnchor>
    <xdr:from>
      <xdr:col>0</xdr:col>
      <xdr:colOff>376384</xdr:colOff>
      <xdr:row>1404</xdr:row>
      <xdr:rowOff>182021</xdr:rowOff>
    </xdr:from>
    <xdr:to>
      <xdr:col>3</xdr:col>
      <xdr:colOff>250141</xdr:colOff>
      <xdr:row>1405</xdr:row>
      <xdr:rowOff>162971</xdr:rowOff>
    </xdr:to>
    <xdr:sp macro="" textlink="">
      <xdr:nvSpPr>
        <xdr:cNvPr id="1774" name="CaixaDeTexto 1773">
          <a:extLst>
            <a:ext uri="{FF2B5EF4-FFF2-40B4-BE49-F238E27FC236}">
              <a16:creationId xmlns:a16="http://schemas.microsoft.com/office/drawing/2014/main" id="{00000000-0008-0000-0100-0000EE060000}"/>
            </a:ext>
          </a:extLst>
        </xdr:cNvPr>
        <xdr:cNvSpPr txBox="1"/>
      </xdr:nvSpPr>
      <xdr:spPr>
        <a:xfrm>
          <a:off x="376384" y="219479271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AMAZONAS</a:t>
          </a:r>
        </a:p>
      </xdr:txBody>
    </xdr:sp>
    <xdr:clientData/>
  </xdr:twoCellAnchor>
  <xdr:twoCellAnchor>
    <xdr:from>
      <xdr:col>3</xdr:col>
      <xdr:colOff>437564</xdr:colOff>
      <xdr:row>1387</xdr:row>
      <xdr:rowOff>171450</xdr:rowOff>
    </xdr:from>
    <xdr:to>
      <xdr:col>5</xdr:col>
      <xdr:colOff>386862</xdr:colOff>
      <xdr:row>1388</xdr:row>
      <xdr:rowOff>152400</xdr:rowOff>
    </xdr:to>
    <xdr:sp macro="" textlink="$O$1407">
      <xdr:nvSpPr>
        <xdr:cNvPr id="1792" name="CaixaDeTexto 1791">
          <a:extLst>
            <a:ext uri="{FF2B5EF4-FFF2-40B4-BE49-F238E27FC236}">
              <a16:creationId xmlns:a16="http://schemas.microsoft.com/office/drawing/2014/main" id="{00000000-0008-0000-0100-000000070000}"/>
            </a:ext>
          </a:extLst>
        </xdr:cNvPr>
        <xdr:cNvSpPr txBox="1"/>
      </xdr:nvSpPr>
      <xdr:spPr>
        <a:xfrm>
          <a:off x="3428414" y="234791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75B89A2-E074-4128-9C0F-E0B04C284B7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1388</xdr:row>
      <xdr:rowOff>171450</xdr:rowOff>
    </xdr:from>
    <xdr:to>
      <xdr:col>5</xdr:col>
      <xdr:colOff>386862</xdr:colOff>
      <xdr:row>1389</xdr:row>
      <xdr:rowOff>152400</xdr:rowOff>
    </xdr:to>
    <xdr:sp macro="" textlink="$O$1408">
      <xdr:nvSpPr>
        <xdr:cNvPr id="1793" name="CaixaDeTexto 1792">
          <a:extLst>
            <a:ext uri="{FF2B5EF4-FFF2-40B4-BE49-F238E27FC236}">
              <a16:creationId xmlns:a16="http://schemas.microsoft.com/office/drawing/2014/main" id="{00000000-0008-0000-0100-000001070000}"/>
            </a:ext>
          </a:extLst>
        </xdr:cNvPr>
        <xdr:cNvSpPr txBox="1"/>
      </xdr:nvSpPr>
      <xdr:spPr>
        <a:xfrm>
          <a:off x="3428414" y="234981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AF6A56-3280-4606-A854-FF805E4DD6A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1389</xdr:row>
      <xdr:rowOff>171450</xdr:rowOff>
    </xdr:from>
    <xdr:to>
      <xdr:col>5</xdr:col>
      <xdr:colOff>386862</xdr:colOff>
      <xdr:row>1390</xdr:row>
      <xdr:rowOff>152400</xdr:rowOff>
    </xdr:to>
    <xdr:sp macro="" textlink="$O$1409">
      <xdr:nvSpPr>
        <xdr:cNvPr id="1794" name="CaixaDeTexto 1793">
          <a:extLst>
            <a:ext uri="{FF2B5EF4-FFF2-40B4-BE49-F238E27FC236}">
              <a16:creationId xmlns:a16="http://schemas.microsoft.com/office/drawing/2014/main" id="{00000000-0008-0000-0100-000002070000}"/>
            </a:ext>
          </a:extLst>
        </xdr:cNvPr>
        <xdr:cNvSpPr txBox="1"/>
      </xdr:nvSpPr>
      <xdr:spPr>
        <a:xfrm>
          <a:off x="3428414" y="2351722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F5561B7-F5B9-4F21-9A0B-16A6A4197F1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437564</xdr:colOff>
      <xdr:row>1390</xdr:row>
      <xdr:rowOff>171450</xdr:rowOff>
    </xdr:from>
    <xdr:to>
      <xdr:col>5</xdr:col>
      <xdr:colOff>386862</xdr:colOff>
      <xdr:row>1391</xdr:row>
      <xdr:rowOff>152400</xdr:rowOff>
    </xdr:to>
    <xdr:sp macro="" textlink="$O$1410">
      <xdr:nvSpPr>
        <xdr:cNvPr id="1795" name="CaixaDeTexto 1794">
          <a:extLst>
            <a:ext uri="{FF2B5EF4-FFF2-40B4-BE49-F238E27FC236}">
              <a16:creationId xmlns:a16="http://schemas.microsoft.com/office/drawing/2014/main" id="{00000000-0008-0000-0100-000003070000}"/>
            </a:ext>
          </a:extLst>
        </xdr:cNvPr>
        <xdr:cNvSpPr txBox="1"/>
      </xdr:nvSpPr>
      <xdr:spPr>
        <a:xfrm>
          <a:off x="3428414" y="235362750"/>
          <a:ext cx="9494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941918-2A31-42E8-B4EB-35754FC7E75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1391</xdr:row>
      <xdr:rowOff>171450</xdr:rowOff>
    </xdr:from>
    <xdr:to>
      <xdr:col>5</xdr:col>
      <xdr:colOff>398841</xdr:colOff>
      <xdr:row>1392</xdr:row>
      <xdr:rowOff>152400</xdr:rowOff>
    </xdr:to>
    <xdr:sp macro="" textlink="$O$1411">
      <xdr:nvSpPr>
        <xdr:cNvPr id="1796" name="CaixaDeTexto 1795">
          <a:extLst>
            <a:ext uri="{FF2B5EF4-FFF2-40B4-BE49-F238E27FC236}">
              <a16:creationId xmlns:a16="http://schemas.microsoft.com/office/drawing/2014/main" id="{00000000-0008-0000-0100-000004070000}"/>
            </a:ext>
          </a:extLst>
        </xdr:cNvPr>
        <xdr:cNvSpPr txBox="1"/>
      </xdr:nvSpPr>
      <xdr:spPr>
        <a:xfrm>
          <a:off x="3430868" y="2355532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D63F5C0-C6E3-489F-938D-8737B5C029C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1392</xdr:row>
      <xdr:rowOff>171450</xdr:rowOff>
    </xdr:from>
    <xdr:to>
      <xdr:col>5</xdr:col>
      <xdr:colOff>398841</xdr:colOff>
      <xdr:row>1393</xdr:row>
      <xdr:rowOff>152400</xdr:rowOff>
    </xdr:to>
    <xdr:sp macro="" textlink="$O$1412">
      <xdr:nvSpPr>
        <xdr:cNvPr id="1797" name="CaixaDeTexto 1796">
          <a:extLst>
            <a:ext uri="{FF2B5EF4-FFF2-40B4-BE49-F238E27FC236}">
              <a16:creationId xmlns:a16="http://schemas.microsoft.com/office/drawing/2014/main" id="{00000000-0008-0000-0100-000005070000}"/>
            </a:ext>
          </a:extLst>
        </xdr:cNvPr>
        <xdr:cNvSpPr txBox="1"/>
      </xdr:nvSpPr>
      <xdr:spPr>
        <a:xfrm>
          <a:off x="3430868" y="235743750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76FBD8-7724-4F9F-A6E0-D67FB237529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1395</xdr:row>
      <xdr:rowOff>171438</xdr:rowOff>
    </xdr:from>
    <xdr:to>
      <xdr:col>5</xdr:col>
      <xdr:colOff>398841</xdr:colOff>
      <xdr:row>1396</xdr:row>
      <xdr:rowOff>152388</xdr:rowOff>
    </xdr:to>
    <xdr:sp macro="" textlink="$O$1415">
      <xdr:nvSpPr>
        <xdr:cNvPr id="1798" name="CaixaDeTexto 1797">
          <a:extLst>
            <a:ext uri="{FF2B5EF4-FFF2-40B4-BE49-F238E27FC236}">
              <a16:creationId xmlns:a16="http://schemas.microsoft.com/office/drawing/2014/main" id="{00000000-0008-0000-0100-000006070000}"/>
            </a:ext>
          </a:extLst>
        </xdr:cNvPr>
        <xdr:cNvSpPr txBox="1"/>
      </xdr:nvSpPr>
      <xdr:spPr>
        <a:xfrm>
          <a:off x="3430868" y="236315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587657F-ACBF-430D-A0CC-EA1C6D190DB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1396</xdr:row>
      <xdr:rowOff>171438</xdr:rowOff>
    </xdr:from>
    <xdr:to>
      <xdr:col>5</xdr:col>
      <xdr:colOff>398841</xdr:colOff>
      <xdr:row>1397</xdr:row>
      <xdr:rowOff>152388</xdr:rowOff>
    </xdr:to>
    <xdr:sp macro="" textlink="$O$1416">
      <xdr:nvSpPr>
        <xdr:cNvPr id="1799" name="CaixaDeTexto 1798">
          <a:extLst>
            <a:ext uri="{FF2B5EF4-FFF2-40B4-BE49-F238E27FC236}">
              <a16:creationId xmlns:a16="http://schemas.microsoft.com/office/drawing/2014/main" id="{00000000-0008-0000-0100-000007070000}"/>
            </a:ext>
          </a:extLst>
        </xdr:cNvPr>
        <xdr:cNvSpPr txBox="1"/>
      </xdr:nvSpPr>
      <xdr:spPr>
        <a:xfrm>
          <a:off x="3430868" y="236505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163998C-662F-47B9-834A-D6DBCCF0B4C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47,49%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1397</xdr:row>
      <xdr:rowOff>171438</xdr:rowOff>
    </xdr:from>
    <xdr:to>
      <xdr:col>5</xdr:col>
      <xdr:colOff>398841</xdr:colOff>
      <xdr:row>1398</xdr:row>
      <xdr:rowOff>152388</xdr:rowOff>
    </xdr:to>
    <xdr:sp macro="" textlink="$O$1417">
      <xdr:nvSpPr>
        <xdr:cNvPr id="1800" name="CaixaDeTexto 1799">
          <a:extLst>
            <a:ext uri="{FF2B5EF4-FFF2-40B4-BE49-F238E27FC236}">
              <a16:creationId xmlns:a16="http://schemas.microsoft.com/office/drawing/2014/main" id="{00000000-0008-0000-0100-000008070000}"/>
            </a:ext>
          </a:extLst>
        </xdr:cNvPr>
        <xdr:cNvSpPr txBox="1"/>
      </xdr:nvSpPr>
      <xdr:spPr>
        <a:xfrm>
          <a:off x="3430868" y="236696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327D0DB-E8CD-4349-8660-7D9E1DE6099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14,99%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1398</xdr:row>
      <xdr:rowOff>171438</xdr:rowOff>
    </xdr:from>
    <xdr:to>
      <xdr:col>5</xdr:col>
      <xdr:colOff>398841</xdr:colOff>
      <xdr:row>1399</xdr:row>
      <xdr:rowOff>152388</xdr:rowOff>
    </xdr:to>
    <xdr:sp macro="" textlink="$O$1418">
      <xdr:nvSpPr>
        <xdr:cNvPr id="1801" name="CaixaDeTexto 1800">
          <a:extLst>
            <a:ext uri="{FF2B5EF4-FFF2-40B4-BE49-F238E27FC236}">
              <a16:creationId xmlns:a16="http://schemas.microsoft.com/office/drawing/2014/main" id="{00000000-0008-0000-0100-000009070000}"/>
            </a:ext>
          </a:extLst>
        </xdr:cNvPr>
        <xdr:cNvSpPr txBox="1"/>
      </xdr:nvSpPr>
      <xdr:spPr>
        <a:xfrm>
          <a:off x="3430868" y="236886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69DF72F-2D49-427E-AC20-DD4D2A85C33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35,39%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1399</xdr:row>
      <xdr:rowOff>171438</xdr:rowOff>
    </xdr:from>
    <xdr:to>
      <xdr:col>5</xdr:col>
      <xdr:colOff>398841</xdr:colOff>
      <xdr:row>1400</xdr:row>
      <xdr:rowOff>152388</xdr:rowOff>
    </xdr:to>
    <xdr:sp macro="" textlink="$O$1419">
      <xdr:nvSpPr>
        <xdr:cNvPr id="1802" name="CaixaDeTexto 1801">
          <a:extLst>
            <a:ext uri="{FF2B5EF4-FFF2-40B4-BE49-F238E27FC236}">
              <a16:creationId xmlns:a16="http://schemas.microsoft.com/office/drawing/2014/main" id="{00000000-0008-0000-0100-00000A070000}"/>
            </a:ext>
          </a:extLst>
        </xdr:cNvPr>
        <xdr:cNvSpPr txBox="1"/>
      </xdr:nvSpPr>
      <xdr:spPr>
        <a:xfrm>
          <a:off x="3430868" y="237077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FE4CF-CF22-4A84-A958-E117A3D4336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440018</xdr:colOff>
      <xdr:row>1400</xdr:row>
      <xdr:rowOff>171438</xdr:rowOff>
    </xdr:from>
    <xdr:to>
      <xdr:col>5</xdr:col>
      <xdr:colOff>398841</xdr:colOff>
      <xdr:row>1401</xdr:row>
      <xdr:rowOff>152388</xdr:rowOff>
    </xdr:to>
    <xdr:sp macro="" textlink="$O$1420">
      <xdr:nvSpPr>
        <xdr:cNvPr id="1803" name="CaixaDeTexto 1802">
          <a:extLst>
            <a:ext uri="{FF2B5EF4-FFF2-40B4-BE49-F238E27FC236}">
              <a16:creationId xmlns:a16="http://schemas.microsoft.com/office/drawing/2014/main" id="{00000000-0008-0000-0100-00000B070000}"/>
            </a:ext>
          </a:extLst>
        </xdr:cNvPr>
        <xdr:cNvSpPr txBox="1"/>
      </xdr:nvSpPr>
      <xdr:spPr>
        <a:xfrm>
          <a:off x="3430868" y="237267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8D4AD72-DA08-449D-9EB3-6FE49CBEA45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1401</xdr:row>
      <xdr:rowOff>171438</xdr:rowOff>
    </xdr:from>
    <xdr:to>
      <xdr:col>5</xdr:col>
      <xdr:colOff>410821</xdr:colOff>
      <xdr:row>1402</xdr:row>
      <xdr:rowOff>152388</xdr:rowOff>
    </xdr:to>
    <xdr:sp macro="" textlink="$O$1421">
      <xdr:nvSpPr>
        <xdr:cNvPr id="1804" name="CaixaDeTexto 1803">
          <a:extLst>
            <a:ext uri="{FF2B5EF4-FFF2-40B4-BE49-F238E27FC236}">
              <a16:creationId xmlns:a16="http://schemas.microsoft.com/office/drawing/2014/main" id="{00000000-0008-0000-0100-00000C070000}"/>
            </a:ext>
          </a:extLst>
        </xdr:cNvPr>
        <xdr:cNvSpPr txBox="1"/>
      </xdr:nvSpPr>
      <xdr:spPr>
        <a:xfrm>
          <a:off x="3442848" y="237458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B79EAE6-8821-485B-9CFD-A3C3B7E2598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1403</xdr:row>
      <xdr:rowOff>171438</xdr:rowOff>
    </xdr:from>
    <xdr:to>
      <xdr:col>5</xdr:col>
      <xdr:colOff>410821</xdr:colOff>
      <xdr:row>1404</xdr:row>
      <xdr:rowOff>152388</xdr:rowOff>
    </xdr:to>
    <xdr:sp macro="" textlink="$O$1423">
      <xdr:nvSpPr>
        <xdr:cNvPr id="1805" name="CaixaDeTexto 1804">
          <a:extLst>
            <a:ext uri="{FF2B5EF4-FFF2-40B4-BE49-F238E27FC236}">
              <a16:creationId xmlns:a16="http://schemas.microsoft.com/office/drawing/2014/main" id="{00000000-0008-0000-0100-00000D070000}"/>
            </a:ext>
          </a:extLst>
        </xdr:cNvPr>
        <xdr:cNvSpPr txBox="1"/>
      </xdr:nvSpPr>
      <xdr:spPr>
        <a:xfrm>
          <a:off x="3442848" y="2378392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9C9D5C7-743A-479D-8FA4-151E7E265A3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451998</xdr:colOff>
      <xdr:row>1404</xdr:row>
      <xdr:rowOff>171438</xdr:rowOff>
    </xdr:from>
    <xdr:to>
      <xdr:col>5</xdr:col>
      <xdr:colOff>410821</xdr:colOff>
      <xdr:row>1405</xdr:row>
      <xdr:rowOff>152388</xdr:rowOff>
    </xdr:to>
    <xdr:sp macro="" textlink="$O$1424">
      <xdr:nvSpPr>
        <xdr:cNvPr id="1806" name="CaixaDeTexto 1805">
          <a:extLst>
            <a:ext uri="{FF2B5EF4-FFF2-40B4-BE49-F238E27FC236}">
              <a16:creationId xmlns:a16="http://schemas.microsoft.com/office/drawing/2014/main" id="{00000000-0008-0000-0100-00000E070000}"/>
            </a:ext>
          </a:extLst>
        </xdr:cNvPr>
        <xdr:cNvSpPr txBox="1"/>
      </xdr:nvSpPr>
      <xdr:spPr>
        <a:xfrm>
          <a:off x="3442848" y="238029738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608DD5-0F52-4E74-A0E8-25E6DF6E1F4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1387</xdr:row>
      <xdr:rowOff>180975</xdr:rowOff>
    </xdr:from>
    <xdr:to>
      <xdr:col>7</xdr:col>
      <xdr:colOff>214789</xdr:colOff>
      <xdr:row>1388</xdr:row>
      <xdr:rowOff>161925</xdr:rowOff>
    </xdr:to>
    <xdr:sp macro="" textlink="$P$1407">
      <xdr:nvSpPr>
        <xdr:cNvPr id="1808" name="CaixaDeTexto 1807">
          <a:extLst>
            <a:ext uri="{FF2B5EF4-FFF2-40B4-BE49-F238E27FC236}">
              <a16:creationId xmlns:a16="http://schemas.microsoft.com/office/drawing/2014/main" id="{00000000-0008-0000-0100-000010070000}"/>
            </a:ext>
          </a:extLst>
        </xdr:cNvPr>
        <xdr:cNvSpPr txBox="1"/>
      </xdr:nvSpPr>
      <xdr:spPr>
        <a:xfrm>
          <a:off x="4608891" y="234800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EFF65CD-6238-4BAD-B36C-F80A7F2B89C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1388</xdr:row>
      <xdr:rowOff>180975</xdr:rowOff>
    </xdr:from>
    <xdr:to>
      <xdr:col>7</xdr:col>
      <xdr:colOff>214789</xdr:colOff>
      <xdr:row>1389</xdr:row>
      <xdr:rowOff>161925</xdr:rowOff>
    </xdr:to>
    <xdr:sp macro="" textlink="$P$1408">
      <xdr:nvSpPr>
        <xdr:cNvPr id="1809" name="CaixaDeTexto 1808">
          <a:extLst>
            <a:ext uri="{FF2B5EF4-FFF2-40B4-BE49-F238E27FC236}">
              <a16:creationId xmlns:a16="http://schemas.microsoft.com/office/drawing/2014/main" id="{00000000-0008-0000-0100-000011070000}"/>
            </a:ext>
          </a:extLst>
        </xdr:cNvPr>
        <xdr:cNvSpPr txBox="1"/>
      </xdr:nvSpPr>
      <xdr:spPr>
        <a:xfrm>
          <a:off x="4608891" y="234991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C189DE6-AA3A-4610-A3E3-F493B843D04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1389</xdr:row>
      <xdr:rowOff>180975</xdr:rowOff>
    </xdr:from>
    <xdr:to>
      <xdr:col>7</xdr:col>
      <xdr:colOff>214789</xdr:colOff>
      <xdr:row>1390</xdr:row>
      <xdr:rowOff>161925</xdr:rowOff>
    </xdr:to>
    <xdr:sp macro="" textlink="$P$1409">
      <xdr:nvSpPr>
        <xdr:cNvPr id="1810" name="CaixaDeTexto 1809">
          <a:extLst>
            <a:ext uri="{FF2B5EF4-FFF2-40B4-BE49-F238E27FC236}">
              <a16:creationId xmlns:a16="http://schemas.microsoft.com/office/drawing/2014/main" id="{00000000-0008-0000-0100-000012070000}"/>
            </a:ext>
          </a:extLst>
        </xdr:cNvPr>
        <xdr:cNvSpPr txBox="1"/>
      </xdr:nvSpPr>
      <xdr:spPr>
        <a:xfrm>
          <a:off x="4608891" y="2351817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F30D75-7045-4565-841E-4CF3226BE8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55941</xdr:colOff>
      <xdr:row>1390</xdr:row>
      <xdr:rowOff>180975</xdr:rowOff>
    </xdr:from>
    <xdr:to>
      <xdr:col>7</xdr:col>
      <xdr:colOff>214789</xdr:colOff>
      <xdr:row>1391</xdr:row>
      <xdr:rowOff>161925</xdr:rowOff>
    </xdr:to>
    <xdr:sp macro="" textlink="$P$1410">
      <xdr:nvSpPr>
        <xdr:cNvPr id="1811" name="CaixaDeTexto 1810">
          <a:extLst>
            <a:ext uri="{FF2B5EF4-FFF2-40B4-BE49-F238E27FC236}">
              <a16:creationId xmlns:a16="http://schemas.microsoft.com/office/drawing/2014/main" id="{00000000-0008-0000-0100-000013070000}"/>
            </a:ext>
          </a:extLst>
        </xdr:cNvPr>
        <xdr:cNvSpPr txBox="1"/>
      </xdr:nvSpPr>
      <xdr:spPr>
        <a:xfrm>
          <a:off x="4608891" y="235372275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219F262-D4EC-4235-85AC-DFBB30B923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1391</xdr:row>
      <xdr:rowOff>180975</xdr:rowOff>
    </xdr:from>
    <xdr:to>
      <xdr:col>7</xdr:col>
      <xdr:colOff>217244</xdr:colOff>
      <xdr:row>1392</xdr:row>
      <xdr:rowOff>161925</xdr:rowOff>
    </xdr:to>
    <xdr:sp macro="" textlink="$P$1411">
      <xdr:nvSpPr>
        <xdr:cNvPr id="1812" name="CaixaDeTexto 1811">
          <a:extLst>
            <a:ext uri="{FF2B5EF4-FFF2-40B4-BE49-F238E27FC236}">
              <a16:creationId xmlns:a16="http://schemas.microsoft.com/office/drawing/2014/main" id="{00000000-0008-0000-0100-000014070000}"/>
            </a:ext>
          </a:extLst>
        </xdr:cNvPr>
        <xdr:cNvSpPr txBox="1"/>
      </xdr:nvSpPr>
      <xdr:spPr>
        <a:xfrm>
          <a:off x="4620871" y="2355627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1E874F6-534D-42B1-991D-EE4A538610D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1392</xdr:row>
      <xdr:rowOff>180975</xdr:rowOff>
    </xdr:from>
    <xdr:to>
      <xdr:col>7</xdr:col>
      <xdr:colOff>217244</xdr:colOff>
      <xdr:row>1393</xdr:row>
      <xdr:rowOff>161925</xdr:rowOff>
    </xdr:to>
    <xdr:sp macro="" textlink="$P$1412">
      <xdr:nvSpPr>
        <xdr:cNvPr id="1813" name="CaixaDeTexto 1812">
          <a:extLst>
            <a:ext uri="{FF2B5EF4-FFF2-40B4-BE49-F238E27FC236}">
              <a16:creationId xmlns:a16="http://schemas.microsoft.com/office/drawing/2014/main" id="{00000000-0008-0000-0100-000015070000}"/>
            </a:ext>
          </a:extLst>
        </xdr:cNvPr>
        <xdr:cNvSpPr txBox="1"/>
      </xdr:nvSpPr>
      <xdr:spPr>
        <a:xfrm>
          <a:off x="4620871" y="235753275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4452355-AC2B-4084-88BF-70802E3967C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1395</xdr:row>
      <xdr:rowOff>180963</xdr:rowOff>
    </xdr:from>
    <xdr:to>
      <xdr:col>7</xdr:col>
      <xdr:colOff>217244</xdr:colOff>
      <xdr:row>1396</xdr:row>
      <xdr:rowOff>161913</xdr:rowOff>
    </xdr:to>
    <xdr:sp macro="" textlink="$P$1415">
      <xdr:nvSpPr>
        <xdr:cNvPr id="1814" name="CaixaDeTexto 1813">
          <a:extLst>
            <a:ext uri="{FF2B5EF4-FFF2-40B4-BE49-F238E27FC236}">
              <a16:creationId xmlns:a16="http://schemas.microsoft.com/office/drawing/2014/main" id="{00000000-0008-0000-0100-000016070000}"/>
            </a:ext>
          </a:extLst>
        </xdr:cNvPr>
        <xdr:cNvSpPr txBox="1"/>
      </xdr:nvSpPr>
      <xdr:spPr>
        <a:xfrm>
          <a:off x="4620871" y="236324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2D5E46E-F717-4681-971D-6B583723BD3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1,76%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1396</xdr:row>
      <xdr:rowOff>180963</xdr:rowOff>
    </xdr:from>
    <xdr:to>
      <xdr:col>7</xdr:col>
      <xdr:colOff>217244</xdr:colOff>
      <xdr:row>1397</xdr:row>
      <xdr:rowOff>161913</xdr:rowOff>
    </xdr:to>
    <xdr:sp macro="" textlink="$P$1416">
      <xdr:nvSpPr>
        <xdr:cNvPr id="1815" name="CaixaDeTexto 1814">
          <a:extLst>
            <a:ext uri="{FF2B5EF4-FFF2-40B4-BE49-F238E27FC236}">
              <a16:creationId xmlns:a16="http://schemas.microsoft.com/office/drawing/2014/main" id="{00000000-0008-0000-0100-000017070000}"/>
            </a:ext>
          </a:extLst>
        </xdr:cNvPr>
        <xdr:cNvSpPr txBox="1"/>
      </xdr:nvSpPr>
      <xdr:spPr>
        <a:xfrm>
          <a:off x="4620871" y="236515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3C2B788-9BF8-4E21-AFA1-DA82B1C4D52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1397</xdr:row>
      <xdr:rowOff>180963</xdr:rowOff>
    </xdr:from>
    <xdr:to>
      <xdr:col>7</xdr:col>
      <xdr:colOff>217244</xdr:colOff>
      <xdr:row>1398</xdr:row>
      <xdr:rowOff>161913</xdr:rowOff>
    </xdr:to>
    <xdr:sp macro="" textlink="$P$1417">
      <xdr:nvSpPr>
        <xdr:cNvPr id="1816" name="CaixaDeTexto 1815">
          <a:extLst>
            <a:ext uri="{FF2B5EF4-FFF2-40B4-BE49-F238E27FC236}">
              <a16:creationId xmlns:a16="http://schemas.microsoft.com/office/drawing/2014/main" id="{00000000-0008-0000-0100-000018070000}"/>
            </a:ext>
          </a:extLst>
        </xdr:cNvPr>
        <xdr:cNvSpPr txBox="1"/>
      </xdr:nvSpPr>
      <xdr:spPr>
        <a:xfrm>
          <a:off x="4620871" y="236705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1D03F24-17AF-41E1-8558-833147885F5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1398</xdr:row>
      <xdr:rowOff>180963</xdr:rowOff>
    </xdr:from>
    <xdr:to>
      <xdr:col>7</xdr:col>
      <xdr:colOff>217244</xdr:colOff>
      <xdr:row>1399</xdr:row>
      <xdr:rowOff>161913</xdr:rowOff>
    </xdr:to>
    <xdr:sp macro="" textlink="$P$1418">
      <xdr:nvSpPr>
        <xdr:cNvPr id="1817" name="CaixaDeTexto 1816">
          <a:extLst>
            <a:ext uri="{FF2B5EF4-FFF2-40B4-BE49-F238E27FC236}">
              <a16:creationId xmlns:a16="http://schemas.microsoft.com/office/drawing/2014/main" id="{00000000-0008-0000-0100-000019070000}"/>
            </a:ext>
          </a:extLst>
        </xdr:cNvPr>
        <xdr:cNvSpPr txBox="1"/>
      </xdr:nvSpPr>
      <xdr:spPr>
        <a:xfrm>
          <a:off x="4620871" y="236896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806E39E-A889-4E67-B584-7761DE7541E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1399</xdr:row>
      <xdr:rowOff>180963</xdr:rowOff>
    </xdr:from>
    <xdr:to>
      <xdr:col>7</xdr:col>
      <xdr:colOff>217244</xdr:colOff>
      <xdr:row>1400</xdr:row>
      <xdr:rowOff>161913</xdr:rowOff>
    </xdr:to>
    <xdr:sp macro="" textlink="$P$1419">
      <xdr:nvSpPr>
        <xdr:cNvPr id="1818" name="CaixaDeTexto 1817">
          <a:extLst>
            <a:ext uri="{FF2B5EF4-FFF2-40B4-BE49-F238E27FC236}">
              <a16:creationId xmlns:a16="http://schemas.microsoft.com/office/drawing/2014/main" id="{00000000-0008-0000-0100-00001A070000}"/>
            </a:ext>
          </a:extLst>
        </xdr:cNvPr>
        <xdr:cNvSpPr txBox="1"/>
      </xdr:nvSpPr>
      <xdr:spPr>
        <a:xfrm>
          <a:off x="4620871" y="2370867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AA95859-981C-4ECA-AE6F-497FD6814D2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67921</xdr:colOff>
      <xdr:row>1400</xdr:row>
      <xdr:rowOff>180963</xdr:rowOff>
    </xdr:from>
    <xdr:to>
      <xdr:col>7</xdr:col>
      <xdr:colOff>217244</xdr:colOff>
      <xdr:row>1401</xdr:row>
      <xdr:rowOff>161913</xdr:rowOff>
    </xdr:to>
    <xdr:sp macro="" textlink="$P$1420">
      <xdr:nvSpPr>
        <xdr:cNvPr id="1819" name="CaixaDeTexto 1818">
          <a:extLst>
            <a:ext uri="{FF2B5EF4-FFF2-40B4-BE49-F238E27FC236}">
              <a16:creationId xmlns:a16="http://schemas.microsoft.com/office/drawing/2014/main" id="{00000000-0008-0000-0100-00001B070000}"/>
            </a:ext>
          </a:extLst>
        </xdr:cNvPr>
        <xdr:cNvSpPr txBox="1"/>
      </xdr:nvSpPr>
      <xdr:spPr>
        <a:xfrm>
          <a:off x="4620871" y="237277263"/>
          <a:ext cx="7112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C3FF1E7-D796-42E9-B6EA-C9840AFB47E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96,71%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1401</xdr:row>
      <xdr:rowOff>180963</xdr:rowOff>
    </xdr:from>
    <xdr:to>
      <xdr:col>7</xdr:col>
      <xdr:colOff>219698</xdr:colOff>
      <xdr:row>1402</xdr:row>
      <xdr:rowOff>161913</xdr:rowOff>
    </xdr:to>
    <xdr:sp macro="" textlink="$P$1421">
      <xdr:nvSpPr>
        <xdr:cNvPr id="1820" name="CaixaDeTexto 1819">
          <a:extLst>
            <a:ext uri="{FF2B5EF4-FFF2-40B4-BE49-F238E27FC236}">
              <a16:creationId xmlns:a16="http://schemas.microsoft.com/office/drawing/2014/main" id="{00000000-0008-0000-0100-00001C070000}"/>
            </a:ext>
          </a:extLst>
        </xdr:cNvPr>
        <xdr:cNvSpPr txBox="1"/>
      </xdr:nvSpPr>
      <xdr:spPr>
        <a:xfrm>
          <a:off x="4632850" y="237467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82D8ED2E-B24B-40F7-A315-C62F2F3F56A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0,30%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1403</xdr:row>
      <xdr:rowOff>180963</xdr:rowOff>
    </xdr:from>
    <xdr:to>
      <xdr:col>7</xdr:col>
      <xdr:colOff>219698</xdr:colOff>
      <xdr:row>1404</xdr:row>
      <xdr:rowOff>161913</xdr:rowOff>
    </xdr:to>
    <xdr:sp macro="" textlink="$P$1423">
      <xdr:nvSpPr>
        <xdr:cNvPr id="1821" name="CaixaDeTexto 1820">
          <a:extLst>
            <a:ext uri="{FF2B5EF4-FFF2-40B4-BE49-F238E27FC236}">
              <a16:creationId xmlns:a16="http://schemas.microsoft.com/office/drawing/2014/main" id="{00000000-0008-0000-0100-00001D070000}"/>
            </a:ext>
          </a:extLst>
        </xdr:cNvPr>
        <xdr:cNvSpPr txBox="1"/>
      </xdr:nvSpPr>
      <xdr:spPr>
        <a:xfrm>
          <a:off x="4632850" y="2378487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B99ED721-1836-4544-9AB4-CB492D2ED2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1404</xdr:row>
      <xdr:rowOff>180963</xdr:rowOff>
    </xdr:from>
    <xdr:to>
      <xdr:col>7</xdr:col>
      <xdr:colOff>219698</xdr:colOff>
      <xdr:row>1405</xdr:row>
      <xdr:rowOff>161913</xdr:rowOff>
    </xdr:to>
    <xdr:sp macro="" textlink="$P$1424">
      <xdr:nvSpPr>
        <xdr:cNvPr id="1822" name="CaixaDeTexto 1821">
          <a:extLst>
            <a:ext uri="{FF2B5EF4-FFF2-40B4-BE49-F238E27FC236}">
              <a16:creationId xmlns:a16="http://schemas.microsoft.com/office/drawing/2014/main" id="{00000000-0008-0000-0100-00001E070000}"/>
            </a:ext>
          </a:extLst>
        </xdr:cNvPr>
        <xdr:cNvSpPr txBox="1"/>
      </xdr:nvSpPr>
      <xdr:spPr>
        <a:xfrm>
          <a:off x="4632850" y="238039263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1F09FE-86AD-43C7-9256-B7D952663A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1387</xdr:row>
      <xdr:rowOff>180975</xdr:rowOff>
    </xdr:from>
    <xdr:to>
      <xdr:col>9</xdr:col>
      <xdr:colOff>376091</xdr:colOff>
      <xdr:row>1388</xdr:row>
      <xdr:rowOff>161925</xdr:rowOff>
    </xdr:to>
    <xdr:sp macro="" textlink="$Q$1407">
      <xdr:nvSpPr>
        <xdr:cNvPr id="1824" name="CaixaDeTexto 1823">
          <a:extLst>
            <a:ext uri="{FF2B5EF4-FFF2-40B4-BE49-F238E27FC236}">
              <a16:creationId xmlns:a16="http://schemas.microsoft.com/office/drawing/2014/main" id="{00000000-0008-0000-0100-000020070000}"/>
            </a:ext>
          </a:extLst>
        </xdr:cNvPr>
        <xdr:cNvSpPr txBox="1"/>
      </xdr:nvSpPr>
      <xdr:spPr>
        <a:xfrm>
          <a:off x="5503618" y="199958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AADFF1A-7FB6-4B4D-A02F-6A80D936CF0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1388</xdr:row>
      <xdr:rowOff>180975</xdr:rowOff>
    </xdr:from>
    <xdr:to>
      <xdr:col>9</xdr:col>
      <xdr:colOff>376091</xdr:colOff>
      <xdr:row>1389</xdr:row>
      <xdr:rowOff>161925</xdr:rowOff>
    </xdr:to>
    <xdr:sp macro="" textlink="$Q$1408">
      <xdr:nvSpPr>
        <xdr:cNvPr id="1825" name="CaixaDeTexto 1824">
          <a:extLst>
            <a:ext uri="{FF2B5EF4-FFF2-40B4-BE49-F238E27FC236}">
              <a16:creationId xmlns:a16="http://schemas.microsoft.com/office/drawing/2014/main" id="{00000000-0008-0000-0100-000021070000}"/>
            </a:ext>
          </a:extLst>
        </xdr:cNvPr>
        <xdr:cNvSpPr txBox="1"/>
      </xdr:nvSpPr>
      <xdr:spPr>
        <a:xfrm>
          <a:off x="5503618" y="200148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DD0E776-CBB1-4E3B-A78B-62FA080B12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1389</xdr:row>
      <xdr:rowOff>180975</xdr:rowOff>
    </xdr:from>
    <xdr:to>
      <xdr:col>9</xdr:col>
      <xdr:colOff>376091</xdr:colOff>
      <xdr:row>1390</xdr:row>
      <xdr:rowOff>161925</xdr:rowOff>
    </xdr:to>
    <xdr:sp macro="" textlink="$Q$1409">
      <xdr:nvSpPr>
        <xdr:cNvPr id="1826" name="CaixaDeTexto 1825">
          <a:extLst>
            <a:ext uri="{FF2B5EF4-FFF2-40B4-BE49-F238E27FC236}">
              <a16:creationId xmlns:a16="http://schemas.microsoft.com/office/drawing/2014/main" id="{00000000-0008-0000-0100-000022070000}"/>
            </a:ext>
          </a:extLst>
        </xdr:cNvPr>
        <xdr:cNvSpPr txBox="1"/>
      </xdr:nvSpPr>
      <xdr:spPr>
        <a:xfrm>
          <a:off x="5503618" y="200339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BD941-C2F3-438C-8A90-B615D6188F0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636343</xdr:colOff>
      <xdr:row>1390</xdr:row>
      <xdr:rowOff>180975</xdr:rowOff>
    </xdr:from>
    <xdr:to>
      <xdr:col>9</xdr:col>
      <xdr:colOff>376091</xdr:colOff>
      <xdr:row>1391</xdr:row>
      <xdr:rowOff>161925</xdr:rowOff>
    </xdr:to>
    <xdr:sp macro="" textlink="$Q$1410">
      <xdr:nvSpPr>
        <xdr:cNvPr id="1827" name="CaixaDeTexto 1826">
          <a:extLst>
            <a:ext uri="{FF2B5EF4-FFF2-40B4-BE49-F238E27FC236}">
              <a16:creationId xmlns:a16="http://schemas.microsoft.com/office/drawing/2014/main" id="{00000000-0008-0000-0100-000023070000}"/>
            </a:ext>
          </a:extLst>
        </xdr:cNvPr>
        <xdr:cNvSpPr txBox="1"/>
      </xdr:nvSpPr>
      <xdr:spPr>
        <a:xfrm>
          <a:off x="5503618" y="200529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8B206DA-DF22-478D-BF5E-6DB6B56292F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1391</xdr:row>
      <xdr:rowOff>180975</xdr:rowOff>
    </xdr:from>
    <xdr:to>
      <xdr:col>9</xdr:col>
      <xdr:colOff>378546</xdr:colOff>
      <xdr:row>1392</xdr:row>
      <xdr:rowOff>161925</xdr:rowOff>
    </xdr:to>
    <xdr:sp macro="" textlink="$Q$1411">
      <xdr:nvSpPr>
        <xdr:cNvPr id="1828" name="CaixaDeTexto 1827">
          <a:extLst>
            <a:ext uri="{FF2B5EF4-FFF2-40B4-BE49-F238E27FC236}">
              <a16:creationId xmlns:a16="http://schemas.microsoft.com/office/drawing/2014/main" id="{00000000-0008-0000-0100-000024070000}"/>
            </a:ext>
          </a:extLst>
        </xdr:cNvPr>
        <xdr:cNvSpPr txBox="1"/>
      </xdr:nvSpPr>
      <xdr:spPr>
        <a:xfrm>
          <a:off x="5506073" y="2007203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27D1807-BF37-4F31-AA9C-27EC3A39EF6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1392</xdr:row>
      <xdr:rowOff>180975</xdr:rowOff>
    </xdr:from>
    <xdr:to>
      <xdr:col>9</xdr:col>
      <xdr:colOff>369021</xdr:colOff>
      <xdr:row>1393</xdr:row>
      <xdr:rowOff>161925</xdr:rowOff>
    </xdr:to>
    <xdr:sp macro="" textlink="$Q$1412">
      <xdr:nvSpPr>
        <xdr:cNvPr id="1829" name="CaixaDeTexto 1828">
          <a:extLst>
            <a:ext uri="{FF2B5EF4-FFF2-40B4-BE49-F238E27FC236}">
              <a16:creationId xmlns:a16="http://schemas.microsoft.com/office/drawing/2014/main" id="{00000000-0008-0000-0100-000025070000}"/>
            </a:ext>
          </a:extLst>
        </xdr:cNvPr>
        <xdr:cNvSpPr txBox="1"/>
      </xdr:nvSpPr>
      <xdr:spPr>
        <a:xfrm>
          <a:off x="5496548" y="200910825"/>
          <a:ext cx="10541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E90EF98-83F0-44D6-8A84-D14B92C1939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1395</xdr:row>
      <xdr:rowOff>180963</xdr:rowOff>
    </xdr:from>
    <xdr:to>
      <xdr:col>9</xdr:col>
      <xdr:colOff>369021</xdr:colOff>
      <xdr:row>1396</xdr:row>
      <xdr:rowOff>161913</xdr:rowOff>
    </xdr:to>
    <xdr:sp macro="" textlink="$Q$1415">
      <xdr:nvSpPr>
        <xdr:cNvPr id="1830" name="CaixaDeTexto 1829">
          <a:extLst>
            <a:ext uri="{FF2B5EF4-FFF2-40B4-BE49-F238E27FC236}">
              <a16:creationId xmlns:a16="http://schemas.microsoft.com/office/drawing/2014/main" id="{00000000-0008-0000-0100-000026070000}"/>
            </a:ext>
          </a:extLst>
        </xdr:cNvPr>
        <xdr:cNvSpPr txBox="1"/>
      </xdr:nvSpPr>
      <xdr:spPr>
        <a:xfrm>
          <a:off x="5497606" y="217763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0CB2C6-6825-4B18-A47A-DB4F8B18DFF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1396</xdr:row>
      <xdr:rowOff>180963</xdr:rowOff>
    </xdr:from>
    <xdr:to>
      <xdr:col>9</xdr:col>
      <xdr:colOff>369021</xdr:colOff>
      <xdr:row>1397</xdr:row>
      <xdr:rowOff>161913</xdr:rowOff>
    </xdr:to>
    <xdr:sp macro="" textlink="$Q$1416">
      <xdr:nvSpPr>
        <xdr:cNvPr id="1831" name="CaixaDeTexto 1830">
          <a:extLst>
            <a:ext uri="{FF2B5EF4-FFF2-40B4-BE49-F238E27FC236}">
              <a16:creationId xmlns:a16="http://schemas.microsoft.com/office/drawing/2014/main" id="{00000000-0008-0000-0100-000027070000}"/>
            </a:ext>
          </a:extLst>
        </xdr:cNvPr>
        <xdr:cNvSpPr txBox="1"/>
      </xdr:nvSpPr>
      <xdr:spPr>
        <a:xfrm>
          <a:off x="5497606" y="217954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4BD01C1E-D7D6-47B9-8280-C29ECE95FDF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1397</xdr:row>
      <xdr:rowOff>180963</xdr:rowOff>
    </xdr:from>
    <xdr:to>
      <xdr:col>9</xdr:col>
      <xdr:colOff>369021</xdr:colOff>
      <xdr:row>1398</xdr:row>
      <xdr:rowOff>161913</xdr:rowOff>
    </xdr:to>
    <xdr:sp macro="" textlink="$Q$1417">
      <xdr:nvSpPr>
        <xdr:cNvPr id="1832" name="CaixaDeTexto 1831">
          <a:extLst>
            <a:ext uri="{FF2B5EF4-FFF2-40B4-BE49-F238E27FC236}">
              <a16:creationId xmlns:a16="http://schemas.microsoft.com/office/drawing/2014/main" id="{00000000-0008-0000-0100-000028070000}"/>
            </a:ext>
          </a:extLst>
        </xdr:cNvPr>
        <xdr:cNvSpPr txBox="1"/>
      </xdr:nvSpPr>
      <xdr:spPr>
        <a:xfrm>
          <a:off x="5497606" y="218144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2505B0-9098-42BF-A5FE-0009571C359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1398</xdr:row>
      <xdr:rowOff>180963</xdr:rowOff>
    </xdr:from>
    <xdr:to>
      <xdr:col>9</xdr:col>
      <xdr:colOff>369021</xdr:colOff>
      <xdr:row>1399</xdr:row>
      <xdr:rowOff>161913</xdr:rowOff>
    </xdr:to>
    <xdr:sp macro="" textlink="$Q$1418">
      <xdr:nvSpPr>
        <xdr:cNvPr id="1833" name="CaixaDeTexto 1832">
          <a:extLst>
            <a:ext uri="{FF2B5EF4-FFF2-40B4-BE49-F238E27FC236}">
              <a16:creationId xmlns:a16="http://schemas.microsoft.com/office/drawing/2014/main" id="{00000000-0008-0000-0100-000029070000}"/>
            </a:ext>
          </a:extLst>
        </xdr:cNvPr>
        <xdr:cNvSpPr txBox="1"/>
      </xdr:nvSpPr>
      <xdr:spPr>
        <a:xfrm>
          <a:off x="5497606" y="218335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05991E-0843-445B-9781-36EB1B52CA7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629273</xdr:colOff>
      <xdr:row>1399</xdr:row>
      <xdr:rowOff>180963</xdr:rowOff>
    </xdr:from>
    <xdr:to>
      <xdr:col>9</xdr:col>
      <xdr:colOff>369021</xdr:colOff>
      <xdr:row>1400</xdr:row>
      <xdr:rowOff>161913</xdr:rowOff>
    </xdr:to>
    <xdr:sp macro="" textlink="$Q$1419">
      <xdr:nvSpPr>
        <xdr:cNvPr id="1834" name="CaixaDeTexto 1833">
          <a:extLst>
            <a:ext uri="{FF2B5EF4-FFF2-40B4-BE49-F238E27FC236}">
              <a16:creationId xmlns:a16="http://schemas.microsoft.com/office/drawing/2014/main" id="{00000000-0008-0000-0100-00002A070000}"/>
            </a:ext>
          </a:extLst>
        </xdr:cNvPr>
        <xdr:cNvSpPr txBox="1"/>
      </xdr:nvSpPr>
      <xdr:spPr>
        <a:xfrm>
          <a:off x="5497606" y="218525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B30D38C-ADB8-4C48-9D91-6AD65DC08582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638798</xdr:colOff>
      <xdr:row>1400</xdr:row>
      <xdr:rowOff>180963</xdr:rowOff>
    </xdr:from>
    <xdr:to>
      <xdr:col>9</xdr:col>
      <xdr:colOff>378546</xdr:colOff>
      <xdr:row>1401</xdr:row>
      <xdr:rowOff>161913</xdr:rowOff>
    </xdr:to>
    <xdr:sp macro="" textlink="$Q$1420">
      <xdr:nvSpPr>
        <xdr:cNvPr id="1835" name="CaixaDeTexto 1834">
          <a:extLst>
            <a:ext uri="{FF2B5EF4-FFF2-40B4-BE49-F238E27FC236}">
              <a16:creationId xmlns:a16="http://schemas.microsoft.com/office/drawing/2014/main" id="{00000000-0008-0000-0100-00002B070000}"/>
            </a:ext>
          </a:extLst>
        </xdr:cNvPr>
        <xdr:cNvSpPr txBox="1"/>
      </xdr:nvSpPr>
      <xdr:spPr>
        <a:xfrm>
          <a:off x="5507131" y="218716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38198D1-CC39-4BE0-8FDF-8CA2177AEF4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1401</xdr:row>
      <xdr:rowOff>180963</xdr:rowOff>
    </xdr:from>
    <xdr:to>
      <xdr:col>9</xdr:col>
      <xdr:colOff>381000</xdr:colOff>
      <xdr:row>1402</xdr:row>
      <xdr:rowOff>161913</xdr:rowOff>
    </xdr:to>
    <xdr:sp macro="" textlink="$Q$1421">
      <xdr:nvSpPr>
        <xdr:cNvPr id="1836" name="CaixaDeTexto 1835">
          <a:extLst>
            <a:ext uri="{FF2B5EF4-FFF2-40B4-BE49-F238E27FC236}">
              <a16:creationId xmlns:a16="http://schemas.microsoft.com/office/drawing/2014/main" id="{00000000-0008-0000-0100-00002C070000}"/>
            </a:ext>
          </a:extLst>
        </xdr:cNvPr>
        <xdr:cNvSpPr txBox="1"/>
      </xdr:nvSpPr>
      <xdr:spPr>
        <a:xfrm>
          <a:off x="5509585" y="218906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105D580-AD69-4AB0-A472-65C288A8391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1403</xdr:row>
      <xdr:rowOff>180963</xdr:rowOff>
    </xdr:from>
    <xdr:to>
      <xdr:col>9</xdr:col>
      <xdr:colOff>381000</xdr:colOff>
      <xdr:row>1404</xdr:row>
      <xdr:rowOff>161913</xdr:rowOff>
    </xdr:to>
    <xdr:sp macro="" textlink="$Q$1423">
      <xdr:nvSpPr>
        <xdr:cNvPr id="1837" name="CaixaDeTexto 1836">
          <a:extLst>
            <a:ext uri="{FF2B5EF4-FFF2-40B4-BE49-F238E27FC236}">
              <a16:creationId xmlns:a16="http://schemas.microsoft.com/office/drawing/2014/main" id="{00000000-0008-0000-0100-00002D070000}"/>
            </a:ext>
          </a:extLst>
        </xdr:cNvPr>
        <xdr:cNvSpPr txBox="1"/>
      </xdr:nvSpPr>
      <xdr:spPr>
        <a:xfrm>
          <a:off x="5509585" y="2192877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4E31775-05AC-403F-884B-09A1C341EB5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99,41%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1404</xdr:row>
      <xdr:rowOff>180963</xdr:rowOff>
    </xdr:from>
    <xdr:to>
      <xdr:col>9</xdr:col>
      <xdr:colOff>381000</xdr:colOff>
      <xdr:row>1405</xdr:row>
      <xdr:rowOff>161913</xdr:rowOff>
    </xdr:to>
    <xdr:sp macro="" textlink="$Q$1424">
      <xdr:nvSpPr>
        <xdr:cNvPr id="1838" name="CaixaDeTexto 1837">
          <a:extLst>
            <a:ext uri="{FF2B5EF4-FFF2-40B4-BE49-F238E27FC236}">
              <a16:creationId xmlns:a16="http://schemas.microsoft.com/office/drawing/2014/main" id="{00000000-0008-0000-0100-00002E070000}"/>
            </a:ext>
          </a:extLst>
        </xdr:cNvPr>
        <xdr:cNvSpPr txBox="1"/>
      </xdr:nvSpPr>
      <xdr:spPr>
        <a:xfrm>
          <a:off x="5509585" y="219478213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F15CECB-25E4-4FCB-BEA4-B2C9C936D47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0,59%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1088341</xdr:colOff>
      <xdr:row>1386</xdr:row>
      <xdr:rowOff>161925</xdr:rowOff>
    </xdr:from>
    <xdr:to>
      <xdr:col>3</xdr:col>
      <xdr:colOff>247064</xdr:colOff>
      <xdr:row>1387</xdr:row>
      <xdr:rowOff>161925</xdr:rowOff>
    </xdr:to>
    <xdr:sp macro="" textlink="">
      <xdr:nvSpPr>
        <xdr:cNvPr id="1840" name="CaixaDeTexto 1839">
          <a:extLst>
            <a:ext uri="{FF2B5EF4-FFF2-40B4-BE49-F238E27FC236}">
              <a16:creationId xmlns:a16="http://schemas.microsoft.com/office/drawing/2014/main" id="{00000000-0008-0000-0100-000030070000}"/>
            </a:ext>
          </a:extLst>
        </xdr:cNvPr>
        <xdr:cNvSpPr txBox="1"/>
      </xdr:nvSpPr>
      <xdr:spPr>
        <a:xfrm>
          <a:off x="2488516" y="234591225"/>
          <a:ext cx="7493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SE/CO</a:t>
          </a:r>
        </a:p>
      </xdr:txBody>
    </xdr:sp>
    <xdr:clientData/>
  </xdr:twoCellAnchor>
  <xdr:twoCellAnchor>
    <xdr:from>
      <xdr:col>4</xdr:col>
      <xdr:colOff>8939</xdr:colOff>
      <xdr:row>1386</xdr:row>
      <xdr:rowOff>161925</xdr:rowOff>
    </xdr:from>
    <xdr:to>
      <xdr:col>5</xdr:col>
      <xdr:colOff>424962</xdr:colOff>
      <xdr:row>1387</xdr:row>
      <xdr:rowOff>161925</xdr:rowOff>
    </xdr:to>
    <xdr:sp macro="" textlink="">
      <xdr:nvSpPr>
        <xdr:cNvPr id="1841" name="CaixaDeTexto 1840">
          <a:extLst>
            <a:ext uri="{FF2B5EF4-FFF2-40B4-BE49-F238E27FC236}">
              <a16:creationId xmlns:a16="http://schemas.microsoft.com/office/drawing/2014/main" id="{00000000-0008-0000-0100-000031070000}"/>
            </a:ext>
          </a:extLst>
        </xdr:cNvPr>
        <xdr:cNvSpPr txBox="1"/>
      </xdr:nvSpPr>
      <xdr:spPr>
        <a:xfrm>
          <a:off x="3466514" y="234591225"/>
          <a:ext cx="949423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S</a:t>
          </a:r>
        </a:p>
      </xdr:txBody>
    </xdr:sp>
    <xdr:clientData/>
  </xdr:twoCellAnchor>
  <xdr:twoCellAnchor>
    <xdr:from>
      <xdr:col>6</xdr:col>
      <xdr:colOff>58396</xdr:colOff>
      <xdr:row>1386</xdr:row>
      <xdr:rowOff>161925</xdr:rowOff>
    </xdr:from>
    <xdr:to>
      <xdr:col>7</xdr:col>
      <xdr:colOff>207719</xdr:colOff>
      <xdr:row>1387</xdr:row>
      <xdr:rowOff>161925</xdr:rowOff>
    </xdr:to>
    <xdr:sp macro="" textlink="">
      <xdr:nvSpPr>
        <xdr:cNvPr id="1842" name="CaixaDeTexto 1841">
          <a:extLst>
            <a:ext uri="{FF2B5EF4-FFF2-40B4-BE49-F238E27FC236}">
              <a16:creationId xmlns:a16="http://schemas.microsoft.com/office/drawing/2014/main" id="{00000000-0008-0000-0100-000032070000}"/>
            </a:ext>
          </a:extLst>
        </xdr:cNvPr>
        <xdr:cNvSpPr txBox="1"/>
      </xdr:nvSpPr>
      <xdr:spPr>
        <a:xfrm>
          <a:off x="4611346" y="234591225"/>
          <a:ext cx="7112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NE</a:t>
          </a:r>
        </a:p>
      </xdr:txBody>
    </xdr:sp>
    <xdr:clientData/>
  </xdr:twoCellAnchor>
  <xdr:twoCellAnchor>
    <xdr:from>
      <xdr:col>7</xdr:col>
      <xdr:colOff>560143</xdr:colOff>
      <xdr:row>1386</xdr:row>
      <xdr:rowOff>161925</xdr:rowOff>
    </xdr:from>
    <xdr:to>
      <xdr:col>9</xdr:col>
      <xdr:colOff>376091</xdr:colOff>
      <xdr:row>1387</xdr:row>
      <xdr:rowOff>161925</xdr:rowOff>
    </xdr:to>
    <xdr:sp macro="" textlink="">
      <xdr:nvSpPr>
        <xdr:cNvPr id="1843" name="CaixaDeTexto 1842">
          <a:extLst>
            <a:ext uri="{FF2B5EF4-FFF2-40B4-BE49-F238E27FC236}">
              <a16:creationId xmlns:a16="http://schemas.microsoft.com/office/drawing/2014/main" id="{00000000-0008-0000-0100-000033070000}"/>
            </a:ext>
          </a:extLst>
        </xdr:cNvPr>
        <xdr:cNvSpPr txBox="1"/>
      </xdr:nvSpPr>
      <xdr:spPr>
        <a:xfrm>
          <a:off x="5675068" y="234591225"/>
          <a:ext cx="939898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N</a:t>
          </a:r>
        </a:p>
      </xdr:txBody>
    </xdr:sp>
    <xdr:clientData/>
  </xdr:twoCellAnchor>
  <xdr:twoCellAnchor>
    <xdr:from>
      <xdr:col>3</xdr:col>
      <xdr:colOff>247687</xdr:colOff>
      <xdr:row>1385</xdr:row>
      <xdr:rowOff>180975</xdr:rowOff>
    </xdr:from>
    <xdr:to>
      <xdr:col>9</xdr:col>
      <xdr:colOff>397596</xdr:colOff>
      <xdr:row>1386</xdr:row>
      <xdr:rowOff>180975</xdr:rowOff>
    </xdr:to>
    <xdr:sp macro="" textlink="">
      <xdr:nvSpPr>
        <xdr:cNvPr id="1844" name="CaixaDeTexto 1843">
          <a:extLst>
            <a:ext uri="{FF2B5EF4-FFF2-40B4-BE49-F238E27FC236}">
              <a16:creationId xmlns:a16="http://schemas.microsoft.com/office/drawing/2014/main" id="{00000000-0008-0000-0100-000034070000}"/>
            </a:ext>
          </a:extLst>
        </xdr:cNvPr>
        <xdr:cNvSpPr txBox="1"/>
      </xdr:nvSpPr>
      <xdr:spPr>
        <a:xfrm>
          <a:off x="2314612" y="199577325"/>
          <a:ext cx="4264709" cy="190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100" b="1" u="none">
              <a:latin typeface="Calibri" panose="020F0502020204030204" pitchFamily="34" charset="0"/>
              <a:cs typeface="Arial" panose="020B0604020202020204" pitchFamily="34" charset="0"/>
            </a:rPr>
            <a:t>SUBMERCADO</a:t>
          </a:r>
        </a:p>
      </xdr:txBody>
    </xdr:sp>
    <xdr:clientData/>
  </xdr:twoCellAnchor>
  <xdr:twoCellAnchor>
    <xdr:from>
      <xdr:col>2</xdr:col>
      <xdr:colOff>1076324</xdr:colOff>
      <xdr:row>1388</xdr:row>
      <xdr:rowOff>13244</xdr:rowOff>
    </xdr:from>
    <xdr:to>
      <xdr:col>3</xdr:col>
      <xdr:colOff>244572</xdr:colOff>
      <xdr:row>1388</xdr:row>
      <xdr:rowOff>184694</xdr:rowOff>
    </xdr:to>
    <xdr:sp macro="" textlink="$M$1407">
      <xdr:nvSpPr>
        <xdr:cNvPr id="1846" name="CaixaDeTexto 1845">
          <a:extLst>
            <a:ext uri="{FF2B5EF4-FFF2-40B4-BE49-F238E27FC236}">
              <a16:creationId xmlns:a16="http://schemas.microsoft.com/office/drawing/2014/main" id="{00000000-0008-0000-0100-000036070000}"/>
            </a:ext>
          </a:extLst>
        </xdr:cNvPr>
        <xdr:cNvSpPr txBox="1"/>
      </xdr:nvSpPr>
      <xdr:spPr>
        <a:xfrm>
          <a:off x="2476499" y="234823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735A736-462D-4660-BE40-B05AFEBCEF1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32,99%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1389</xdr:row>
      <xdr:rowOff>13244</xdr:rowOff>
    </xdr:from>
    <xdr:to>
      <xdr:col>3</xdr:col>
      <xdr:colOff>244572</xdr:colOff>
      <xdr:row>1389</xdr:row>
      <xdr:rowOff>184694</xdr:rowOff>
    </xdr:to>
    <xdr:sp macro="" textlink="$M$1408">
      <xdr:nvSpPr>
        <xdr:cNvPr id="1847" name="CaixaDeTexto 1846">
          <a:extLst>
            <a:ext uri="{FF2B5EF4-FFF2-40B4-BE49-F238E27FC236}">
              <a16:creationId xmlns:a16="http://schemas.microsoft.com/office/drawing/2014/main" id="{00000000-0008-0000-0100-000037070000}"/>
            </a:ext>
          </a:extLst>
        </xdr:cNvPr>
        <xdr:cNvSpPr txBox="1"/>
      </xdr:nvSpPr>
      <xdr:spPr>
        <a:xfrm>
          <a:off x="2476499" y="235014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830D444-0BE1-4013-BAD5-638A4D8B425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21,29%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1390</xdr:row>
      <xdr:rowOff>13244</xdr:rowOff>
    </xdr:from>
    <xdr:to>
      <xdr:col>3</xdr:col>
      <xdr:colOff>244572</xdr:colOff>
      <xdr:row>1390</xdr:row>
      <xdr:rowOff>184694</xdr:rowOff>
    </xdr:to>
    <xdr:sp macro="" textlink="$M$1409">
      <xdr:nvSpPr>
        <xdr:cNvPr id="1848" name="CaixaDeTexto 1847">
          <a:extLst>
            <a:ext uri="{FF2B5EF4-FFF2-40B4-BE49-F238E27FC236}">
              <a16:creationId xmlns:a16="http://schemas.microsoft.com/office/drawing/2014/main" id="{00000000-0008-0000-0100-000038070000}"/>
            </a:ext>
          </a:extLst>
        </xdr:cNvPr>
        <xdr:cNvSpPr txBox="1"/>
      </xdr:nvSpPr>
      <xdr:spPr>
        <a:xfrm>
          <a:off x="2476499" y="2352045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B50C7F2-51BE-44E1-88E3-7AF80A54767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6,95%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1076324</xdr:colOff>
      <xdr:row>1391</xdr:row>
      <xdr:rowOff>13244</xdr:rowOff>
    </xdr:from>
    <xdr:to>
      <xdr:col>3</xdr:col>
      <xdr:colOff>244572</xdr:colOff>
      <xdr:row>1391</xdr:row>
      <xdr:rowOff>184694</xdr:rowOff>
    </xdr:to>
    <xdr:sp macro="" textlink="$M$1410">
      <xdr:nvSpPr>
        <xdr:cNvPr id="1849" name="CaixaDeTexto 1848">
          <a:extLst>
            <a:ext uri="{FF2B5EF4-FFF2-40B4-BE49-F238E27FC236}">
              <a16:creationId xmlns:a16="http://schemas.microsoft.com/office/drawing/2014/main" id="{00000000-0008-0000-0100-000039070000}"/>
            </a:ext>
          </a:extLst>
        </xdr:cNvPr>
        <xdr:cNvSpPr txBox="1"/>
      </xdr:nvSpPr>
      <xdr:spPr>
        <a:xfrm>
          <a:off x="2476499" y="235395044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6A871AD6-F1C2-4F8C-B963-DB01600C309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5,42%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1392</xdr:row>
      <xdr:rowOff>13244</xdr:rowOff>
    </xdr:from>
    <xdr:to>
      <xdr:col>3</xdr:col>
      <xdr:colOff>247026</xdr:colOff>
      <xdr:row>1392</xdr:row>
      <xdr:rowOff>184694</xdr:rowOff>
    </xdr:to>
    <xdr:sp macro="" textlink="$M$1411">
      <xdr:nvSpPr>
        <xdr:cNvPr id="1850" name="CaixaDeTexto 1849">
          <a:extLst>
            <a:ext uri="{FF2B5EF4-FFF2-40B4-BE49-F238E27FC236}">
              <a16:creationId xmlns:a16="http://schemas.microsoft.com/office/drawing/2014/main" id="{00000000-0008-0000-0100-00003A070000}"/>
            </a:ext>
          </a:extLst>
        </xdr:cNvPr>
        <xdr:cNvSpPr txBox="1"/>
      </xdr:nvSpPr>
      <xdr:spPr>
        <a:xfrm>
          <a:off x="2488478" y="2355855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613427-F356-41AB-9209-AF6FA8A067A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2,69%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1393</xdr:row>
      <xdr:rowOff>13244</xdr:rowOff>
    </xdr:from>
    <xdr:to>
      <xdr:col>3</xdr:col>
      <xdr:colOff>247026</xdr:colOff>
      <xdr:row>1393</xdr:row>
      <xdr:rowOff>184694</xdr:rowOff>
    </xdr:to>
    <xdr:sp macro="" textlink="$M$1412">
      <xdr:nvSpPr>
        <xdr:cNvPr id="1851" name="CaixaDeTexto 1850">
          <a:extLst>
            <a:ext uri="{FF2B5EF4-FFF2-40B4-BE49-F238E27FC236}">
              <a16:creationId xmlns:a16="http://schemas.microsoft.com/office/drawing/2014/main" id="{00000000-0008-0000-0100-00003B070000}"/>
            </a:ext>
          </a:extLst>
        </xdr:cNvPr>
        <xdr:cNvSpPr txBox="1"/>
      </xdr:nvSpPr>
      <xdr:spPr>
        <a:xfrm>
          <a:off x="2488478" y="235776044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F854B4E-BDB9-4037-8152-D6333510971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5,55%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1396</xdr:row>
      <xdr:rowOff>13232</xdr:rowOff>
    </xdr:from>
    <xdr:to>
      <xdr:col>3</xdr:col>
      <xdr:colOff>247026</xdr:colOff>
      <xdr:row>1396</xdr:row>
      <xdr:rowOff>184682</xdr:rowOff>
    </xdr:to>
    <xdr:sp macro="" textlink="$M$1415">
      <xdr:nvSpPr>
        <xdr:cNvPr id="1852" name="CaixaDeTexto 1851">
          <a:extLst>
            <a:ext uri="{FF2B5EF4-FFF2-40B4-BE49-F238E27FC236}">
              <a16:creationId xmlns:a16="http://schemas.microsoft.com/office/drawing/2014/main" id="{00000000-0008-0000-0100-00003C070000}"/>
            </a:ext>
          </a:extLst>
        </xdr:cNvPr>
        <xdr:cNvSpPr txBox="1"/>
      </xdr:nvSpPr>
      <xdr:spPr>
        <a:xfrm>
          <a:off x="2488478" y="236347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28A0DFB-823E-4780-B3EE-A32F433B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0,89%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1397</xdr:row>
      <xdr:rowOff>13232</xdr:rowOff>
    </xdr:from>
    <xdr:to>
      <xdr:col>3</xdr:col>
      <xdr:colOff>247026</xdr:colOff>
      <xdr:row>1397</xdr:row>
      <xdr:rowOff>184682</xdr:rowOff>
    </xdr:to>
    <xdr:sp macro="" textlink="$M$1416">
      <xdr:nvSpPr>
        <xdr:cNvPr id="1853" name="CaixaDeTexto 1852">
          <a:extLst>
            <a:ext uri="{FF2B5EF4-FFF2-40B4-BE49-F238E27FC236}">
              <a16:creationId xmlns:a16="http://schemas.microsoft.com/office/drawing/2014/main" id="{00000000-0008-0000-0100-00003D070000}"/>
            </a:ext>
          </a:extLst>
        </xdr:cNvPr>
        <xdr:cNvSpPr txBox="1"/>
      </xdr:nvSpPr>
      <xdr:spPr>
        <a:xfrm>
          <a:off x="2488478" y="236538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524469A-B466-4596-B684-87237893CAAF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1398</xdr:row>
      <xdr:rowOff>13232</xdr:rowOff>
    </xdr:from>
    <xdr:to>
      <xdr:col>3</xdr:col>
      <xdr:colOff>247026</xdr:colOff>
      <xdr:row>1398</xdr:row>
      <xdr:rowOff>184682</xdr:rowOff>
    </xdr:to>
    <xdr:sp macro="" textlink="$M$1417">
      <xdr:nvSpPr>
        <xdr:cNvPr id="1854" name="CaixaDeTexto 1853">
          <a:extLst>
            <a:ext uri="{FF2B5EF4-FFF2-40B4-BE49-F238E27FC236}">
              <a16:creationId xmlns:a16="http://schemas.microsoft.com/office/drawing/2014/main" id="{00000000-0008-0000-0100-00003E070000}"/>
            </a:ext>
          </a:extLst>
        </xdr:cNvPr>
        <xdr:cNvSpPr txBox="1"/>
      </xdr:nvSpPr>
      <xdr:spPr>
        <a:xfrm>
          <a:off x="2488478" y="236728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D8E98C5-AA58-4DB8-A9B0-FE1FBB35976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1399</xdr:row>
      <xdr:rowOff>13232</xdr:rowOff>
    </xdr:from>
    <xdr:to>
      <xdr:col>3</xdr:col>
      <xdr:colOff>247026</xdr:colOff>
      <xdr:row>1399</xdr:row>
      <xdr:rowOff>184682</xdr:rowOff>
    </xdr:to>
    <xdr:sp macro="" textlink="$M$1418">
      <xdr:nvSpPr>
        <xdr:cNvPr id="1855" name="CaixaDeTexto 1854">
          <a:extLst>
            <a:ext uri="{FF2B5EF4-FFF2-40B4-BE49-F238E27FC236}">
              <a16:creationId xmlns:a16="http://schemas.microsoft.com/office/drawing/2014/main" id="{00000000-0008-0000-0100-00003F070000}"/>
            </a:ext>
          </a:extLst>
        </xdr:cNvPr>
        <xdr:cNvSpPr txBox="1"/>
      </xdr:nvSpPr>
      <xdr:spPr>
        <a:xfrm>
          <a:off x="2488478" y="236919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5B37F01-C9EA-4643-8288-15379F34169A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1400</xdr:row>
      <xdr:rowOff>13232</xdr:rowOff>
    </xdr:from>
    <xdr:to>
      <xdr:col>3</xdr:col>
      <xdr:colOff>247026</xdr:colOff>
      <xdr:row>1400</xdr:row>
      <xdr:rowOff>184682</xdr:rowOff>
    </xdr:to>
    <xdr:sp macro="" textlink="$M$1419">
      <xdr:nvSpPr>
        <xdr:cNvPr id="1856" name="CaixaDeTexto 1855">
          <a:extLst>
            <a:ext uri="{FF2B5EF4-FFF2-40B4-BE49-F238E27FC236}">
              <a16:creationId xmlns:a16="http://schemas.microsoft.com/office/drawing/2014/main" id="{00000000-0008-0000-0100-000040070000}"/>
            </a:ext>
          </a:extLst>
        </xdr:cNvPr>
        <xdr:cNvSpPr txBox="1"/>
      </xdr:nvSpPr>
      <xdr:spPr>
        <a:xfrm>
          <a:off x="2488478" y="2371095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2A2AC7D-11F6-4BEA-8D4C-AF52E7258A8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1088303</xdr:colOff>
      <xdr:row>1401</xdr:row>
      <xdr:rowOff>13232</xdr:rowOff>
    </xdr:from>
    <xdr:to>
      <xdr:col>3</xdr:col>
      <xdr:colOff>247026</xdr:colOff>
      <xdr:row>1401</xdr:row>
      <xdr:rowOff>184682</xdr:rowOff>
    </xdr:to>
    <xdr:sp macro="" textlink="$M$1420">
      <xdr:nvSpPr>
        <xdr:cNvPr id="1857" name="CaixaDeTexto 1856">
          <a:extLst>
            <a:ext uri="{FF2B5EF4-FFF2-40B4-BE49-F238E27FC236}">
              <a16:creationId xmlns:a16="http://schemas.microsoft.com/office/drawing/2014/main" id="{00000000-0008-0000-0100-000041070000}"/>
            </a:ext>
          </a:extLst>
        </xdr:cNvPr>
        <xdr:cNvSpPr txBox="1"/>
      </xdr:nvSpPr>
      <xdr:spPr>
        <a:xfrm>
          <a:off x="2488478" y="237300032"/>
          <a:ext cx="74939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0540328-8B0E-470A-B6E2-8DDCA567CA7D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1402</xdr:row>
      <xdr:rowOff>13232</xdr:rowOff>
    </xdr:from>
    <xdr:to>
      <xdr:col>3</xdr:col>
      <xdr:colOff>249481</xdr:colOff>
      <xdr:row>1402</xdr:row>
      <xdr:rowOff>184682</xdr:rowOff>
    </xdr:to>
    <xdr:sp macro="" textlink="$M$1421">
      <xdr:nvSpPr>
        <xdr:cNvPr id="1858" name="CaixaDeTexto 1857">
          <a:extLst>
            <a:ext uri="{FF2B5EF4-FFF2-40B4-BE49-F238E27FC236}">
              <a16:creationId xmlns:a16="http://schemas.microsoft.com/office/drawing/2014/main" id="{00000000-0008-0000-0100-000042070000}"/>
            </a:ext>
          </a:extLst>
        </xdr:cNvPr>
        <xdr:cNvSpPr txBox="1"/>
      </xdr:nvSpPr>
      <xdr:spPr>
        <a:xfrm>
          <a:off x="2500458" y="237490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F71969C-458B-4E75-BA1C-EA1CEFC2AE7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1404</xdr:row>
      <xdr:rowOff>13232</xdr:rowOff>
    </xdr:from>
    <xdr:to>
      <xdr:col>3</xdr:col>
      <xdr:colOff>249481</xdr:colOff>
      <xdr:row>1404</xdr:row>
      <xdr:rowOff>184682</xdr:rowOff>
    </xdr:to>
    <xdr:sp macro="" textlink="$M$1423">
      <xdr:nvSpPr>
        <xdr:cNvPr id="1859" name="CaixaDeTexto 1858">
          <a:extLst>
            <a:ext uri="{FF2B5EF4-FFF2-40B4-BE49-F238E27FC236}">
              <a16:creationId xmlns:a16="http://schemas.microsoft.com/office/drawing/2014/main" id="{00000000-0008-0000-0100-000043070000}"/>
            </a:ext>
          </a:extLst>
        </xdr:cNvPr>
        <xdr:cNvSpPr txBox="1"/>
      </xdr:nvSpPr>
      <xdr:spPr>
        <a:xfrm>
          <a:off x="2500458" y="2378715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65F8669-F43F-4DA8-8C37-ED858628DFF1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22,33%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1405</xdr:row>
      <xdr:rowOff>13232</xdr:rowOff>
    </xdr:from>
    <xdr:to>
      <xdr:col>3</xdr:col>
      <xdr:colOff>249481</xdr:colOff>
      <xdr:row>1405</xdr:row>
      <xdr:rowOff>184682</xdr:rowOff>
    </xdr:to>
    <xdr:sp macro="" textlink="$M$1424">
      <xdr:nvSpPr>
        <xdr:cNvPr id="1860" name="CaixaDeTexto 1859">
          <a:extLst>
            <a:ext uri="{FF2B5EF4-FFF2-40B4-BE49-F238E27FC236}">
              <a16:creationId xmlns:a16="http://schemas.microsoft.com/office/drawing/2014/main" id="{00000000-0008-0000-0100-000044070000}"/>
            </a:ext>
          </a:extLst>
        </xdr:cNvPr>
        <xdr:cNvSpPr txBox="1"/>
      </xdr:nvSpPr>
      <xdr:spPr>
        <a:xfrm>
          <a:off x="2500458" y="238062032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3F14EAD-CFAB-4165-B79D-ED8E0964FED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0,44%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376384</xdr:colOff>
      <xdr:row>1403</xdr:row>
      <xdr:rowOff>1046</xdr:rowOff>
    </xdr:from>
    <xdr:to>
      <xdr:col>3</xdr:col>
      <xdr:colOff>250141</xdr:colOff>
      <xdr:row>1403</xdr:row>
      <xdr:rowOff>172496</xdr:rowOff>
    </xdr:to>
    <xdr:sp macro="" textlink="">
      <xdr:nvSpPr>
        <xdr:cNvPr id="1867" name="CaixaDeTexto 1866">
          <a:extLst>
            <a:ext uri="{FF2B5EF4-FFF2-40B4-BE49-F238E27FC236}">
              <a16:creationId xmlns:a16="http://schemas.microsoft.com/office/drawing/2014/main" id="{00000000-0008-0000-0100-00004B070000}"/>
            </a:ext>
          </a:extLst>
        </xdr:cNvPr>
        <xdr:cNvSpPr txBox="1"/>
      </xdr:nvSpPr>
      <xdr:spPr>
        <a:xfrm>
          <a:off x="376384" y="219107796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PARAGUAÇU</a:t>
          </a:r>
        </a:p>
      </xdr:txBody>
    </xdr:sp>
    <xdr:clientData/>
  </xdr:twoCellAnchor>
  <xdr:twoCellAnchor>
    <xdr:from>
      <xdr:col>3</xdr:col>
      <xdr:colOff>451998</xdr:colOff>
      <xdr:row>1402</xdr:row>
      <xdr:rowOff>180963</xdr:rowOff>
    </xdr:from>
    <xdr:to>
      <xdr:col>5</xdr:col>
      <xdr:colOff>410821</xdr:colOff>
      <xdr:row>1403</xdr:row>
      <xdr:rowOff>161913</xdr:rowOff>
    </xdr:to>
    <xdr:sp macro="" textlink="$O$1422">
      <xdr:nvSpPr>
        <xdr:cNvPr id="1868" name="CaixaDeTexto 1867">
          <a:extLst>
            <a:ext uri="{FF2B5EF4-FFF2-40B4-BE49-F238E27FC236}">
              <a16:creationId xmlns:a16="http://schemas.microsoft.com/office/drawing/2014/main" id="{00000000-0008-0000-0100-00004C070000}"/>
            </a:ext>
          </a:extLst>
        </xdr:cNvPr>
        <xdr:cNvSpPr txBox="1"/>
      </xdr:nvSpPr>
      <xdr:spPr>
        <a:xfrm>
          <a:off x="3442848" y="237658263"/>
          <a:ext cx="9589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C98889F-5D08-4BB3-82CA-6EA3D9715D90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79900</xdr:colOff>
      <xdr:row>1402</xdr:row>
      <xdr:rowOff>190488</xdr:rowOff>
    </xdr:from>
    <xdr:to>
      <xdr:col>7</xdr:col>
      <xdr:colOff>219698</xdr:colOff>
      <xdr:row>1403</xdr:row>
      <xdr:rowOff>171438</xdr:rowOff>
    </xdr:to>
    <xdr:sp macro="" textlink="$P$1422">
      <xdr:nvSpPr>
        <xdr:cNvPr id="1869" name="CaixaDeTexto 1868">
          <a:extLst>
            <a:ext uri="{FF2B5EF4-FFF2-40B4-BE49-F238E27FC236}">
              <a16:creationId xmlns:a16="http://schemas.microsoft.com/office/drawing/2014/main" id="{00000000-0008-0000-0100-00004D070000}"/>
            </a:ext>
          </a:extLst>
        </xdr:cNvPr>
        <xdr:cNvSpPr txBox="1"/>
      </xdr:nvSpPr>
      <xdr:spPr>
        <a:xfrm>
          <a:off x="4632850" y="237667788"/>
          <a:ext cx="7017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30F688B5-7DAD-4639-A921-7A590EA025E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1,24%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641252</xdr:colOff>
      <xdr:row>1402</xdr:row>
      <xdr:rowOff>190488</xdr:rowOff>
    </xdr:from>
    <xdr:to>
      <xdr:col>9</xdr:col>
      <xdr:colOff>381000</xdr:colOff>
      <xdr:row>1403</xdr:row>
      <xdr:rowOff>171438</xdr:rowOff>
    </xdr:to>
    <xdr:sp macro="" textlink="$Q$1422">
      <xdr:nvSpPr>
        <xdr:cNvPr id="1870" name="CaixaDeTexto 1869">
          <a:extLst>
            <a:ext uri="{FF2B5EF4-FFF2-40B4-BE49-F238E27FC236}">
              <a16:creationId xmlns:a16="http://schemas.microsoft.com/office/drawing/2014/main" id="{00000000-0008-0000-0100-00004E070000}"/>
            </a:ext>
          </a:extLst>
        </xdr:cNvPr>
        <xdr:cNvSpPr txBox="1"/>
      </xdr:nvSpPr>
      <xdr:spPr>
        <a:xfrm>
          <a:off x="5509585" y="219106738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C913338-A3AC-4FE4-B2D9-EA1686974F74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1100283</xdr:colOff>
      <xdr:row>1403</xdr:row>
      <xdr:rowOff>22757</xdr:rowOff>
    </xdr:from>
    <xdr:to>
      <xdr:col>3</xdr:col>
      <xdr:colOff>249481</xdr:colOff>
      <xdr:row>1404</xdr:row>
      <xdr:rowOff>3707</xdr:rowOff>
    </xdr:to>
    <xdr:sp macro="" textlink="$M$1422">
      <xdr:nvSpPr>
        <xdr:cNvPr id="1871" name="CaixaDeTexto 1870">
          <a:extLst>
            <a:ext uri="{FF2B5EF4-FFF2-40B4-BE49-F238E27FC236}">
              <a16:creationId xmlns:a16="http://schemas.microsoft.com/office/drawing/2014/main" id="{00000000-0008-0000-0100-00004F070000}"/>
            </a:ext>
          </a:extLst>
        </xdr:cNvPr>
        <xdr:cNvSpPr txBox="1"/>
      </xdr:nvSpPr>
      <xdr:spPr>
        <a:xfrm>
          <a:off x="2500458" y="237690557"/>
          <a:ext cx="73987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A542140-7820-446B-835A-374A51955E07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0</xdr:col>
      <xdr:colOff>489857</xdr:colOff>
      <xdr:row>1318</xdr:row>
      <xdr:rowOff>172357</xdr:rowOff>
    </xdr:from>
    <xdr:to>
      <xdr:col>9</xdr:col>
      <xdr:colOff>108132</xdr:colOff>
      <xdr:row>1324</xdr:row>
      <xdr:rowOff>39968</xdr:rowOff>
    </xdr:to>
    <xdr:grpSp>
      <xdr:nvGrpSpPr>
        <xdr:cNvPr id="2156" name="Grupo 2155">
          <a:extLst>
            <a:ext uri="{FF2B5EF4-FFF2-40B4-BE49-F238E27FC236}">
              <a16:creationId xmlns:a16="http://schemas.microsoft.com/office/drawing/2014/main" id="{00000000-0008-0000-0100-00006C080000}"/>
            </a:ext>
          </a:extLst>
        </xdr:cNvPr>
        <xdr:cNvGrpSpPr/>
      </xdr:nvGrpSpPr>
      <xdr:grpSpPr>
        <a:xfrm>
          <a:off x="489857" y="153541422"/>
          <a:ext cx="5846797" cy="1010611"/>
          <a:chOff x="585107" y="207100714"/>
          <a:chExt cx="5816329" cy="1010611"/>
        </a:xfrm>
      </xdr:grpSpPr>
      <xdr:grpSp>
        <xdr:nvGrpSpPr>
          <xdr:cNvPr id="2157" name="Grupo 2156">
            <a:extLst>
              <a:ext uri="{FF2B5EF4-FFF2-40B4-BE49-F238E27FC236}">
                <a16:creationId xmlns:a16="http://schemas.microsoft.com/office/drawing/2014/main" id="{00000000-0008-0000-0100-00006D080000}"/>
              </a:ext>
            </a:extLst>
          </xdr:cNvPr>
          <xdr:cNvGrpSpPr/>
        </xdr:nvGrpSpPr>
        <xdr:grpSpPr>
          <a:xfrm>
            <a:off x="585107" y="207100714"/>
            <a:ext cx="5816329" cy="1010611"/>
            <a:chOff x="585107" y="207100714"/>
            <a:chExt cx="5816329" cy="1010611"/>
          </a:xfrm>
        </xdr:grpSpPr>
        <xdr:grpSp>
          <xdr:nvGrpSpPr>
            <xdr:cNvPr id="2164" name="Grupo 2163">
              <a:extLst>
                <a:ext uri="{FF2B5EF4-FFF2-40B4-BE49-F238E27FC236}">
                  <a16:creationId xmlns:a16="http://schemas.microsoft.com/office/drawing/2014/main" id="{00000000-0008-0000-0100-000074080000}"/>
                </a:ext>
              </a:extLst>
            </xdr:cNvPr>
            <xdr:cNvGrpSpPr/>
          </xdr:nvGrpSpPr>
          <xdr:grpSpPr>
            <a:xfrm>
              <a:off x="585107" y="207100714"/>
              <a:ext cx="5816329" cy="1010611"/>
              <a:chOff x="585107" y="207100714"/>
              <a:chExt cx="5816329" cy="1010611"/>
            </a:xfrm>
          </xdr:grpSpPr>
          <xdr:grpSp>
            <xdr:nvGrpSpPr>
              <xdr:cNvPr id="2171" name="Grupo 2170">
                <a:extLst>
                  <a:ext uri="{FF2B5EF4-FFF2-40B4-BE49-F238E27FC236}">
                    <a16:creationId xmlns:a16="http://schemas.microsoft.com/office/drawing/2014/main" id="{00000000-0008-0000-0100-00007B080000}"/>
                  </a:ext>
                </a:extLst>
              </xdr:cNvPr>
              <xdr:cNvGrpSpPr/>
            </xdr:nvGrpSpPr>
            <xdr:grpSpPr>
              <a:xfrm>
                <a:off x="585107" y="207100714"/>
                <a:ext cx="5816329" cy="1010611"/>
                <a:chOff x="585107" y="207100714"/>
                <a:chExt cx="5816329" cy="1010611"/>
              </a:xfrm>
            </xdr:grpSpPr>
            <xdr:pic>
              <xdr:nvPicPr>
                <xdr:cNvPr id="2183" name="Imagem 2182">
                  <a:extLst>
                    <a:ext uri="{FF2B5EF4-FFF2-40B4-BE49-F238E27FC236}">
                      <a16:creationId xmlns:a16="http://schemas.microsoft.com/office/drawing/2014/main" id="{00000000-0008-0000-0100-00008708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7"/>
                <a:stretch>
                  <a:fillRect/>
                </a:stretch>
              </xdr:blipFill>
              <xdr:spPr>
                <a:xfrm>
                  <a:off x="585107" y="207100714"/>
                  <a:ext cx="5816329" cy="1009524"/>
                </a:xfrm>
                <a:prstGeom prst="rect">
                  <a:avLst/>
                </a:prstGeom>
              </xdr:spPr>
            </xdr:pic>
            <xdr:sp macro="" textlink="">
              <xdr:nvSpPr>
                <xdr:cNvPr id="2184" name="CaixaDeTexto 2183">
                  <a:extLst>
                    <a:ext uri="{FF2B5EF4-FFF2-40B4-BE49-F238E27FC236}">
                      <a16:creationId xmlns:a16="http://schemas.microsoft.com/office/drawing/2014/main" id="{00000000-0008-0000-0100-000088080000}"/>
                    </a:ext>
                  </a:extLst>
                </xdr:cNvPr>
                <xdr:cNvSpPr txBox="1"/>
              </xdr:nvSpPr>
              <xdr:spPr>
                <a:xfrm>
                  <a:off x="632731" y="207896731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Amazonas</a:t>
                  </a:r>
                </a:p>
              </xdr:txBody>
            </xdr:sp>
            <xdr:sp macro="" textlink="">
              <xdr:nvSpPr>
                <xdr:cNvPr id="2185" name="CaixaDeTexto 2184">
                  <a:extLst>
                    <a:ext uri="{FF2B5EF4-FFF2-40B4-BE49-F238E27FC236}">
                      <a16:creationId xmlns:a16="http://schemas.microsoft.com/office/drawing/2014/main" id="{00000000-0008-0000-0100-000089080000}"/>
                    </a:ext>
                  </a:extLst>
                </xdr:cNvPr>
                <xdr:cNvSpPr txBox="1"/>
              </xdr:nvSpPr>
              <xdr:spPr>
                <a:xfrm>
                  <a:off x="632732" y="207699429"/>
                  <a:ext cx="1035684" cy="214594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l"/>
                  <a:r>
                    <a:rPr lang="pt-BR" sz="1100" b="1"/>
                    <a:t>Tocantins </a:t>
                  </a:r>
                </a:p>
              </xdr:txBody>
            </xdr:sp>
            <xdr:sp macro="" textlink="">
              <xdr:nvSpPr>
                <xdr:cNvPr id="2186" name="CaixaDeTexto 2185">
                  <a:extLst>
                    <a:ext uri="{FF2B5EF4-FFF2-40B4-BE49-F238E27FC236}">
                      <a16:creationId xmlns:a16="http://schemas.microsoft.com/office/drawing/2014/main" id="{00000000-0008-0000-0100-00008A080000}"/>
                    </a:ext>
                  </a:extLst>
                </xdr:cNvPr>
                <xdr:cNvSpPr txBox="1"/>
              </xdr:nvSpPr>
              <xdr:spPr>
                <a:xfrm>
                  <a:off x="632735" y="207155146"/>
                  <a:ext cx="1036806" cy="54292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algn="ctr"/>
                  <a:r>
                    <a:rPr lang="pt-BR" sz="1100" b="1"/>
                    <a:t>Bacia</a:t>
                  </a:r>
                </a:p>
              </xdr:txBody>
            </xdr:sp>
          </xdr:grpSp>
          <xdr:sp macro="" textlink="">
            <xdr:nvSpPr>
              <xdr:cNvPr id="2172" name="CaixaDeTexto 2171">
                <a:extLst>
                  <a:ext uri="{FF2B5EF4-FFF2-40B4-BE49-F238E27FC236}">
                    <a16:creationId xmlns:a16="http://schemas.microsoft.com/office/drawing/2014/main" id="{00000000-0008-0000-0100-00007C080000}"/>
                  </a:ext>
                </a:extLst>
              </xdr:cNvPr>
              <xdr:cNvSpPr txBox="1"/>
            </xdr:nvSpPr>
            <xdr:spPr>
              <a:xfrm>
                <a:off x="1694089" y="207114321"/>
                <a:ext cx="639531" cy="658906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% Armaz. Bacia </a:t>
                </a:r>
              </a:p>
            </xdr:txBody>
          </xdr:sp>
          <xdr:sp macro="" textlink="">
            <xdr:nvSpPr>
              <xdr:cNvPr id="2173" name="CaixaDeTexto 2172">
                <a:extLst>
                  <a:ext uri="{FF2B5EF4-FFF2-40B4-BE49-F238E27FC236}">
                    <a16:creationId xmlns:a16="http://schemas.microsoft.com/office/drawing/2014/main" id="{00000000-0008-0000-0100-00007D080000}"/>
                  </a:ext>
                </a:extLst>
              </xdr:cNvPr>
              <xdr:cNvSpPr txBox="1"/>
            </xdr:nvSpPr>
            <xdr:spPr>
              <a:xfrm>
                <a:off x="2312367" y="207152421"/>
                <a:ext cx="2092633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Energia Natural Afluente</a:t>
                </a:r>
              </a:p>
            </xdr:txBody>
          </xdr:sp>
          <xdr:sp macro="" textlink="">
            <xdr:nvSpPr>
              <xdr:cNvPr id="2174" name="CaixaDeTexto 2173">
                <a:extLst>
                  <a:ext uri="{FF2B5EF4-FFF2-40B4-BE49-F238E27FC236}">
                    <a16:creationId xmlns:a16="http://schemas.microsoft.com/office/drawing/2014/main" id="{00000000-0008-0000-0100-00007E080000}"/>
                  </a:ext>
                </a:extLst>
              </xdr:cNvPr>
              <xdr:cNvSpPr txBox="1"/>
            </xdr:nvSpPr>
            <xdr:spPr>
              <a:xfrm>
                <a:off x="2264808" y="207314346"/>
                <a:ext cx="770469" cy="4191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00" b="1"/>
                  <a:t>ENA do dia % da MLT</a:t>
                </a:r>
              </a:p>
            </xdr:txBody>
          </xdr:sp>
          <xdr:sp macro="" textlink="">
            <xdr:nvSpPr>
              <xdr:cNvPr id="2175" name="CaixaDeTexto 2174">
                <a:extLst>
                  <a:ext uri="{FF2B5EF4-FFF2-40B4-BE49-F238E27FC236}">
                    <a16:creationId xmlns:a16="http://schemas.microsoft.com/office/drawing/2014/main" id="{00000000-0008-0000-0100-00007F080000}"/>
                  </a:ext>
                </a:extLst>
              </xdr:cNvPr>
              <xdr:cNvSpPr txBox="1"/>
            </xdr:nvSpPr>
            <xdr:spPr>
              <a:xfrm>
                <a:off x="2997230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Armaz</a:t>
                </a:r>
              </a:p>
            </xdr:txBody>
          </xdr:sp>
          <xdr:sp macro="" textlink="">
            <xdr:nvSpPr>
              <xdr:cNvPr id="2176" name="CaixaDeTexto 2175">
                <a:extLst>
                  <a:ext uri="{FF2B5EF4-FFF2-40B4-BE49-F238E27FC236}">
                    <a16:creationId xmlns:a16="http://schemas.microsoft.com/office/drawing/2014/main" id="{00000000-0008-0000-0100-000080080000}"/>
                  </a:ext>
                </a:extLst>
              </xdr:cNvPr>
              <xdr:cNvSpPr txBox="1"/>
            </xdr:nvSpPr>
            <xdr:spPr>
              <a:xfrm>
                <a:off x="3710627" y="207514370"/>
                <a:ext cx="694372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Bruta</a:t>
                </a:r>
              </a:p>
            </xdr:txBody>
          </xdr:sp>
          <xdr:sp macro="" textlink="">
            <xdr:nvSpPr>
              <xdr:cNvPr id="2177" name="CaixaDeTexto 2176">
                <a:extLst>
                  <a:ext uri="{FF2B5EF4-FFF2-40B4-BE49-F238E27FC236}">
                    <a16:creationId xmlns:a16="http://schemas.microsoft.com/office/drawing/2014/main" id="{00000000-0008-0000-0100-000081080000}"/>
                  </a:ext>
                </a:extLst>
              </xdr:cNvPr>
              <xdr:cNvSpPr txBox="1"/>
            </xdr:nvSpPr>
            <xdr:spPr>
              <a:xfrm>
                <a:off x="2883042" y="207323871"/>
                <a:ext cx="1617077" cy="20002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050" b="1"/>
                  <a:t>% MLT no mês até o dia</a:t>
                </a:r>
              </a:p>
            </xdr:txBody>
          </xdr:sp>
          <xdr:sp macro="" textlink="">
            <xdr:nvSpPr>
              <xdr:cNvPr id="2178" name="CaixaDeTexto 2177">
                <a:extLst>
                  <a:ext uri="{FF2B5EF4-FFF2-40B4-BE49-F238E27FC236}">
                    <a16:creationId xmlns:a16="http://schemas.microsoft.com/office/drawing/2014/main" id="{00000000-0008-0000-0100-000082080000}"/>
                  </a:ext>
                </a:extLst>
              </xdr:cNvPr>
              <xdr:cNvSpPr txBox="1"/>
            </xdr:nvSpPr>
            <xdr:spPr>
              <a:xfrm>
                <a:off x="4424062" y="207333396"/>
                <a:ext cx="998757" cy="1809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Verificada</a:t>
                </a:r>
              </a:p>
            </xdr:txBody>
          </xdr:sp>
          <xdr:sp macro="" textlink="">
            <xdr:nvSpPr>
              <xdr:cNvPr id="2179" name="CaixaDeTexto 2178">
                <a:extLst>
                  <a:ext uri="{FF2B5EF4-FFF2-40B4-BE49-F238E27FC236}">
                    <a16:creationId xmlns:a16="http://schemas.microsoft.com/office/drawing/2014/main" id="{00000000-0008-0000-0100-000083080000}"/>
                  </a:ext>
                </a:extLst>
              </xdr:cNvPr>
              <xdr:cNvSpPr txBox="1"/>
            </xdr:nvSpPr>
            <xdr:spPr>
              <a:xfrm>
                <a:off x="5413193" y="207333396"/>
                <a:ext cx="969450" cy="17313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Programada</a:t>
                </a:r>
              </a:p>
            </xdr:txBody>
          </xdr:sp>
          <xdr:sp macro="" textlink="">
            <xdr:nvSpPr>
              <xdr:cNvPr id="2180" name="CaixaDeTexto 2179">
                <a:extLst>
                  <a:ext uri="{FF2B5EF4-FFF2-40B4-BE49-F238E27FC236}">
                    <a16:creationId xmlns:a16="http://schemas.microsoft.com/office/drawing/2014/main" id="{00000000-0008-0000-0100-000084080000}"/>
                  </a:ext>
                </a:extLst>
              </xdr:cNvPr>
              <xdr:cNvSpPr txBox="1"/>
            </xdr:nvSpPr>
            <xdr:spPr>
              <a:xfrm>
                <a:off x="4433574" y="207133370"/>
                <a:ext cx="1939520" cy="192181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Geração Hidráulica no dia</a:t>
                </a:r>
              </a:p>
            </xdr:txBody>
          </xdr:sp>
          <xdr:sp macro="" textlink="">
            <xdr:nvSpPr>
              <xdr:cNvPr id="2181" name="CaixaDeTexto 2180">
                <a:extLst>
                  <a:ext uri="{FF2B5EF4-FFF2-40B4-BE49-F238E27FC236}">
                    <a16:creationId xmlns:a16="http://schemas.microsoft.com/office/drawing/2014/main" id="{00000000-0008-0000-0100-000085080000}"/>
                  </a:ext>
                </a:extLst>
              </xdr:cNvPr>
              <xdr:cNvSpPr txBox="1"/>
            </xdr:nvSpPr>
            <xdr:spPr>
              <a:xfrm>
                <a:off x="4424400" y="207514372"/>
                <a:ext cx="965087" cy="19218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  <xdr:sp macro="" textlink="">
            <xdr:nvSpPr>
              <xdr:cNvPr id="2182" name="CaixaDeTexto 2181">
                <a:extLst>
                  <a:ext uri="{FF2B5EF4-FFF2-40B4-BE49-F238E27FC236}">
                    <a16:creationId xmlns:a16="http://schemas.microsoft.com/office/drawing/2014/main" id="{00000000-0008-0000-0100-000086080000}"/>
                  </a:ext>
                </a:extLst>
              </xdr:cNvPr>
              <xdr:cNvSpPr txBox="1"/>
            </xdr:nvSpPr>
            <xdr:spPr>
              <a:xfrm>
                <a:off x="5404020" y="207514371"/>
                <a:ext cx="978623" cy="20170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ctr"/>
                <a:r>
                  <a:rPr lang="pt-BR" sz="1100" b="1"/>
                  <a:t>MW med</a:t>
                </a:r>
              </a:p>
            </xdr:txBody>
          </xdr:sp>
        </xdr:grpSp>
        <xdr:sp macro="" textlink="$M$1337">
          <xdr:nvSpPr>
            <xdr:cNvPr id="2165" name="CaixaDeTexto 2164">
              <a:extLst>
                <a:ext uri="{FF2B5EF4-FFF2-40B4-BE49-F238E27FC236}">
                  <a16:creationId xmlns:a16="http://schemas.microsoft.com/office/drawing/2014/main" id="{00000000-0008-0000-0100-000075080000}"/>
                </a:ext>
              </a:extLst>
            </xdr:cNvPr>
            <xdr:cNvSpPr txBox="1"/>
          </xdr:nvSpPr>
          <xdr:spPr>
            <a:xfrm>
              <a:off x="1660071" y="207711672"/>
              <a:ext cx="680358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E115888B-8BF8-4BC7-9FF5-4BDF1A36AFFD}" type="TxLink">
                <a:rPr lang="pt-BR" sz="1100" b="0"/>
                <a:pPr algn="r"/>
                <a:t>55,8</a:t>
              </a:fld>
              <a:endParaRPr lang="pt-BR" sz="1100" b="0"/>
            </a:p>
          </xdr:txBody>
        </xdr:sp>
        <xdr:sp macro="" textlink="$O$1337">
          <xdr:nvSpPr>
            <xdr:cNvPr id="2166" name="CaixaDeTexto 2165">
              <a:extLst>
                <a:ext uri="{FF2B5EF4-FFF2-40B4-BE49-F238E27FC236}">
                  <a16:creationId xmlns:a16="http://schemas.microsoft.com/office/drawing/2014/main" id="{00000000-0008-0000-0100-000076080000}"/>
                </a:ext>
              </a:extLst>
            </xdr:cNvPr>
            <xdr:cNvSpPr txBox="1"/>
          </xdr:nvSpPr>
          <xdr:spPr>
            <a:xfrm>
              <a:off x="2324117" y="207711672"/>
              <a:ext cx="65409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3D4774F5-11FD-497C-9E20-A8F1AC2DDC7E}" type="TxLink">
                <a:rPr lang="pt-BR" sz="1100" b="0"/>
                <a:pPr algn="r"/>
                <a:t>37</a:t>
              </a:fld>
              <a:endParaRPr lang="pt-BR" sz="1100" b="0"/>
            </a:p>
          </xdr:txBody>
        </xdr:sp>
        <xdr:sp macro="" textlink="$P$1337">
          <xdr:nvSpPr>
            <xdr:cNvPr id="2167" name="CaixaDeTexto 2166">
              <a:extLst>
                <a:ext uri="{FF2B5EF4-FFF2-40B4-BE49-F238E27FC236}">
                  <a16:creationId xmlns:a16="http://schemas.microsoft.com/office/drawing/2014/main" id="{00000000-0008-0000-0100-000077080000}"/>
                </a:ext>
              </a:extLst>
            </xdr:cNvPr>
            <xdr:cNvSpPr txBox="1"/>
          </xdr:nvSpPr>
          <xdr:spPr>
            <a:xfrm>
              <a:off x="2987726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CF4291C1-7E3B-4180-A081-A90B184EA9E0}" type="TxLink">
                <a:rPr lang="pt-BR" sz="1100" b="0"/>
                <a:pPr algn="r"/>
                <a:t>38</a:t>
              </a:fld>
              <a:endParaRPr lang="pt-BR" sz="1100" b="0"/>
            </a:p>
          </xdr:txBody>
        </xdr:sp>
        <xdr:sp macro="" textlink="$Q$1337">
          <xdr:nvSpPr>
            <xdr:cNvPr id="2168" name="CaixaDeTexto 2167">
              <a:extLst>
                <a:ext uri="{FF2B5EF4-FFF2-40B4-BE49-F238E27FC236}">
                  <a16:creationId xmlns:a16="http://schemas.microsoft.com/office/drawing/2014/main" id="{00000000-0008-0000-0100-000078080000}"/>
                </a:ext>
              </a:extLst>
            </xdr:cNvPr>
            <xdr:cNvSpPr txBox="1"/>
          </xdr:nvSpPr>
          <xdr:spPr>
            <a:xfrm>
              <a:off x="3701123" y="207711672"/>
              <a:ext cx="694372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9B6025FB-5F5E-4FBA-8EA4-DEF29E500A5D}" type="TxLink">
                <a:rPr lang="pt-BR" sz="1100" b="0"/>
                <a:pPr algn="r"/>
                <a:t>38</a:t>
              </a:fld>
              <a:endParaRPr lang="pt-BR" sz="1100" b="0"/>
            </a:p>
          </xdr:txBody>
        </xdr:sp>
        <xdr:sp macro="" textlink="$R$1337">
          <xdr:nvSpPr>
            <xdr:cNvPr id="2169" name="CaixaDeTexto 2168">
              <a:extLst>
                <a:ext uri="{FF2B5EF4-FFF2-40B4-BE49-F238E27FC236}">
                  <a16:creationId xmlns:a16="http://schemas.microsoft.com/office/drawing/2014/main" id="{00000000-0008-0000-0100-000079080000}"/>
                </a:ext>
              </a:extLst>
            </xdr:cNvPr>
            <xdr:cNvSpPr txBox="1"/>
          </xdr:nvSpPr>
          <xdr:spPr>
            <a:xfrm>
              <a:off x="4415404" y="207711672"/>
              <a:ext cx="954986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0D28EA94-F89B-4EA7-9F77-4A6A9DF8380C}" type="TxLink">
                <a:rPr lang="pt-BR" sz="1100" b="0"/>
                <a:pPr algn="r"/>
                <a:t>4.974</a:t>
              </a:fld>
              <a:endParaRPr lang="pt-BR" sz="1100" b="0"/>
            </a:p>
          </xdr:txBody>
        </xdr:sp>
        <xdr:sp macro="" textlink="$T$1337">
          <xdr:nvSpPr>
            <xdr:cNvPr id="2170" name="CaixaDeTexto 2169">
              <a:extLst>
                <a:ext uri="{FF2B5EF4-FFF2-40B4-BE49-F238E27FC236}">
                  <a16:creationId xmlns:a16="http://schemas.microsoft.com/office/drawing/2014/main" id="{00000000-0008-0000-0100-00007A080000}"/>
                </a:ext>
              </a:extLst>
            </xdr:cNvPr>
            <xdr:cNvSpPr txBox="1"/>
          </xdr:nvSpPr>
          <xdr:spPr>
            <a:xfrm>
              <a:off x="5405058" y="207711672"/>
              <a:ext cx="962060" cy="1908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r"/>
              <a:fld id="{2AC8175F-7AEB-467F-B1D8-D01D11AB0C59}" type="TxLink">
                <a:rPr lang="pt-BR" sz="1100" b="0"/>
                <a:pPr algn="r"/>
                <a:t>4.755</a:t>
              </a:fld>
              <a:endParaRPr lang="pt-BR" sz="1100" b="0"/>
            </a:p>
          </xdr:txBody>
        </xdr:sp>
      </xdr:grpSp>
      <xdr:sp macro="" textlink="$M$1340">
        <xdr:nvSpPr>
          <xdr:cNvPr id="2158" name="CaixaDeTexto 2157">
            <a:extLst>
              <a:ext uri="{FF2B5EF4-FFF2-40B4-BE49-F238E27FC236}">
                <a16:creationId xmlns:a16="http://schemas.microsoft.com/office/drawing/2014/main" id="{00000000-0008-0000-0100-00006E080000}"/>
              </a:ext>
            </a:extLst>
          </xdr:cNvPr>
          <xdr:cNvSpPr txBox="1"/>
        </xdr:nvSpPr>
        <xdr:spPr>
          <a:xfrm>
            <a:off x="1673679" y="207895369"/>
            <a:ext cx="653245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6032689-8FFE-433B-9280-CC2A06E83930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20,8</a:t>
            </a:fld>
            <a:endParaRPr lang="pt-BR" sz="1100" b="1"/>
          </a:p>
        </xdr:txBody>
      </xdr:sp>
      <xdr:sp macro="" textlink="$O$1340">
        <xdr:nvSpPr>
          <xdr:cNvPr id="2159" name="CaixaDeTexto 2158">
            <a:extLst>
              <a:ext uri="{FF2B5EF4-FFF2-40B4-BE49-F238E27FC236}">
                <a16:creationId xmlns:a16="http://schemas.microsoft.com/office/drawing/2014/main" id="{00000000-0008-0000-0100-00006F080000}"/>
              </a:ext>
            </a:extLst>
          </xdr:cNvPr>
          <xdr:cNvSpPr txBox="1"/>
        </xdr:nvSpPr>
        <xdr:spPr>
          <a:xfrm>
            <a:off x="2337716" y="207895369"/>
            <a:ext cx="654096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EAD0341C-5B83-451D-AC80-47D49CF00D77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36</a:t>
            </a:fld>
            <a:endParaRPr lang="pt-BR" sz="1100" b="1"/>
          </a:p>
        </xdr:txBody>
      </xdr:sp>
      <xdr:sp macro="" textlink="$P$1340">
        <xdr:nvSpPr>
          <xdr:cNvPr id="2160" name="CaixaDeTexto 2159">
            <a:extLst>
              <a:ext uri="{FF2B5EF4-FFF2-40B4-BE49-F238E27FC236}">
                <a16:creationId xmlns:a16="http://schemas.microsoft.com/office/drawing/2014/main" id="{00000000-0008-0000-0100-000070080000}"/>
              </a:ext>
            </a:extLst>
          </xdr:cNvPr>
          <xdr:cNvSpPr txBox="1"/>
        </xdr:nvSpPr>
        <xdr:spPr>
          <a:xfrm>
            <a:off x="3001325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8D7DDFB6-03A1-406E-BD95-EE7AB1723A9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29</a:t>
            </a:fld>
            <a:endParaRPr lang="pt-BR" sz="1100" b="1"/>
          </a:p>
        </xdr:txBody>
      </xdr:sp>
      <xdr:sp macro="" textlink="$Q$1340">
        <xdr:nvSpPr>
          <xdr:cNvPr id="2161" name="CaixaDeTexto 2160">
            <a:extLst>
              <a:ext uri="{FF2B5EF4-FFF2-40B4-BE49-F238E27FC236}">
                <a16:creationId xmlns:a16="http://schemas.microsoft.com/office/drawing/2014/main" id="{00000000-0008-0000-0100-000071080000}"/>
              </a:ext>
            </a:extLst>
          </xdr:cNvPr>
          <xdr:cNvSpPr txBox="1"/>
        </xdr:nvSpPr>
        <xdr:spPr>
          <a:xfrm>
            <a:off x="3714722" y="207895369"/>
            <a:ext cx="694372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DC2E1A7A-11D5-47B6-BE94-D35D0102FD29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34</a:t>
            </a:fld>
            <a:endParaRPr lang="pt-BR" sz="1100" b="1"/>
          </a:p>
        </xdr:txBody>
      </xdr:sp>
      <xdr:sp macro="" textlink="$R$1340">
        <xdr:nvSpPr>
          <xdr:cNvPr id="2162" name="CaixaDeTexto 2161">
            <a:extLst>
              <a:ext uri="{FF2B5EF4-FFF2-40B4-BE49-F238E27FC236}">
                <a16:creationId xmlns:a16="http://schemas.microsoft.com/office/drawing/2014/main" id="{00000000-0008-0000-0100-000072080000}"/>
              </a:ext>
            </a:extLst>
          </xdr:cNvPr>
          <xdr:cNvSpPr txBox="1"/>
        </xdr:nvSpPr>
        <xdr:spPr>
          <a:xfrm>
            <a:off x="4429005" y="207895369"/>
            <a:ext cx="944893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24519514-0AA6-4AB4-A96E-EBF893BE006B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1.466</a:t>
            </a:fld>
            <a:endParaRPr lang="pt-BR" sz="1100" b="1"/>
          </a:p>
        </xdr:txBody>
      </xdr:sp>
      <xdr:sp macro="" textlink="$T$1340">
        <xdr:nvSpPr>
          <xdr:cNvPr id="2163" name="CaixaDeTexto 2162">
            <a:extLst>
              <a:ext uri="{FF2B5EF4-FFF2-40B4-BE49-F238E27FC236}">
                <a16:creationId xmlns:a16="http://schemas.microsoft.com/office/drawing/2014/main" id="{00000000-0008-0000-0100-000073080000}"/>
              </a:ext>
            </a:extLst>
          </xdr:cNvPr>
          <xdr:cNvSpPr txBox="1"/>
        </xdr:nvSpPr>
        <xdr:spPr>
          <a:xfrm>
            <a:off x="5418173" y="207895369"/>
            <a:ext cx="960820" cy="1908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155C44D6-7F53-4187-8570-4A78E48FD602}" type="TxLink">
              <a:rPr lang="en-US" sz="1100" b="0" i="0" u="none" strike="noStrike">
                <a:solidFill>
                  <a:srgbClr val="000000"/>
                </a:solidFill>
                <a:latin typeface="Calibri"/>
              </a:rPr>
              <a:pPr algn="r"/>
              <a:t>1.662</a:t>
            </a:fld>
            <a:endParaRPr lang="pt-BR" sz="1100" b="1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6</xdr:row>
          <xdr:rowOff>123825</xdr:rowOff>
        </xdr:from>
        <xdr:to>
          <xdr:col>17</xdr:col>
          <xdr:colOff>762000</xdr:colOff>
          <xdr:row>8</xdr:row>
          <xdr:rowOff>114300</xdr:rowOff>
        </xdr:to>
        <xdr:sp macro="" textlink="">
          <xdr:nvSpPr>
            <xdr:cNvPr id="43017" name="cmd_LimparDados" hidden="1">
              <a:extLst>
                <a:ext uri="{63B3BB69-23CF-44E3-9099-C40C66FF867C}">
                  <a14:compatExt spid="_x0000_s43017"/>
                </a:ext>
                <a:ext uri="{FF2B5EF4-FFF2-40B4-BE49-F238E27FC236}">
                  <a16:creationId xmlns:a16="http://schemas.microsoft.com/office/drawing/2014/main" id="{00000000-0008-0000-0100-000009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9</xdr:row>
          <xdr:rowOff>19050</xdr:rowOff>
        </xdr:from>
        <xdr:to>
          <xdr:col>17</xdr:col>
          <xdr:colOff>733425</xdr:colOff>
          <xdr:row>11</xdr:row>
          <xdr:rowOff>76200</xdr:rowOff>
        </xdr:to>
        <xdr:sp macro="" textlink="">
          <xdr:nvSpPr>
            <xdr:cNvPr id="43018" name="cmd_CarregProg" hidden="1">
              <a:extLst>
                <a:ext uri="{63B3BB69-23CF-44E3-9099-C40C66FF867C}">
                  <a14:compatExt spid="_x0000_s43018"/>
                </a:ext>
                <a:ext uri="{FF2B5EF4-FFF2-40B4-BE49-F238E27FC236}">
                  <a16:creationId xmlns:a16="http://schemas.microsoft.com/office/drawing/2014/main" id="{00000000-0008-0000-0100-00000A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428625</xdr:colOff>
          <xdr:row>11</xdr:row>
          <xdr:rowOff>142875</xdr:rowOff>
        </xdr:from>
        <xdr:to>
          <xdr:col>17</xdr:col>
          <xdr:colOff>771525</xdr:colOff>
          <xdr:row>13</xdr:row>
          <xdr:rowOff>152400</xdr:rowOff>
        </xdr:to>
        <xdr:sp macro="" textlink="">
          <xdr:nvSpPr>
            <xdr:cNvPr id="43019" name="cmd_CarregVerif" hidden="1">
              <a:extLst>
                <a:ext uri="{63B3BB69-23CF-44E3-9099-C40C66FF867C}">
                  <a14:compatExt spid="_x0000_s43019"/>
                </a:ext>
                <a:ext uri="{FF2B5EF4-FFF2-40B4-BE49-F238E27FC236}">
                  <a16:creationId xmlns:a16="http://schemas.microsoft.com/office/drawing/2014/main" id="{00000000-0008-0000-0100-00000B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447675</xdr:colOff>
      <xdr:row>96</xdr:row>
      <xdr:rowOff>142875</xdr:rowOff>
    </xdr:from>
    <xdr:to>
      <xdr:col>3</xdr:col>
      <xdr:colOff>485775</xdr:colOff>
      <xdr:row>98</xdr:row>
      <xdr:rowOff>66675</xdr:rowOff>
    </xdr:to>
    <xdr:sp macro="" textlink="$K$98">
      <xdr:nvSpPr>
        <xdr:cNvPr id="1933" name="CaixaDeTexto 1932">
          <a:extLst>
            <a:ext uri="{FF2B5EF4-FFF2-40B4-BE49-F238E27FC236}">
              <a16:creationId xmlns:a16="http://schemas.microsoft.com/office/drawing/2014/main" id="{00000000-0008-0000-0100-00008D070000}"/>
            </a:ext>
          </a:extLst>
        </xdr:cNvPr>
        <xdr:cNvSpPr txBox="1"/>
      </xdr:nvSpPr>
      <xdr:spPr>
        <a:xfrm>
          <a:off x="447675" y="18764250"/>
          <a:ext cx="23336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15BD3AEB-077D-4AF1-A522-E3EE9DC8169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51955</xdr:colOff>
      <xdr:row>1333</xdr:row>
      <xdr:rowOff>9525</xdr:rowOff>
    </xdr:from>
    <xdr:to>
      <xdr:col>9</xdr:col>
      <xdr:colOff>647026</xdr:colOff>
      <xdr:row>1367</xdr:row>
      <xdr:rowOff>120936</xdr:rowOff>
    </xdr:to>
    <xdr:grpSp>
      <xdr:nvGrpSpPr>
        <xdr:cNvPr id="1276" name="Grupo 1275">
          <a:extLst>
            <a:ext uri="{FF2B5EF4-FFF2-40B4-BE49-F238E27FC236}">
              <a16:creationId xmlns:a16="http://schemas.microsoft.com/office/drawing/2014/main" id="{00000000-0008-0000-0100-0000FC040000}"/>
            </a:ext>
          </a:extLst>
        </xdr:cNvPr>
        <xdr:cNvGrpSpPr/>
      </xdr:nvGrpSpPr>
      <xdr:grpSpPr>
        <a:xfrm>
          <a:off x="51955" y="156236090"/>
          <a:ext cx="6737868" cy="6588411"/>
          <a:chOff x="-113417" y="200825100"/>
          <a:chExt cx="6776780" cy="6588411"/>
        </a:xfrm>
      </xdr:grpSpPr>
      <xdr:grpSp>
        <xdr:nvGrpSpPr>
          <xdr:cNvPr id="1275" name="Grupo 1274">
            <a:extLst>
              <a:ext uri="{FF2B5EF4-FFF2-40B4-BE49-F238E27FC236}">
                <a16:creationId xmlns:a16="http://schemas.microsoft.com/office/drawing/2014/main" id="{00000000-0008-0000-0100-0000FB040000}"/>
              </a:ext>
            </a:extLst>
          </xdr:cNvPr>
          <xdr:cNvGrpSpPr/>
        </xdr:nvGrpSpPr>
        <xdr:grpSpPr>
          <a:xfrm>
            <a:off x="388901" y="201184364"/>
            <a:ext cx="6274462" cy="6229147"/>
            <a:chOff x="388901" y="201184364"/>
            <a:chExt cx="6274462" cy="6229147"/>
          </a:xfrm>
        </xdr:grpSpPr>
        <xdr:grpSp>
          <xdr:nvGrpSpPr>
            <xdr:cNvPr id="1918" name="Grupo 1917">
              <a:extLs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GrpSpPr/>
          </xdr:nvGrpSpPr>
          <xdr:grpSpPr>
            <a:xfrm>
              <a:off x="769901" y="201184364"/>
              <a:ext cx="5893462" cy="6229147"/>
              <a:chOff x="967204" y="188403174"/>
              <a:chExt cx="5909791" cy="6220076"/>
            </a:xfrm>
          </xdr:grpSpPr>
          <xdr:grpSp>
            <xdr:nvGrpSpPr>
              <xdr:cNvPr id="14" name="Grupo 13">
                <a:extLst>
                  <a:ext uri="{FF2B5EF4-FFF2-40B4-BE49-F238E27FC236}">
                    <a16:creationId xmlns:a16="http://schemas.microsoft.com/office/drawing/2014/main" id="{00000000-0008-0000-0100-00000E000000}"/>
                  </a:ext>
                </a:extLst>
              </xdr:cNvPr>
              <xdr:cNvGrpSpPr/>
            </xdr:nvGrpSpPr>
            <xdr:grpSpPr>
              <a:xfrm>
                <a:off x="967204" y="188403174"/>
                <a:ext cx="5909791" cy="6220076"/>
                <a:chOff x="964454" y="178818303"/>
                <a:chExt cx="5895799" cy="6222797"/>
              </a:xfrm>
            </xdr:grpSpPr>
            <xdr:grpSp>
              <xdr:nvGrpSpPr>
                <xdr:cNvPr id="1296" name="Grupo 1295">
                  <a:extLst>
                    <a:ext uri="{FF2B5EF4-FFF2-40B4-BE49-F238E27FC236}">
                      <a16:creationId xmlns:a16="http://schemas.microsoft.com/office/drawing/2014/main" id="{00000000-0008-0000-0100-000010050000}"/>
                    </a:ext>
                  </a:extLst>
                </xdr:cNvPr>
                <xdr:cNvGrpSpPr/>
              </xdr:nvGrpSpPr>
              <xdr:grpSpPr>
                <a:xfrm>
                  <a:off x="964454" y="178818303"/>
                  <a:ext cx="5895799" cy="6222797"/>
                  <a:chOff x="7318582" y="167316604"/>
                  <a:chExt cx="5914252" cy="6224417"/>
                </a:xfrm>
              </xdr:grpSpPr>
              <xdr:sp macro="" textlink="">
                <xdr:nvSpPr>
                  <xdr:cNvPr id="1297" name="Fluxograma: Conector 1296">
                    <a:extLst>
                      <a:ext uri="{FF2B5EF4-FFF2-40B4-BE49-F238E27FC236}">
                        <a16:creationId xmlns:a16="http://schemas.microsoft.com/office/drawing/2014/main" id="{00000000-0008-0000-0100-000011050000}"/>
                      </a:ext>
                    </a:extLst>
                  </xdr:cNvPr>
                  <xdr:cNvSpPr/>
                </xdr:nvSpPr>
                <xdr:spPr>
                  <a:xfrm>
                    <a:off x="7858949" y="172528013"/>
                    <a:ext cx="210440" cy="200025"/>
                  </a:xfrm>
                  <a:prstGeom prst="flowChartConnector">
                    <a:avLst/>
                  </a:prstGeom>
                  <a:solidFill>
                    <a:srgbClr val="0033CC"/>
                  </a:solidFill>
                  <a:ln>
                    <a:noFill/>
                  </a:ln>
                </xdr:spPr>
                <xdr:style>
                  <a:lnRef idx="2">
                    <a:schemeClr val="accent1">
                      <a:shade val="50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l"/>
                    <a:endParaRPr lang="pt-BR" sz="1100"/>
                  </a:p>
                </xdr:txBody>
              </xdr:sp>
              <xdr:grpSp>
                <xdr:nvGrpSpPr>
                  <xdr:cNvPr id="1298" name="Item8.4">
                    <a:extLst>
                      <a:ext uri="{FF2B5EF4-FFF2-40B4-BE49-F238E27FC236}">
                        <a16:creationId xmlns:a16="http://schemas.microsoft.com/office/drawing/2014/main" id="{00000000-0008-0000-0100-000012050000}"/>
                      </a:ext>
                    </a:extLst>
                  </xdr:cNvPr>
                  <xdr:cNvGrpSpPr/>
                </xdr:nvGrpSpPr>
                <xdr:grpSpPr>
                  <a:xfrm>
                    <a:off x="7318582" y="167316604"/>
                    <a:ext cx="5914252" cy="6224417"/>
                    <a:chOff x="852788" y="166812336"/>
                    <a:chExt cx="5914252" cy="6224417"/>
                  </a:xfrm>
                </xdr:grpSpPr>
                <xdr:grpSp>
                  <xdr:nvGrpSpPr>
                    <xdr:cNvPr id="1306" name="Grupo 1305">
                      <a:extLst>
                        <a:ext uri="{FF2B5EF4-FFF2-40B4-BE49-F238E27FC236}">
                          <a16:creationId xmlns:a16="http://schemas.microsoft.com/office/drawing/2014/main" id="{00000000-0008-0000-0100-00001A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057373"/>
                      <a:ext cx="1686364" cy="531505"/>
                      <a:chOff x="-57128" y="167931844"/>
                      <a:chExt cx="1686364" cy="531505"/>
                    </a:xfrm>
                  </xdr:grpSpPr>
                  <xdr:sp macro="" textlink="$R$1301">
                    <xdr:nvSpPr>
                      <xdr:cNvPr id="1411" name="CaixaDeTexto 1410">
                        <a:extLst>
                          <a:ext uri="{FF2B5EF4-FFF2-40B4-BE49-F238E27FC236}">
                            <a16:creationId xmlns:a16="http://schemas.microsoft.com/office/drawing/2014/main" id="{00000000-0008-0000-0100-00008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19887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940CFE1-E254-447A-9563-709CE09F6B51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562,08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12" name="CaixaDeTexto 1411">
                        <a:extLst>
                          <a:ext uri="{FF2B5EF4-FFF2-40B4-BE49-F238E27FC236}">
                            <a16:creationId xmlns:a16="http://schemas.microsoft.com/office/drawing/2014/main" id="{00000000-0008-0000-0100-00008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9588" y="16793184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Três Marias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1">
                    <xdr:nvSpPr>
                      <xdr:cNvPr id="1413" name="CaixaDeTexto 1412">
                        <a:extLst>
                          <a:ext uri="{FF2B5EF4-FFF2-40B4-BE49-F238E27FC236}">
                            <a16:creationId xmlns:a16="http://schemas.microsoft.com/office/drawing/2014/main" id="{00000000-0008-0000-0100-00008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8" y="1680444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D89830D-450B-4152-A822-4AFDC296A7F6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253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1">
                    <xdr:nvSpPr>
                      <xdr:cNvPr id="1414" name="CaixaDeTexto 1413">
                        <a:extLst>
                          <a:ext uri="{FF2B5EF4-FFF2-40B4-BE49-F238E27FC236}">
                            <a16:creationId xmlns:a16="http://schemas.microsoft.com/office/drawing/2014/main" id="{00000000-0008-0000-0100-00008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2667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C80328-31C2-49A3-8004-ECAA99849FF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1">
                    <xdr:nvSpPr>
                      <xdr:cNvPr id="1415" name="CaixaDeTexto 1414">
                        <a:extLst>
                          <a:ext uri="{FF2B5EF4-FFF2-40B4-BE49-F238E27FC236}">
                            <a16:creationId xmlns:a16="http://schemas.microsoft.com/office/drawing/2014/main" id="{00000000-0008-0000-0100-00008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7127" y="16815084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F13F4D4-2B4A-44C0-9A50-7539E74E6736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1">
                    <xdr:nvSpPr>
                      <xdr:cNvPr id="1416" name="CaixaDeTexto 1415">
                        <a:extLst>
                          <a:ext uri="{FF2B5EF4-FFF2-40B4-BE49-F238E27FC236}">
                            <a16:creationId xmlns:a16="http://schemas.microsoft.com/office/drawing/2014/main" id="{00000000-0008-0000-0100-00008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2370" y="168283394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EBD98AF-29EC-4B6A-B640-12A73DBFD2C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42,62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7" name="Grupo 1306">
                      <a:extLst>
                        <a:ext uri="{FF2B5EF4-FFF2-40B4-BE49-F238E27FC236}">
                          <a16:creationId xmlns:a16="http://schemas.microsoft.com/office/drawing/2014/main" id="{00000000-0008-0000-0100-00001B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8" y="168993705"/>
                      <a:ext cx="1651311" cy="554794"/>
                      <a:chOff x="-63850" y="167796884"/>
                      <a:chExt cx="1651311" cy="554794"/>
                    </a:xfrm>
                  </xdr:grpSpPr>
                  <xdr:sp macro="" textlink="$R$1302">
                    <xdr:nvSpPr>
                      <xdr:cNvPr id="1405" name="CaixaDeTexto 1404">
                        <a:extLst>
                          <a:ext uri="{FF2B5EF4-FFF2-40B4-BE49-F238E27FC236}">
                            <a16:creationId xmlns:a16="http://schemas.microsoft.com/office/drawing/2014/main" id="{00000000-0008-0000-0100-00007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078787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8813D5D-587E-49D4-821A-ABF8FC768576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387,32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6" name="CaixaDeTexto 1405">
                        <a:extLst>
                          <a:ext uri="{FF2B5EF4-FFF2-40B4-BE49-F238E27FC236}">
                            <a16:creationId xmlns:a16="http://schemas.microsoft.com/office/drawing/2014/main" id="{00000000-0008-0000-0100-00007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813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Sobradinho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2">
                    <xdr:nvSpPr>
                      <xdr:cNvPr id="1407" name="CaixaDeTexto 1406">
                        <a:extLst>
                          <a:ext uri="{FF2B5EF4-FFF2-40B4-BE49-F238E27FC236}">
                            <a16:creationId xmlns:a16="http://schemas.microsoft.com/office/drawing/2014/main" id="{00000000-0008-0000-0100-00007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517853B-25A4-4F70-8F5A-936F3B7B4828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868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2">
                    <xdr:nvSpPr>
                      <xdr:cNvPr id="1408" name="CaixaDeTexto 1407">
                        <a:extLst>
                          <a:ext uri="{FF2B5EF4-FFF2-40B4-BE49-F238E27FC236}">
                            <a16:creationId xmlns:a16="http://schemas.microsoft.com/office/drawing/2014/main" id="{00000000-0008-0000-0100-00008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1525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66E9099-3638-4538-BD15-E55057661438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2">
                    <xdr:nvSpPr>
                      <xdr:cNvPr id="1409" name="CaixaDeTexto 1408">
                        <a:extLst>
                          <a:ext uri="{FF2B5EF4-FFF2-40B4-BE49-F238E27FC236}">
                            <a16:creationId xmlns:a16="http://schemas.microsoft.com/office/drawing/2014/main" id="{00000000-0008-0000-0100-00008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63850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B8CF8AB-B330-4883-A87C-31B88ADCF4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868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2">
                    <xdr:nvSpPr>
                      <xdr:cNvPr id="1410" name="CaixaDeTexto 1409">
                        <a:extLst>
                          <a:ext uri="{FF2B5EF4-FFF2-40B4-BE49-F238E27FC236}">
                            <a16:creationId xmlns:a16="http://schemas.microsoft.com/office/drawing/2014/main" id="{00000000-0008-0000-0100-00008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5656" y="168171723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A1FEDD10-CC97-4C38-BD98-96992ABE644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41,09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8" name="Grupo 1307">
                      <a:extLst>
                        <a:ext uri="{FF2B5EF4-FFF2-40B4-BE49-F238E27FC236}">
                          <a16:creationId xmlns:a16="http://schemas.microsoft.com/office/drawing/2014/main" id="{00000000-0008-0000-0100-00001C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69560727"/>
                      <a:ext cx="1646773" cy="563456"/>
                      <a:chOff x="-59365" y="167796884"/>
                      <a:chExt cx="1646773" cy="563456"/>
                    </a:xfrm>
                  </xdr:grpSpPr>
                  <xdr:sp macro="" textlink="$R$1303">
                    <xdr:nvSpPr>
                      <xdr:cNvPr id="1399" name="CaixaDeTexto 1398">
                        <a:extLst>
                          <a:ext uri="{FF2B5EF4-FFF2-40B4-BE49-F238E27FC236}">
                            <a16:creationId xmlns:a16="http://schemas.microsoft.com/office/drawing/2014/main" id="{00000000-0008-0000-0100-00007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078787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945F9A89-2256-4C44-9AF1-7E07EE538DCA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303,42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400" name="CaixaDeTexto 1399">
                        <a:extLst>
                          <a:ext uri="{FF2B5EF4-FFF2-40B4-BE49-F238E27FC236}">
                            <a16:creationId xmlns:a16="http://schemas.microsoft.com/office/drawing/2014/main" id="{00000000-0008-0000-0100-00007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77760" y="167796884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Luiz Gonzaga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3">
                    <xdr:nvSpPr>
                      <xdr:cNvPr id="1401" name="CaixaDeTexto 1400">
                        <a:extLst>
                          <a:ext uri="{FF2B5EF4-FFF2-40B4-BE49-F238E27FC236}">
                            <a16:creationId xmlns:a16="http://schemas.microsoft.com/office/drawing/2014/main" id="{00000000-0008-0000-0100-00007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7930282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9714822-9331-4E73-80A7-70257BE38380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750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3">
                    <xdr:nvSpPr>
                      <xdr:cNvPr id="1402" name="CaixaDeTexto 1401">
                        <a:extLst>
                          <a:ext uri="{FF2B5EF4-FFF2-40B4-BE49-F238E27FC236}">
                            <a16:creationId xmlns:a16="http://schemas.microsoft.com/office/drawing/2014/main" id="{00000000-0008-0000-0100-00007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1715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9E74203-5D20-440E-A0B8-DC248FC58A53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3">
                    <xdr:nvSpPr>
                      <xdr:cNvPr id="1403" name="CaixaDeTexto 1402">
                        <a:extLst>
                          <a:ext uri="{FF2B5EF4-FFF2-40B4-BE49-F238E27FC236}">
                            <a16:creationId xmlns:a16="http://schemas.microsoft.com/office/drawing/2014/main" id="{00000000-0008-0000-0100-00007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9365" y="168036641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63048B1-F3AD-4EBF-BA66-51A7C02BB439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824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3">
                    <xdr:nvSpPr>
                      <xdr:cNvPr id="1404" name="CaixaDeTexto 1403">
                        <a:extLst>
                          <a:ext uri="{FF2B5EF4-FFF2-40B4-BE49-F238E27FC236}">
                            <a16:creationId xmlns:a16="http://schemas.microsoft.com/office/drawing/2014/main" id="{00000000-0008-0000-0100-00007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60125" y="168180385"/>
                        <a:ext cx="539695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C593FF91-7354-42C3-BADC-3810CD8288A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86,87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09" name="Grupo 1308">
                      <a:extLst>
                        <a:ext uri="{FF2B5EF4-FFF2-40B4-BE49-F238E27FC236}">
                          <a16:creationId xmlns:a16="http://schemas.microsoft.com/office/drawing/2014/main" id="{00000000-0008-0000-0100-00001D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0378741"/>
                      <a:ext cx="1581830" cy="558006"/>
                      <a:chOff x="-52642" y="167539148"/>
                      <a:chExt cx="1581830" cy="558006"/>
                    </a:xfrm>
                  </xdr:grpSpPr>
                  <xdr:sp macro="" textlink="">
                    <xdr:nvSpPr>
                      <xdr:cNvPr id="1395" name="CaixaDeTexto 1394">
                        <a:extLst>
                          <a:ext uri="{FF2B5EF4-FFF2-40B4-BE49-F238E27FC236}">
                            <a16:creationId xmlns:a16="http://schemas.microsoft.com/office/drawing/2014/main" id="{00000000-0008-0000-0100-00007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00216" y="167539148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Apolônio Sales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4">
                    <xdr:nvSpPr>
                      <xdr:cNvPr id="1396" name="CaixaDeTexto 1395">
                        <a:extLst>
                          <a:ext uri="{FF2B5EF4-FFF2-40B4-BE49-F238E27FC236}">
                            <a16:creationId xmlns:a16="http://schemas.microsoft.com/office/drawing/2014/main" id="{00000000-0008-0000-0100-00007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83A9FEB-BE20-4A18-9C33-219F1D08DF9A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824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4">
                    <xdr:nvSpPr>
                      <xdr:cNvPr id="1397" name="CaixaDeTexto 1396">
                        <a:extLst>
                          <a:ext uri="{FF2B5EF4-FFF2-40B4-BE49-F238E27FC236}">
                            <a16:creationId xmlns:a16="http://schemas.microsoft.com/office/drawing/2014/main" id="{00000000-0008-0000-0100-00007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D5F378-3D89-4B44-9335-97F69A53F92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4">
                    <xdr:nvSpPr>
                      <xdr:cNvPr id="1398" name="CaixaDeTexto 1397">
                        <a:extLst>
                          <a:ext uri="{FF2B5EF4-FFF2-40B4-BE49-F238E27FC236}">
                            <a16:creationId xmlns:a16="http://schemas.microsoft.com/office/drawing/2014/main" id="{00000000-0008-0000-0100-00007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A2408F6C-03EA-4525-ABE5-49C6A56B2EE2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0" name="Grupo 1309">
                      <a:extLst>
                        <a:ext uri="{FF2B5EF4-FFF2-40B4-BE49-F238E27FC236}">
                          <a16:creationId xmlns:a16="http://schemas.microsoft.com/office/drawing/2014/main" id="{00000000-0008-0000-0100-00001E050000}"/>
                        </a:ext>
                      </a:extLst>
                    </xdr:cNvPr>
                    <xdr:cNvGrpSpPr/>
                  </xdr:nvGrpSpPr>
                  <xdr:grpSpPr>
                    <a:xfrm>
                      <a:off x="1823912" y="170535624"/>
                      <a:ext cx="1540803" cy="569213"/>
                      <a:chOff x="-402" y="167684825"/>
                      <a:chExt cx="1540803" cy="569213"/>
                    </a:xfrm>
                  </xdr:grpSpPr>
                  <xdr:sp macro="" textlink="">
                    <xdr:nvSpPr>
                      <xdr:cNvPr id="1391" name="CaixaDeTexto 1390">
                        <a:extLst>
                          <a:ext uri="{FF2B5EF4-FFF2-40B4-BE49-F238E27FC236}">
                            <a16:creationId xmlns:a16="http://schemas.microsoft.com/office/drawing/2014/main" id="{00000000-0008-0000-0100-00006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11429" y="16768482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4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5">
                    <xdr:nvSpPr>
                      <xdr:cNvPr id="1392" name="CaixaDeTexto 1391">
                        <a:extLst>
                          <a:ext uri="{FF2B5EF4-FFF2-40B4-BE49-F238E27FC236}">
                            <a16:creationId xmlns:a16="http://schemas.microsoft.com/office/drawing/2014/main" id="{00000000-0008-0000-0100-00007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1" y="167851840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70DFA2B-12F3-413C-AC60-F2CD90EE85E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805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5">
                    <xdr:nvSpPr>
                      <xdr:cNvPr id="1393" name="CaixaDeTexto 1392">
                        <a:extLst>
                          <a:ext uri="{FF2B5EF4-FFF2-40B4-BE49-F238E27FC236}">
                            <a16:creationId xmlns:a16="http://schemas.microsoft.com/office/drawing/2014/main" id="{00000000-0008-0000-0100-00007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807408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C4B7E88-7B42-4C53-A49C-B9D2B8694C1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5">
                    <xdr:nvSpPr>
                      <xdr:cNvPr id="1394" name="CaixaDeTexto 1393">
                        <a:extLst>
                          <a:ext uri="{FF2B5EF4-FFF2-40B4-BE49-F238E27FC236}">
                            <a16:creationId xmlns:a16="http://schemas.microsoft.com/office/drawing/2014/main" id="{00000000-0008-0000-0100-00007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02" y="167958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EB1181D-40A3-4A6A-B205-C73AC517BD4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1" name="Grupo 1310">
                      <a:extLst>
                        <a:ext uri="{FF2B5EF4-FFF2-40B4-BE49-F238E27FC236}">
                          <a16:creationId xmlns:a16="http://schemas.microsoft.com/office/drawing/2014/main" id="{00000000-0008-0000-0100-00001F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251725"/>
                      <a:ext cx="1615427" cy="402198"/>
                      <a:chOff x="-52642" y="167694956"/>
                      <a:chExt cx="1615427" cy="402198"/>
                    </a:xfrm>
                  </xdr:grpSpPr>
                  <xdr:sp macro="" textlink="">
                    <xdr:nvSpPr>
                      <xdr:cNvPr id="1387" name="CaixaDeTexto 1386">
                        <a:extLst>
                          <a:ext uri="{FF2B5EF4-FFF2-40B4-BE49-F238E27FC236}">
                            <a16:creationId xmlns:a16="http://schemas.microsoft.com/office/drawing/2014/main" id="{00000000-0008-0000-0100-00006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33813" y="167696030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P.Afonso 1,2,3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6">
                    <xdr:nvSpPr>
                      <xdr:cNvPr id="1388" name="CaixaDeTexto 1387">
                        <a:extLst>
                          <a:ext uri="{FF2B5EF4-FFF2-40B4-BE49-F238E27FC236}">
                            <a16:creationId xmlns:a16="http://schemas.microsoft.com/office/drawing/2014/main" id="{00000000-0008-0000-0100-00006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69495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622ED3-F95D-42A6-9DA6-52FF0257E2A4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6">
                    <xdr:nvSpPr>
                      <xdr:cNvPr id="1389" name="CaixaDeTexto 1388">
                        <a:extLst>
                          <a:ext uri="{FF2B5EF4-FFF2-40B4-BE49-F238E27FC236}">
                            <a16:creationId xmlns:a16="http://schemas.microsoft.com/office/drawing/2014/main" id="{00000000-0008-0000-0100-00006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91719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F230AAF4-21C1-4E94-BBFB-128637CA8904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6">
                    <xdr:nvSpPr>
                      <xdr:cNvPr id="1390" name="CaixaDeTexto 1389">
                        <a:extLst>
                          <a:ext uri="{FF2B5EF4-FFF2-40B4-BE49-F238E27FC236}">
                            <a16:creationId xmlns:a16="http://schemas.microsoft.com/office/drawing/2014/main" id="{00000000-0008-0000-0100-00006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52642" y="16780131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FC43AB1-3EA9-456E-8F92-464CD27B5E5D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0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2" name="Grupo 1311">
                      <a:extLst>
                        <a:ext uri="{FF2B5EF4-FFF2-40B4-BE49-F238E27FC236}">
                          <a16:creationId xmlns:a16="http://schemas.microsoft.com/office/drawing/2014/main" id="{00000000-0008-0000-0100-000020050000}"/>
                        </a:ext>
                      </a:extLst>
                    </xdr:cNvPr>
                    <xdr:cNvGrpSpPr/>
                  </xdr:nvGrpSpPr>
                  <xdr:grpSpPr>
                    <a:xfrm>
                      <a:off x="852789" y="171932485"/>
                      <a:ext cx="1645009" cy="430782"/>
                      <a:chOff x="-48158" y="167629398"/>
                      <a:chExt cx="1645009" cy="430782"/>
                    </a:xfrm>
                  </xdr:grpSpPr>
                  <xdr:sp macro="" textlink="">
                    <xdr:nvSpPr>
                      <xdr:cNvPr id="1383" name="CaixaDeTexto 1382">
                        <a:extLst>
                          <a:ext uri="{FF2B5EF4-FFF2-40B4-BE49-F238E27FC236}">
                            <a16:creationId xmlns:a16="http://schemas.microsoft.com/office/drawing/2014/main" id="{00000000-0008-0000-0100-00006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667879" y="167680425"/>
                        <a:ext cx="928972" cy="37427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Xingó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7">
                    <xdr:nvSpPr>
                      <xdr:cNvPr id="1384" name="CaixaDeTexto 1383">
                        <a:extLst>
                          <a:ext uri="{FF2B5EF4-FFF2-40B4-BE49-F238E27FC236}">
                            <a16:creationId xmlns:a16="http://schemas.microsoft.com/office/drawing/2014/main" id="{00000000-0008-0000-0100-00006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629398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6F0C00C-14B2-44E0-8BB1-778A836A72A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806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7">
                    <xdr:nvSpPr>
                      <xdr:cNvPr id="1385" name="CaixaDeTexto 1384">
                        <a:extLst>
                          <a:ext uri="{FF2B5EF4-FFF2-40B4-BE49-F238E27FC236}">
                            <a16:creationId xmlns:a16="http://schemas.microsoft.com/office/drawing/2014/main" id="{00000000-0008-0000-0100-00006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880225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BDFFEC3-1004-4829-9D4D-831252C3636C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7">
                    <xdr:nvSpPr>
                      <xdr:cNvPr id="1386" name="CaixaDeTexto 1385">
                        <a:extLst>
                          <a:ext uri="{FF2B5EF4-FFF2-40B4-BE49-F238E27FC236}">
                            <a16:creationId xmlns:a16="http://schemas.microsoft.com/office/drawing/2014/main" id="{00000000-0008-0000-0100-00006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-48158" y="167745286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22B2A6CF-3172-4FE0-AD8A-6FCBDC28D001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882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3" name="Grupo 1312">
                      <a:extLst>
                        <a:ext uri="{FF2B5EF4-FFF2-40B4-BE49-F238E27FC236}">
                          <a16:creationId xmlns:a16="http://schemas.microsoft.com/office/drawing/2014/main" id="{00000000-0008-0000-0100-000021050000}"/>
                        </a:ext>
                      </a:extLst>
                    </xdr:cNvPr>
                    <xdr:cNvGrpSpPr/>
                  </xdr:nvGrpSpPr>
                  <xdr:grpSpPr>
                    <a:xfrm>
                      <a:off x="2678273" y="167935522"/>
                      <a:ext cx="1629770" cy="577166"/>
                      <a:chOff x="170397" y="167769652"/>
                      <a:chExt cx="1629770" cy="577166"/>
                    </a:xfrm>
                  </xdr:grpSpPr>
                  <xdr:sp macro="" textlink="$R$1300">
                    <xdr:nvSpPr>
                      <xdr:cNvPr id="1377" name="CaixaDeTexto 1376">
                        <a:extLst>
                          <a:ext uri="{FF2B5EF4-FFF2-40B4-BE49-F238E27FC236}">
                            <a16:creationId xmlns:a16="http://schemas.microsoft.com/office/drawing/2014/main" id="{00000000-0008-0000-0100-00006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05933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46346BCF-4B46-43C2-B7C6-81A93893EEBE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822,05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8" name="CaixaDeTexto 1377">
                        <a:extLst>
                          <a:ext uri="{FF2B5EF4-FFF2-40B4-BE49-F238E27FC236}">
                            <a16:creationId xmlns:a16="http://schemas.microsoft.com/office/drawing/2014/main" id="{00000000-0008-0000-0100-00006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0519" y="167769652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Queimado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CBQ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0">
                    <xdr:nvSpPr>
                      <xdr:cNvPr id="1379" name="CaixaDeTexto 1378">
                        <a:extLst>
                          <a:ext uri="{FF2B5EF4-FFF2-40B4-BE49-F238E27FC236}">
                            <a16:creationId xmlns:a16="http://schemas.microsoft.com/office/drawing/2014/main" id="{00000000-0008-0000-0100-00006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792806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9BC41B9-EC3E-46DD-9BA3-0E38AF733F6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0">
                    <xdr:nvSpPr>
                      <xdr:cNvPr id="1380" name="CaixaDeTexto 1379">
                        <a:extLst>
                          <a:ext uri="{FF2B5EF4-FFF2-40B4-BE49-F238E27FC236}">
                            <a16:creationId xmlns:a16="http://schemas.microsoft.com/office/drawing/2014/main" id="{00000000-0008-0000-0100-00006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14079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788170AF-1CC8-4FDF-A955-B1A6A5A4CB07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0">
                    <xdr:nvSpPr>
                      <xdr:cNvPr id="1381" name="CaixaDeTexto 1380">
                        <a:extLst>
                          <a:ext uri="{FF2B5EF4-FFF2-40B4-BE49-F238E27FC236}">
                            <a16:creationId xmlns:a16="http://schemas.microsoft.com/office/drawing/2014/main" id="{00000000-0008-0000-0100-00006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70397" y="168034428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D2492114-B00E-4163-A602-5EDE5B90B92F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0">
                    <xdr:nvSpPr>
                      <xdr:cNvPr id="1382" name="CaixaDeTexto 1381">
                        <a:extLst>
                          <a:ext uri="{FF2B5EF4-FFF2-40B4-BE49-F238E27FC236}">
                            <a16:creationId xmlns:a16="http://schemas.microsoft.com/office/drawing/2014/main" id="{00000000-0008-0000-0100-00006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45293" y="16816686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FD67984-81A1-49BC-A1AE-666540109A60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47,04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4" name="Grupo 1313">
                      <a:extLst>
                        <a:ext uri="{FF2B5EF4-FFF2-40B4-BE49-F238E27FC236}">
                          <a16:creationId xmlns:a16="http://schemas.microsoft.com/office/drawing/2014/main" id="{00000000-0008-0000-0100-000022050000}"/>
                        </a:ext>
                      </a:extLst>
                    </xdr:cNvPr>
                    <xdr:cNvGrpSpPr/>
                  </xdr:nvGrpSpPr>
                  <xdr:grpSpPr>
                    <a:xfrm>
                      <a:off x="3940293" y="168106684"/>
                      <a:ext cx="1666964" cy="584587"/>
                      <a:chOff x="793684" y="168153725"/>
                      <a:chExt cx="1666964" cy="584587"/>
                    </a:xfrm>
                  </xdr:grpSpPr>
                  <xdr:sp macro="" textlink="$R$1308">
                    <xdr:nvSpPr>
                      <xdr:cNvPr id="1371" name="CaixaDeTexto 1370">
                        <a:extLst>
                          <a:ext uri="{FF2B5EF4-FFF2-40B4-BE49-F238E27FC236}">
                            <a16:creationId xmlns:a16="http://schemas.microsoft.com/office/drawing/2014/main" id="{00000000-0008-0000-0100-00005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45818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0CC9631-DB7C-450C-9043-549D2BF61F2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490,48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72" name="CaixaDeTexto 1371">
                        <a:extLst>
                          <a:ext uri="{FF2B5EF4-FFF2-40B4-BE49-F238E27FC236}">
                            <a16:creationId xmlns:a16="http://schemas.microsoft.com/office/drawing/2014/main" id="{00000000-0008-0000-0100-00005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51000" y="168153725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Irapé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CEMIG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08">
                    <xdr:nvSpPr>
                      <xdr:cNvPr id="1373" name="CaixaDeTexto 1372">
                        <a:extLst>
                          <a:ext uri="{FF2B5EF4-FFF2-40B4-BE49-F238E27FC236}">
                            <a16:creationId xmlns:a16="http://schemas.microsoft.com/office/drawing/2014/main" id="{00000000-0008-0000-0100-00005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33043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8650D1-5DC2-4108-9338-624DC48FE0B1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176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8">
                    <xdr:nvSpPr>
                      <xdr:cNvPr id="1374" name="CaixaDeTexto 1373">
                        <a:extLst>
                          <a:ext uri="{FF2B5EF4-FFF2-40B4-BE49-F238E27FC236}">
                            <a16:creationId xmlns:a16="http://schemas.microsoft.com/office/drawing/2014/main" id="{00000000-0008-0000-0100-00005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552680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6CBCD07B-5A66-4BEC-AC71-BAAED700589D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8">
                    <xdr:nvSpPr>
                      <xdr:cNvPr id="1375" name="CaixaDeTexto 1374">
                        <a:extLst>
                          <a:ext uri="{FF2B5EF4-FFF2-40B4-BE49-F238E27FC236}">
                            <a16:creationId xmlns:a16="http://schemas.microsoft.com/office/drawing/2014/main" id="{00000000-0008-0000-0100-00005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793684" y="16843679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CA4FF991-5DE4-4544-B8B9-BC8C32FA73E8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08">
                    <xdr:nvSpPr>
                      <xdr:cNvPr id="1376" name="CaixaDeTexto 1375">
                        <a:extLst>
                          <a:ext uri="{FF2B5EF4-FFF2-40B4-BE49-F238E27FC236}">
                            <a16:creationId xmlns:a16="http://schemas.microsoft.com/office/drawing/2014/main" id="{00000000-0008-0000-0100-00006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70467" y="16855835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340450D2-6E07-4DF8-9E57-39F1FD20FFEA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40,10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5" name="Grupo 1314">
                      <a:extLst>
                        <a:ext uri="{FF2B5EF4-FFF2-40B4-BE49-F238E27FC236}">
                          <a16:creationId xmlns:a16="http://schemas.microsoft.com/office/drawing/2014/main" id="{00000000-0008-0000-0100-000023050000}"/>
                        </a:ext>
                      </a:extLst>
                    </xdr:cNvPr>
                    <xdr:cNvGrpSpPr/>
                  </xdr:nvGrpSpPr>
                  <xdr:grpSpPr>
                    <a:xfrm>
                      <a:off x="3959711" y="169084617"/>
                      <a:ext cx="1594930" cy="402198"/>
                      <a:chOff x="806380" y="168076066"/>
                      <a:chExt cx="1594930" cy="402198"/>
                    </a:xfrm>
                  </xdr:grpSpPr>
                  <xdr:sp macro="" textlink="">
                    <xdr:nvSpPr>
                      <xdr:cNvPr id="1367" name="CaixaDeTexto 1366">
                        <a:extLst>
                          <a:ext uri="{FF2B5EF4-FFF2-40B4-BE49-F238E27FC236}">
                            <a16:creationId xmlns:a16="http://schemas.microsoft.com/office/drawing/2014/main" id="{00000000-0008-0000-0100-000057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472338" y="168096185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Itapebi S.A.</a:t>
                        </a:r>
                        <a:endParaRPr lang="pt-BR" sz="1100"/>
                      </a:p>
                    </xdr:txBody>
                  </xdr:sp>
                  <xdr:sp macro="" textlink="$P$1309">
                    <xdr:nvSpPr>
                      <xdr:cNvPr id="1368" name="CaixaDeTexto 1367">
                        <a:extLst>
                          <a:ext uri="{FF2B5EF4-FFF2-40B4-BE49-F238E27FC236}">
                            <a16:creationId xmlns:a16="http://schemas.microsoft.com/office/drawing/2014/main" id="{00000000-0008-0000-0100-000058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1" y="168076066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0E1F11FF-F6EF-4AD0-BFA7-C233CF89DCD5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192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09">
                    <xdr:nvSpPr>
                      <xdr:cNvPr id="1369" name="CaixaDeTexto 1368">
                        <a:extLst>
                          <a:ext uri="{FF2B5EF4-FFF2-40B4-BE49-F238E27FC236}">
                            <a16:creationId xmlns:a16="http://schemas.microsoft.com/office/drawing/2014/main" id="{00000000-0008-0000-0100-00005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298309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6167D46-4EF1-4D78-B3E1-64413C1542B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V = 23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09">
                    <xdr:nvSpPr>
                      <xdr:cNvPr id="1370" name="CaixaDeTexto 1369">
                        <a:extLst>
                          <a:ext uri="{FF2B5EF4-FFF2-40B4-BE49-F238E27FC236}">
                            <a16:creationId xmlns:a16="http://schemas.microsoft.com/office/drawing/2014/main" id="{00000000-0008-0000-0100-00005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806380" y="168182421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B417B73F-F30B-493B-8372-9C8042085574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129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6" name="Grupo 1315">
                      <a:extLst>
                        <a:ext uri="{FF2B5EF4-FFF2-40B4-BE49-F238E27FC236}">
                          <a16:creationId xmlns:a16="http://schemas.microsoft.com/office/drawing/2014/main" id="{00000000-0008-0000-0100-000024050000}"/>
                        </a:ext>
                      </a:extLst>
                    </xdr:cNvPr>
                    <xdr:cNvGrpSpPr/>
                  </xdr:nvGrpSpPr>
                  <xdr:grpSpPr>
                    <a:xfrm>
                      <a:off x="5207178" y="168038411"/>
                      <a:ext cx="1559862" cy="559919"/>
                      <a:chOff x="1206681" y="167762723"/>
                      <a:chExt cx="1559862" cy="559919"/>
                    </a:xfrm>
                  </xdr:grpSpPr>
                  <xdr:sp macro="" textlink="">
                    <xdr:nvSpPr>
                      <xdr:cNvPr id="1363" name="CaixaDeTexto 1362">
                        <a:extLst>
                          <a:ext uri="{FF2B5EF4-FFF2-40B4-BE49-F238E27FC236}">
                            <a16:creationId xmlns:a16="http://schemas.microsoft.com/office/drawing/2014/main" id="{00000000-0008-0000-0100-000053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837571" y="167762723"/>
                        <a:ext cx="928972" cy="37427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Pedra do Cavalo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Votorantim Ltda</a:t>
                        </a:r>
                        <a:endParaRPr lang="pt-BR" sz="1100"/>
                      </a:p>
                    </xdr:txBody>
                  </xdr:sp>
                  <xdr:sp macro="" textlink="$P$1310">
                    <xdr:nvSpPr>
                      <xdr:cNvPr id="1364" name="CaixaDeTexto 1363">
                        <a:extLst>
                          <a:ext uri="{FF2B5EF4-FFF2-40B4-BE49-F238E27FC236}">
                            <a16:creationId xmlns:a16="http://schemas.microsoft.com/office/drawing/2014/main" id="{00000000-0008-0000-0100-000054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2" y="16792044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05752D0-06B9-4B02-9DFE-3F314CD0BE27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39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0">
                    <xdr:nvSpPr>
                      <xdr:cNvPr id="1365" name="CaixaDeTexto 1364">
                        <a:extLst>
                          <a:ext uri="{FF2B5EF4-FFF2-40B4-BE49-F238E27FC236}">
                            <a16:creationId xmlns:a16="http://schemas.microsoft.com/office/drawing/2014/main" id="{00000000-0008-0000-0100-000055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142687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E175D95E-A0A5-4C26-90FD-0198DB76438B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0">
                    <xdr:nvSpPr>
                      <xdr:cNvPr id="1366" name="CaixaDeTexto 1365">
                        <a:extLst>
                          <a:ext uri="{FF2B5EF4-FFF2-40B4-BE49-F238E27FC236}">
                            <a16:creationId xmlns:a16="http://schemas.microsoft.com/office/drawing/2014/main" id="{00000000-0008-0000-0100-000056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06681" y="168026803"/>
                        <a:ext cx="57567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indent="0" algn="r"/>
                        <a:fld id="{DDCB57F8-644C-4EE6-8E73-2A4208429F8B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12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7" name="Grupo 1316">
                      <a:extLst>
                        <a:ext uri="{FF2B5EF4-FFF2-40B4-BE49-F238E27FC236}">
                          <a16:creationId xmlns:a16="http://schemas.microsoft.com/office/drawing/2014/main" id="{00000000-0008-0000-0100-000025050000}"/>
                        </a:ext>
                      </a:extLst>
                    </xdr:cNvPr>
                    <xdr:cNvGrpSpPr/>
                  </xdr:nvGrpSpPr>
                  <xdr:grpSpPr>
                    <a:xfrm>
                      <a:off x="3916504" y="171344522"/>
                      <a:ext cx="1622800" cy="571302"/>
                      <a:chOff x="2112360" y="166873351"/>
                      <a:chExt cx="1622800" cy="571302"/>
                    </a:xfrm>
                  </xdr:grpSpPr>
                  <xdr:sp macro="" textlink="$R$1311">
                    <xdr:nvSpPr>
                      <xdr:cNvPr id="1357" name="CaixaDeTexto 1356">
                        <a:extLst>
                          <a:ext uri="{FF2B5EF4-FFF2-40B4-BE49-F238E27FC236}">
                            <a16:creationId xmlns:a16="http://schemas.microsoft.com/office/drawing/2014/main" id="{00000000-0008-0000-0100-00004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163916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DABF69BB-E7D6-4109-AC00-34F7415DA040}" type="TxLink">
                          <a: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299,86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358" name="CaixaDeTexto 1357">
                        <a:extLst>
                          <a:ext uri="{FF2B5EF4-FFF2-40B4-BE49-F238E27FC236}">
                            <a16:creationId xmlns:a16="http://schemas.microsoft.com/office/drawing/2014/main" id="{00000000-0008-0000-0100-00004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25512" y="166873351"/>
                        <a:ext cx="1009648" cy="34063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B. Esperança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CHESF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311">
                    <xdr:nvSpPr>
                      <xdr:cNvPr id="1359" name="CaixaDeTexto 1358">
                        <a:extLst>
                          <a:ext uri="{FF2B5EF4-FFF2-40B4-BE49-F238E27FC236}">
                            <a16:creationId xmlns:a16="http://schemas.microsoft.com/office/drawing/2014/main" id="{00000000-0008-0000-0100-00004F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016277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59EDE031-9799-4E4E-9905-E10A648FDD83}" type="TxLink">
                          <a: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187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V$1311">
                    <xdr:nvSpPr>
                      <xdr:cNvPr id="1360" name="CaixaDeTexto 1359">
                        <a:extLst>
                          <a:ext uri="{FF2B5EF4-FFF2-40B4-BE49-F238E27FC236}">
                            <a16:creationId xmlns:a16="http://schemas.microsoft.com/office/drawing/2014/main" id="{00000000-0008-0000-0100-000050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238519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159C7374-60F0-4533-8D60-A9A3FC93B6BE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Q$1311">
                    <xdr:nvSpPr>
                      <xdr:cNvPr id="1361" name="CaixaDeTexto 1360">
                        <a:extLst>
                          <a:ext uri="{FF2B5EF4-FFF2-40B4-BE49-F238E27FC236}">
                            <a16:creationId xmlns:a16="http://schemas.microsoft.com/office/drawing/2014/main" id="{00000000-0008-0000-0100-000051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112360" y="167132163"/>
                        <a:ext cx="575673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fld id="{9DC96276-302C-431A-9187-CC6512672C83}" type="TxLink">
                          <a: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256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$T$1311">
                    <xdr:nvSpPr>
                      <xdr:cNvPr id="1362" name="CaixaDeTexto 1361">
                        <a:extLst>
                          <a:ext uri="{FF2B5EF4-FFF2-40B4-BE49-F238E27FC236}">
                            <a16:creationId xmlns:a16="http://schemas.microsoft.com/office/drawing/2014/main" id="{00000000-0008-0000-0100-000052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712774" y="167264698"/>
                        <a:ext cx="539694" cy="17995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8375BBB5-E74C-4D68-BF7B-2F02C0E39A71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27,46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</xdr:grpSp>
                <xdr:grpSp>
                  <xdr:nvGrpSpPr>
                    <xdr:cNvPr id="1318" name="Grupo 1317">
                      <a:extLst>
                        <a:ext uri="{FF2B5EF4-FFF2-40B4-BE49-F238E27FC236}">
                          <a16:creationId xmlns:a16="http://schemas.microsoft.com/office/drawing/2014/main" id="{00000000-0008-0000-0100-000026050000}"/>
                        </a:ext>
                      </a:extLst>
                    </xdr:cNvPr>
                    <xdr:cNvGrpSpPr/>
                  </xdr:nvGrpSpPr>
                  <xdr:grpSpPr>
                    <a:xfrm>
                      <a:off x="1278005" y="166812336"/>
                      <a:ext cx="4562295" cy="6224417"/>
                      <a:chOff x="1278005" y="166812336"/>
                      <a:chExt cx="4562295" cy="6224417"/>
                    </a:xfrm>
                  </xdr:grpSpPr>
                  <xdr:grpSp>
                    <xdr:nvGrpSpPr>
                      <xdr:cNvPr id="1319" name="Bacia 8.4">
                        <a:extLst>
                          <a:ext uri="{FF2B5EF4-FFF2-40B4-BE49-F238E27FC236}">
                            <a16:creationId xmlns:a16="http://schemas.microsoft.com/office/drawing/2014/main" id="{00000000-0008-0000-0100-000027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354000" y="167340395"/>
                        <a:ext cx="4479547" cy="5696358"/>
                        <a:chOff x="1260621" y="157266867"/>
                        <a:chExt cx="4460560" cy="5696358"/>
                      </a:xfrm>
                    </xdr:grpSpPr>
                    <xdr:sp macro="" textlink="">
                      <xdr:nvSpPr>
                        <xdr:cNvPr id="1327" name="Triângulo isósceles 1326">
                          <a:extLst>
                            <a:ext uri="{FF2B5EF4-FFF2-40B4-BE49-F238E27FC236}">
                              <a16:creationId xmlns:a16="http://schemas.microsoft.com/office/drawing/2014/main" id="{00000000-0008-0000-0100-00002F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3087185" y="158157428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28" name="Triângulo isósceles 1327">
                          <a:extLst>
                            <a:ext uri="{FF2B5EF4-FFF2-40B4-BE49-F238E27FC236}">
                              <a16:creationId xmlns:a16="http://schemas.microsoft.com/office/drawing/2014/main" id="{00000000-0008-0000-0100-000030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36245" y="158353229"/>
                          <a:ext cx="285667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32" name="Triângulo isósceles 1331">
                          <a:extLst>
                            <a:ext uri="{FF2B5EF4-FFF2-40B4-BE49-F238E27FC236}">
                              <a16:creationId xmlns:a16="http://schemas.microsoft.com/office/drawing/2014/main" id="{00000000-0008-0000-0100-000034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3" y="159753294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38" name="Conector reto 1337">
                          <a:extLst>
                            <a:ext uri="{FF2B5EF4-FFF2-40B4-BE49-F238E27FC236}">
                              <a16:creationId xmlns:a16="http://schemas.microsoft.com/office/drawing/2014/main" id="{00000000-0008-0000-0100-00003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1399931" y="157438730"/>
                          <a:ext cx="0" cy="5524495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39" name="Triângulo isósceles 1338">
                          <a:extLst>
                            <a:ext uri="{FF2B5EF4-FFF2-40B4-BE49-F238E27FC236}">
                              <a16:creationId xmlns:a16="http://schemas.microsoft.com/office/drawing/2014/main" id="{00000000-0008-0000-0100-00003B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0621" y="159200849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0" name="Triângulo isósceles 1339">
                          <a:extLst>
                            <a:ext uri="{FF2B5EF4-FFF2-40B4-BE49-F238E27FC236}">
                              <a16:creationId xmlns:a16="http://schemas.microsoft.com/office/drawing/2014/main" id="{00000000-0008-0000-0100-00003C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64678" y="158238737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1" name="Triângulo isósceles 1340">
                          <a:extLst>
                            <a:ext uri="{FF2B5EF4-FFF2-40B4-BE49-F238E27FC236}">
                              <a16:creationId xmlns:a16="http://schemas.microsoft.com/office/drawing/2014/main" id="{00000000-0008-0000-0100-00003D05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4307246" y="161563445"/>
                          <a:ext cx="276225" cy="238125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42" name="Fluxograma: Conector 1341">
                          <a:extLst>
                            <a:ext uri="{FF2B5EF4-FFF2-40B4-BE49-F238E27FC236}">
                              <a16:creationId xmlns:a16="http://schemas.microsoft.com/office/drawing/2014/main" id="{00000000-0008-0000-0100-00003E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88355" y="160515301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43" name="Conector de seta reta 1342">
                          <a:extLst>
                            <a:ext uri="{FF2B5EF4-FFF2-40B4-BE49-F238E27FC236}">
                              <a16:creationId xmlns:a16="http://schemas.microsoft.com/office/drawing/2014/main" id="{00000000-0008-0000-0100-00003F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402673" y="158867475"/>
                          <a:ext cx="933448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4" name="Conector reto 1343">
                          <a:extLst>
                            <a:ext uri="{FF2B5EF4-FFF2-40B4-BE49-F238E27FC236}">
                              <a16:creationId xmlns:a16="http://schemas.microsoft.com/office/drawing/2014/main" id="{00000000-0008-0000-0100-000040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32631" y="157476826"/>
                          <a:ext cx="0" cy="14001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5" name="Conector de seta reta 1344">
                          <a:extLst>
                            <a:ext uri="{FF2B5EF4-FFF2-40B4-BE49-F238E27FC236}">
                              <a16:creationId xmlns:a16="http://schemas.microsoft.com/office/drawing/2014/main" id="{00000000-0008-0000-0100-000041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2340146" y="158657925"/>
                          <a:ext cx="890560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6" name="Conector reto 1345">
                          <a:extLst>
                            <a:ext uri="{FF2B5EF4-FFF2-40B4-BE49-F238E27FC236}">
                              <a16:creationId xmlns:a16="http://schemas.microsoft.com/office/drawing/2014/main" id="{00000000-0008-0000-0100-000042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3226600" y="157419676"/>
                          <a:ext cx="0" cy="1247774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7" name="Conector de seta reta 1346">
                          <a:extLst>
                            <a:ext uri="{FF2B5EF4-FFF2-40B4-BE49-F238E27FC236}">
                              <a16:creationId xmlns:a16="http://schemas.microsoft.com/office/drawing/2014/main" id="{00000000-0008-0000-0100-000043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9913" y="161664193"/>
                          <a:ext cx="904874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8" name="Conector reto 1347">
                          <a:extLst>
                            <a:ext uri="{FF2B5EF4-FFF2-40B4-BE49-F238E27FC236}">
                              <a16:creationId xmlns:a16="http://schemas.microsoft.com/office/drawing/2014/main" id="{00000000-0008-0000-0100-000044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2304788" y="160610550"/>
                          <a:ext cx="0" cy="1066800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49" name="Conector de seta reta 1348">
                          <a:extLst>
                            <a:ext uri="{FF2B5EF4-FFF2-40B4-BE49-F238E27FC236}">
                              <a16:creationId xmlns:a16="http://schemas.microsoft.com/office/drawing/2014/main" id="{00000000-0008-0000-0100-000045050000}"/>
                            </a:ext>
                          </a:extLst>
                        </xdr:cNvPr>
                        <xdr:cNvCxnSpPr/>
                      </xdr:nvCxnSpPr>
                      <xdr:spPr>
                        <a:xfrm flipH="1">
                          <a:off x="1390403" y="160620075"/>
                          <a:ext cx="923923" cy="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0" name="Conector reto 1349">
                          <a:extLst>
                            <a:ext uri="{FF2B5EF4-FFF2-40B4-BE49-F238E27FC236}">
                              <a16:creationId xmlns:a16="http://schemas.microsoft.com/office/drawing/2014/main" id="{00000000-0008-0000-0100-000046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33151" y="161192043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cxnSp macro="">
                      <xdr:nvCxnSpPr>
                        <xdr:cNvPr id="1351" name="Conector reto 1350">
                          <a:extLst>
                            <a:ext uri="{FF2B5EF4-FFF2-40B4-BE49-F238E27FC236}">
                              <a16:creationId xmlns:a16="http://schemas.microsoft.com/office/drawing/2014/main" id="{00000000-0008-0000-0100-000047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4472538" y="157266867"/>
                          <a:ext cx="0" cy="2457963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2" name="Fluxograma: Conector 1351">
                          <a:extLst>
                            <a:ext uri="{FF2B5EF4-FFF2-40B4-BE49-F238E27FC236}">
                              <a16:creationId xmlns:a16="http://schemas.microsoft.com/office/drawing/2014/main" id="{00000000-0008-0000-0100-000048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183712" y="160515299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sp macro="" textlink="">
                      <xdr:nvSpPr>
                        <xdr:cNvPr id="1353" name="Fluxograma: Conector 1352">
                          <a:extLst>
                            <a:ext uri="{FF2B5EF4-FFF2-40B4-BE49-F238E27FC236}">
                              <a16:creationId xmlns:a16="http://schemas.microsoft.com/office/drawing/2014/main" id="{00000000-0008-0000-0100-000049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371219" y="159077130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cxnSp macro="">
                      <xdr:nvCxnSpPr>
                        <xdr:cNvPr id="1354" name="Conector reto 1353">
                          <a:extLst>
                            <a:ext uri="{FF2B5EF4-FFF2-40B4-BE49-F238E27FC236}">
                              <a16:creationId xmlns:a16="http://schemas.microsoft.com/office/drawing/2014/main" id="{00000000-0008-0000-0100-00004A050000}"/>
                            </a:ext>
                          </a:extLst>
                        </xdr:cNvPr>
                        <xdr:cNvCxnSpPr/>
                      </xdr:nvCxnSpPr>
                      <xdr:spPr>
                        <a:xfrm flipV="1">
                          <a:off x="5721181" y="157638812"/>
                          <a:ext cx="0" cy="1143001"/>
                        </a:xfrm>
                        <a:prstGeom prst="line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triangl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1356" name="Fluxograma: Conector 1355">
                          <a:extLst>
                            <a:ext uri="{FF2B5EF4-FFF2-40B4-BE49-F238E27FC236}">
                              <a16:creationId xmlns:a16="http://schemas.microsoft.com/office/drawing/2014/main" id="{00000000-0008-0000-0100-00004C05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298346" y="161239203"/>
                          <a:ext cx="209549" cy="200024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1321" name="CaixaDeTexto 1320">
                        <a:extLst>
                          <a:ext uri="{FF2B5EF4-FFF2-40B4-BE49-F238E27FC236}">
                            <a16:creationId xmlns:a16="http://schemas.microsoft.com/office/drawing/2014/main" id="{00000000-0008-0000-0100-000029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278005" y="166978852"/>
                        <a:ext cx="421516" cy="92685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São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 baseline="0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Francisco</a:t>
                        </a:r>
                        <a:endParaRPr lang="pt-BR" sz="1050"/>
                      </a:p>
                    </xdr:txBody>
                  </xdr:sp>
                  <xdr:sp macro="" textlink="">
                    <xdr:nvSpPr>
                      <xdr:cNvPr id="1322" name="CaixaDeTexto 1321">
                        <a:extLst>
                          <a:ext uri="{FF2B5EF4-FFF2-40B4-BE49-F238E27FC236}">
                            <a16:creationId xmlns:a16="http://schemas.microsoft.com/office/drawing/2014/main" id="{00000000-0008-0000-0100-00002A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206430" y="167040938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Paracatu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3" name="CaixaDeTexto 1322">
                        <a:extLst>
                          <a:ext uri="{FF2B5EF4-FFF2-40B4-BE49-F238E27FC236}">
                            <a16:creationId xmlns:a16="http://schemas.microsoft.com/office/drawing/2014/main" id="{00000000-0008-0000-0100-00002B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087790" y="166812336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Preto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4" name="CaixaDeTexto 1323">
                        <a:extLst>
                          <a:ext uri="{FF2B5EF4-FFF2-40B4-BE49-F238E27FC236}">
                            <a16:creationId xmlns:a16="http://schemas.microsoft.com/office/drawing/2014/main" id="{00000000-0008-0000-0100-00002C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2354" y="166968825"/>
                        <a:ext cx="257946" cy="122548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Paraguaçu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5" name="CaixaDeTexto 1324">
                        <a:extLst>
                          <a:ext uri="{FF2B5EF4-FFF2-40B4-BE49-F238E27FC236}">
                            <a16:creationId xmlns:a16="http://schemas.microsoft.com/office/drawing/2014/main" id="{00000000-0008-0000-0100-00002D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4329" y="167198903"/>
                        <a:ext cx="309909" cy="101278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 Jequitinhonha</a:t>
                        </a:r>
                      </a:p>
                      <a:p>
                        <a:endParaRPr lang="pt-BR" sz="1050"/>
                      </a:p>
                    </xdr:txBody>
                  </xdr:sp>
                  <xdr:sp macro="" textlink="">
                    <xdr:nvSpPr>
                      <xdr:cNvPr id="1326" name="CaixaDeTexto 1325">
                        <a:extLst>
                          <a:ext uri="{FF2B5EF4-FFF2-40B4-BE49-F238E27FC236}">
                            <a16:creationId xmlns:a16="http://schemas.microsoft.com/office/drawing/2014/main" id="{00000000-0008-0000-0100-00002E05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4326052" y="170422155"/>
                        <a:ext cx="174828" cy="113370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vert="vert270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rgbClr val="00B050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Rio Parnaíba</a:t>
                        </a:r>
                      </a:p>
                      <a:p>
                        <a:endParaRPr lang="pt-BR" sz="1050"/>
                      </a:p>
                    </xdr:txBody>
                  </xdr:sp>
                </xdr:grpSp>
              </xdr:grpSp>
            </xdr:grpSp>
            <xdr:sp macro="" textlink="">
              <xdr:nvSpPr>
                <xdr:cNvPr id="1862" name="Triângulo isósceles 1861">
                  <a:extLst>
                    <a:ext uri="{FF2B5EF4-FFF2-40B4-BE49-F238E27FC236}">
                      <a16:creationId xmlns:a16="http://schemas.microsoft.com/office/drawing/2014/main" id="{00000000-0008-0000-0100-000046070000}"/>
                    </a:ext>
                  </a:extLst>
                </xdr:cNvPr>
                <xdr:cNvSpPr/>
              </xdr:nvSpPr>
              <xdr:spPr>
                <a:xfrm rot="10800000">
                  <a:off x="5790299" y="180351828"/>
                  <a:ext cx="285987" cy="238063"/>
                </a:xfrm>
                <a:prstGeom prst="triangle">
                  <a:avLst/>
                </a:prstGeom>
                <a:solidFill>
                  <a:srgbClr val="0033CC"/>
                </a:solidFill>
                <a:ln>
                  <a:noFill/>
                </a:ln>
              </xdr:spPr>
              <xdr:style>
                <a:lnRef idx="2">
                  <a:schemeClr val="accent1">
                    <a:shade val="50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</xdr:grpSp>
          <xdr:sp macro="" textlink="$R$1310">
            <xdr:nvSpPr>
              <xdr:cNvPr id="1905" name="CaixaDeTexto 1904">
                <a:extLst>
                  <a:ext uri="{FF2B5EF4-FFF2-40B4-BE49-F238E27FC236}">
                    <a16:creationId xmlns:a16="http://schemas.microsoft.com/office/drawing/2014/main" id="{00000000-0008-0000-0100-000071070000}"/>
                  </a:ext>
                </a:extLst>
              </xdr:cNvPr>
              <xdr:cNvSpPr txBox="1"/>
            </xdr:nvSpPr>
            <xdr:spPr>
              <a:xfrm>
                <a:off x="5884565" y="189931676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ACB836A0-812A-4001-BBA1-F5FDB0A2627C}" type="TxLink">
                  <a:rPr lang="en-US" sz="700" b="1" i="0" u="none" strike="noStrike">
                    <a:solidFill>
                      <a:srgbClr val="FF00FF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113,37</a:t>
                </a:fld>
                <a:endParaRPr lang="pt-BR" sz="200" b="1">
                  <a:solidFill>
                    <a:srgbClr val="FF00FF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  <xdr:sp macro="" textlink="$T$1310">
            <xdr:nvSpPr>
              <xdr:cNvPr id="1906" name="CaixaDeTexto 1905">
                <a:extLst>
                  <a:ext uri="{FF2B5EF4-FFF2-40B4-BE49-F238E27FC236}">
                    <a16:creationId xmlns:a16="http://schemas.microsoft.com/office/drawing/2014/main" id="{00000000-0008-0000-0100-000072070000}"/>
                  </a:ext>
                </a:extLst>
              </xdr:cNvPr>
              <xdr:cNvSpPr txBox="1"/>
            </xdr:nvSpPr>
            <xdr:spPr>
              <a:xfrm>
                <a:off x="5884565" y="190054033"/>
                <a:ext cx="575547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r"/>
                <a:fld id="{0D502364-6BC2-4365-8C54-C1BA486DE924}" type="TxLink">
                  <a:rPr lang="en-US" sz="700" b="1" i="0" u="none" strike="noStrike">
                    <a:solidFill>
                      <a:srgbClr val="000000"/>
                    </a:solidFill>
                    <a:latin typeface="Arial" panose="020B0604020202020204" pitchFamily="34" charset="0"/>
                    <a:cs typeface="Arial" panose="020B0604020202020204" pitchFamily="34" charset="0"/>
                  </a:rPr>
                  <a:pPr algn="r"/>
                  <a:t>85,04</a:t>
                </a:fld>
                <a:endParaRPr lang="pt-BR" sz="200" b="1">
                  <a:solidFill>
                    <a:sysClr val="windowText" lastClr="000000"/>
                  </a:solidFill>
                  <a:latin typeface="Arial" pitchFamily="34" charset="0"/>
                  <a:cs typeface="Arial" pitchFamily="34" charset="0"/>
                </a:endParaRPr>
              </a:p>
            </xdr:txBody>
          </xdr:sp>
        </xdr:grpSp>
        <xdr:cxnSp macro="">
          <xdr:nvCxnSpPr>
            <xdr:cNvPr id="1941" name="Conector de seta reta 1940">
              <a:extLs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CxnSpPr/>
          </xdr:nvCxnSpPr>
          <xdr:spPr>
            <a:xfrm flipH="1">
              <a:off x="523875" y="202482450"/>
              <a:ext cx="891207" cy="0"/>
            </a:xfrm>
            <a:prstGeom prst="straightConnector1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942" name="Triângulo isósceles 1941">
              <a:extLs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>
            <a:xfrm rot="10800000">
              <a:off x="388901" y="201970302"/>
              <a:ext cx="285874" cy="238306"/>
            </a:xfrm>
            <a:prstGeom prst="triangle">
              <a:avLst/>
            </a:prstGeom>
            <a:solidFill>
              <a:srgbClr val="0033CC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BR" sz="1100"/>
            </a:p>
          </xdr:txBody>
        </xdr:sp>
        <xdr:cxnSp macro="">
          <xdr:nvCxnSpPr>
            <xdr:cNvPr id="1943" name="Conector reto 1942">
              <a:extLs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CxnSpPr/>
          </xdr:nvCxnSpPr>
          <xdr:spPr>
            <a:xfrm flipV="1">
              <a:off x="531837" y="201231989"/>
              <a:ext cx="0" cy="1248722"/>
            </a:xfrm>
            <a:prstGeom prst="line">
              <a:avLst/>
            </a:prstGeom>
            <a:ln w="19050">
              <a:solidFill>
                <a:srgbClr val="0033CC"/>
              </a:solidFill>
              <a:headEnd type="none"/>
              <a:tailEnd type="non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1944" name="CaixaDeTexto 1943">
            <a:extLst>
              <a:ext uri="{FF2B5EF4-FFF2-40B4-BE49-F238E27FC236}">
                <a16:creationId xmlns:a16="http://schemas.microsoft.com/office/drawing/2014/main" id="{00000000-0008-0000-0100-000098070000}"/>
              </a:ext>
            </a:extLst>
          </xdr:cNvPr>
          <xdr:cNvSpPr txBox="1"/>
        </xdr:nvSpPr>
        <xdr:spPr>
          <a:xfrm>
            <a:off x="314325" y="200825100"/>
            <a:ext cx="420034" cy="927554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vert270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>
                <a:solidFill>
                  <a:srgbClr val="00B050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Rio Paraopeba</a:t>
            </a:r>
            <a:endParaRPr lang="pt-BR" sz="1050"/>
          </a:p>
        </xdr:txBody>
      </xdr:sp>
      <xdr:sp macro="" textlink="">
        <xdr:nvSpPr>
          <xdr:cNvPr id="1945" name="CaixaDeTexto 1944">
            <a:extLst>
              <a:ext uri="{FF2B5EF4-FFF2-40B4-BE49-F238E27FC236}">
                <a16:creationId xmlns:a16="http://schemas.microsoft.com/office/drawing/2014/main" id="{00000000-0008-0000-0100-000099070000}"/>
              </a:ext>
            </a:extLst>
          </xdr:cNvPr>
          <xdr:cNvSpPr txBox="1"/>
        </xdr:nvSpPr>
        <xdr:spPr>
          <a:xfrm>
            <a:off x="484151" y="201660614"/>
            <a:ext cx="1006099" cy="34089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pt-BR" sz="700" b="1" baseline="0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t>Retiro Baixo S.A.</a:t>
            </a:r>
            <a:endPara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  <a:p>
            <a:endParaRPr lang="pt-BR" sz="1100"/>
          </a:p>
        </xdr:txBody>
      </xdr:sp>
      <xdr:sp macro="" textlink="$R$1328">
        <xdr:nvSpPr>
          <xdr:cNvPr id="1948" name="CaixaDeTexto 1947">
            <a:extLst>
              <a:ext uri="{FF2B5EF4-FFF2-40B4-BE49-F238E27FC236}">
                <a16:creationId xmlns:a16="http://schemas.microsoft.com/office/drawing/2014/main" id="{00000000-0008-0000-0100-00009C070000}"/>
              </a:ext>
            </a:extLst>
          </xdr:cNvPr>
          <xdr:cNvSpPr txBox="1"/>
        </xdr:nvSpPr>
        <xdr:spPr>
          <a:xfrm>
            <a:off x="477625" y="201985162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6BFD7B2F-650E-449B-882C-369B77D71A99}" type="TxLink">
              <a:rPr lang="en-US" sz="700" b="1">
                <a:solidFill>
                  <a:srgbClr val="FF00FF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615,10</a:t>
            </a:fld>
            <a:endParaRPr lang="pt-BR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P$1328">
        <xdr:nvSpPr>
          <xdr:cNvPr id="1949" name="CaixaDeTexto 1948">
            <a:extLst>
              <a:ext uri="{FF2B5EF4-FFF2-40B4-BE49-F238E27FC236}">
                <a16:creationId xmlns:a16="http://schemas.microsoft.com/office/drawing/2014/main" id="{00000000-0008-0000-0100-00009D070000}"/>
              </a:ext>
            </a:extLst>
          </xdr:cNvPr>
          <xdr:cNvSpPr txBox="1"/>
        </xdr:nvSpPr>
        <xdr:spPr>
          <a:xfrm>
            <a:off x="0" y="20179665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0AF55258-EBA2-46B8-B5E3-3A64225CA964}" type="TxLink">
              <a:rPr lang="en-US" sz="700" b="1">
                <a:solidFill>
                  <a:srgbClr val="0033CC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54</a:t>
            </a:fld>
            <a:endParaRPr lang="pt-BR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V$1328">
        <xdr:nvSpPr>
          <xdr:cNvPr id="1950" name="CaixaDeTexto 1949">
            <a:extLst>
              <a:ext uri="{FF2B5EF4-FFF2-40B4-BE49-F238E27FC236}">
                <a16:creationId xmlns:a16="http://schemas.microsoft.com/office/drawing/2014/main" id="{00000000-0008-0000-0100-00009E070000}"/>
              </a:ext>
            </a:extLst>
          </xdr:cNvPr>
          <xdr:cNvSpPr txBox="1"/>
        </xdr:nvSpPr>
        <xdr:spPr>
          <a:xfrm>
            <a:off x="-113417" y="202009540"/>
            <a:ext cx="570619" cy="200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BA3DBDAD-8D66-497B-909B-6C0335C099B7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 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Q$1328">
        <xdr:nvSpPr>
          <xdr:cNvPr id="1951" name="CaixaDeTexto 1950">
            <a:extLst>
              <a:ext uri="{FF2B5EF4-FFF2-40B4-BE49-F238E27FC236}">
                <a16:creationId xmlns:a16="http://schemas.microsoft.com/office/drawing/2014/main" id="{00000000-0008-0000-0100-00009F070000}"/>
              </a:ext>
            </a:extLst>
          </xdr:cNvPr>
          <xdr:cNvSpPr txBox="1"/>
        </xdr:nvSpPr>
        <xdr:spPr>
          <a:xfrm>
            <a:off x="0" y="201903090"/>
            <a:ext cx="457200" cy="1714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FEAE3466-3BDB-49C4-9FA9-7422D204F80B}" type="TxLink">
              <a:rPr lang="en-US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83</a:t>
            </a:fld>
            <a:endParaRPr lang="pt-BR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sp macro="" textlink="$T$1328">
        <xdr:nvSpPr>
          <xdr:cNvPr id="1952" name="CaixaDeTexto 1951">
            <a:extLst>
              <a:ext uri="{FF2B5EF4-FFF2-40B4-BE49-F238E27FC236}">
                <a16:creationId xmlns:a16="http://schemas.microsoft.com/office/drawing/2014/main" id="{00000000-0008-0000-0100-0000A0070000}"/>
              </a:ext>
            </a:extLst>
          </xdr:cNvPr>
          <xdr:cNvSpPr txBox="1"/>
        </xdr:nvSpPr>
        <xdr:spPr>
          <a:xfrm>
            <a:off x="477625" y="202092776"/>
            <a:ext cx="573650" cy="18009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marL="0" indent="0" algn="r"/>
            <a:fld id="{DB882315-C1D8-4FEA-BCC1-E9112EA523A5}" type="TxLink">
              <a:rPr lang="en-US" sz="700" b="1">
                <a:solidFill>
                  <a:sysClr val="windowText" lastClr="00000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53,41</a:t>
            </a:fld>
            <a:endParaRPr lang="pt-BR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428625</xdr:colOff>
          <xdr:row>8</xdr:row>
          <xdr:rowOff>123825</xdr:rowOff>
        </xdr:from>
        <xdr:to>
          <xdr:col>23</xdr:col>
          <xdr:colOff>762000</xdr:colOff>
          <xdr:row>11</xdr:row>
          <xdr:rowOff>19050</xdr:rowOff>
        </xdr:to>
        <xdr:sp macro="" textlink="">
          <xdr:nvSpPr>
            <xdr:cNvPr id="43040" name="cmd_Ferramentas" hidden="1">
              <a:extLst>
                <a:ext uri="{63B3BB69-23CF-44E3-9099-C40C66FF867C}">
                  <a14:compatExt spid="_x0000_s43040"/>
                </a:ext>
                <a:ext uri="{FF2B5EF4-FFF2-40B4-BE49-F238E27FC236}">
                  <a16:creationId xmlns:a16="http://schemas.microsoft.com/office/drawing/2014/main" id="{00000000-0008-0000-0100-000020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447674</xdr:colOff>
      <xdr:row>1216</xdr:row>
      <xdr:rowOff>28575</xdr:rowOff>
    </xdr:from>
    <xdr:to>
      <xdr:col>5</xdr:col>
      <xdr:colOff>409574</xdr:colOff>
      <xdr:row>1217</xdr:row>
      <xdr:rowOff>0</xdr:rowOff>
    </xdr:to>
    <xdr:sp macro="" textlink="">
      <xdr:nvSpPr>
        <xdr:cNvPr id="1935" name="CaixaDeTexto 1934">
          <a:extLst>
            <a:ext uri="{FF2B5EF4-FFF2-40B4-BE49-F238E27FC236}">
              <a16:creationId xmlns:a16="http://schemas.microsoft.com/office/drawing/2014/main" id="{00000000-0008-0000-0100-00008F070000}"/>
            </a:ext>
          </a:extLst>
        </xdr:cNvPr>
        <xdr:cNvSpPr txBox="1"/>
      </xdr:nvSpPr>
      <xdr:spPr>
        <a:xfrm>
          <a:off x="447674" y="178984275"/>
          <a:ext cx="3495675" cy="1619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pt-BR" sz="800" b="1" i="0" u="none" strike="noStrike">
              <a:solidFill>
                <a:sysClr val="windowText" lastClr="000000"/>
              </a:solidFill>
              <a:latin typeface="Arial" pitchFamily="34" charset="0"/>
              <a:cs typeface="Arial" pitchFamily="34" charset="0"/>
            </a:rPr>
            <a:t>(*) - Interligação normalmente interrompida através de comportas</a:t>
          </a:r>
        </a:p>
      </xdr:txBody>
    </xdr:sp>
    <xdr:clientData/>
  </xdr:twoCellAnchor>
  <xdr:twoCellAnchor>
    <xdr:from>
      <xdr:col>0</xdr:col>
      <xdr:colOff>0</xdr:colOff>
      <xdr:row>1129</xdr:row>
      <xdr:rowOff>186172</xdr:rowOff>
    </xdr:from>
    <xdr:to>
      <xdr:col>10</xdr:col>
      <xdr:colOff>79127</xdr:colOff>
      <xdr:row>1176</xdr:row>
      <xdr:rowOff>848</xdr:rowOff>
    </xdr:to>
    <xdr:grpSp>
      <xdr:nvGrpSpPr>
        <xdr:cNvPr id="625" name="Grupo 624">
          <a:extLst>
            <a:ext uri="{FF2B5EF4-FFF2-40B4-BE49-F238E27FC236}">
              <a16:creationId xmlns:a16="http://schemas.microsoft.com/office/drawing/2014/main" id="{00000000-0008-0000-0100-000071020000}"/>
            </a:ext>
          </a:extLst>
        </xdr:cNvPr>
        <xdr:cNvGrpSpPr/>
      </xdr:nvGrpSpPr>
      <xdr:grpSpPr>
        <a:xfrm>
          <a:off x="0" y="117542455"/>
          <a:ext cx="6870866" cy="8768176"/>
          <a:chOff x="0" y="161409786"/>
          <a:chExt cx="7006400" cy="8768176"/>
        </a:xfrm>
      </xdr:grpSpPr>
      <xdr:grpSp>
        <xdr:nvGrpSpPr>
          <xdr:cNvPr id="24" name="Grupo 23">
            <a:extLst>
              <a:ext uri="{FF2B5EF4-FFF2-40B4-BE49-F238E27FC236}">
                <a16:creationId xmlns:a16="http://schemas.microsoft.com/office/drawing/2014/main" id="{00000000-0008-0000-0100-000018000000}"/>
              </a:ext>
            </a:extLst>
          </xdr:cNvPr>
          <xdr:cNvGrpSpPr/>
        </xdr:nvGrpSpPr>
        <xdr:grpSpPr>
          <a:xfrm>
            <a:off x="0" y="161409786"/>
            <a:ext cx="7006400" cy="8768176"/>
            <a:chOff x="0" y="161401127"/>
            <a:chExt cx="7006400" cy="8768176"/>
          </a:xfrm>
        </xdr:grpSpPr>
        <xdr:grpSp>
          <xdr:nvGrpSpPr>
            <xdr:cNvPr id="23" name="Grupo 22">
              <a:extLst>
                <a:ext uri="{FF2B5EF4-FFF2-40B4-BE49-F238E27FC236}">
                  <a16:creationId xmlns:a16="http://schemas.microsoft.com/office/drawing/2014/main" id="{00000000-0008-0000-0100-000017000000}"/>
                </a:ext>
              </a:extLst>
            </xdr:cNvPr>
            <xdr:cNvGrpSpPr/>
          </xdr:nvGrpSpPr>
          <xdr:grpSpPr>
            <a:xfrm>
              <a:off x="0" y="161401127"/>
              <a:ext cx="7006400" cy="8768176"/>
              <a:chOff x="0" y="161366490"/>
              <a:chExt cx="7006400" cy="8768176"/>
            </a:xfrm>
          </xdr:grpSpPr>
          <xdr:grpSp>
            <xdr:nvGrpSpPr>
              <xdr:cNvPr id="768" name="Grupo 767">
                <a:extLst>
                  <a:ext uri="{FF2B5EF4-FFF2-40B4-BE49-F238E27FC236}">
                    <a16:creationId xmlns:a16="http://schemas.microsoft.com/office/drawing/2014/main" id="{00000000-0008-0000-0100-000000030000}"/>
                  </a:ext>
                </a:extLst>
              </xdr:cNvPr>
              <xdr:cNvGrpSpPr/>
            </xdr:nvGrpSpPr>
            <xdr:grpSpPr>
              <a:xfrm>
                <a:off x="0" y="161366490"/>
                <a:ext cx="7006400" cy="8768176"/>
                <a:chOff x="0" y="161853564"/>
                <a:chExt cx="7008565" cy="8768176"/>
              </a:xfrm>
            </xdr:grpSpPr>
            <xdr:grpSp>
              <xdr:nvGrpSpPr>
                <xdr:cNvPr id="1277" name="Grupo 1276">
                  <a:extLst>
                    <a:ext uri="{FF2B5EF4-FFF2-40B4-BE49-F238E27FC236}">
                      <a16:creationId xmlns:a16="http://schemas.microsoft.com/office/drawing/2014/main" id="{00000000-0008-0000-0100-0000FD040000}"/>
                    </a:ext>
                  </a:extLst>
                </xdr:cNvPr>
                <xdr:cNvGrpSpPr/>
              </xdr:nvGrpSpPr>
              <xdr:grpSpPr>
                <a:xfrm>
                  <a:off x="0" y="161853564"/>
                  <a:ext cx="7008565" cy="8768176"/>
                  <a:chOff x="0" y="160048576"/>
                  <a:chExt cx="7003802" cy="8768176"/>
                </a:xfrm>
              </xdr:grpSpPr>
              <xdr:grpSp>
                <xdr:nvGrpSpPr>
                  <xdr:cNvPr id="1758" name="Grupo 1757">
                    <a:extLst>
                      <a:ext uri="{FF2B5EF4-FFF2-40B4-BE49-F238E27FC236}">
                        <a16:creationId xmlns:a16="http://schemas.microsoft.com/office/drawing/2014/main" id="{00000000-0008-0000-0100-0000DE060000}"/>
                      </a:ext>
                    </a:extLst>
                  </xdr:cNvPr>
                  <xdr:cNvGrpSpPr/>
                </xdr:nvGrpSpPr>
                <xdr:grpSpPr>
                  <a:xfrm>
                    <a:off x="0" y="160048576"/>
                    <a:ext cx="7003802" cy="8768176"/>
                    <a:chOff x="0" y="150714076"/>
                    <a:chExt cx="7003802" cy="8768176"/>
                  </a:xfrm>
                </xdr:grpSpPr>
                <xdr:grpSp>
                  <xdr:nvGrpSpPr>
                    <xdr:cNvPr id="688" name="Item8.1">
                      <a:extLst>
                        <a:ext uri="{FF2B5EF4-FFF2-40B4-BE49-F238E27FC236}">
                          <a16:creationId xmlns:a16="http://schemas.microsoft.com/office/drawing/2014/main" id="{00000000-0008-0000-0100-0000B0020000}"/>
                        </a:ext>
                      </a:extLst>
                    </xdr:cNvPr>
                    <xdr:cNvGrpSpPr/>
                  </xdr:nvGrpSpPr>
                  <xdr:grpSpPr>
                    <a:xfrm>
                      <a:off x="0" y="150714076"/>
                      <a:ext cx="7003802" cy="8768176"/>
                      <a:chOff x="0" y="137205383"/>
                      <a:chExt cx="7026774" cy="8991009"/>
                    </a:xfrm>
                  </xdr:grpSpPr>
                  <xdr:grpSp>
                    <xdr:nvGrpSpPr>
                      <xdr:cNvPr id="689" name="Salto Rio Verde">
                        <a:extLst>
                          <a:ext uri="{FF2B5EF4-FFF2-40B4-BE49-F238E27FC236}">
                            <a16:creationId xmlns:a16="http://schemas.microsoft.com/office/drawing/2014/main" id="{00000000-0008-0000-0100-0000B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7" y="141834976"/>
                        <a:ext cx="698596" cy="828019"/>
                        <a:chOff x="27" y="131564785"/>
                        <a:chExt cx="695325" cy="828019"/>
                      </a:xfrm>
                    </xdr:grpSpPr>
                    <xdr:sp macro="" textlink="$P$1160">
                      <xdr:nvSpPr>
                        <xdr:cNvPr id="1025" name="CaixaDeTexto 1024">
                          <a:extLst>
                            <a:ext uri="{FF2B5EF4-FFF2-40B4-BE49-F238E27FC236}">
                              <a16:creationId xmlns:a16="http://schemas.microsoft.com/office/drawing/2014/main" id="{00000000-0008-0000-0100-000001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4" y="131985986"/>
                          <a:ext cx="593156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54354A-5089-4A42-AAB7-2C93B333BE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26" name="Grupo 1025">
                          <a:extLst>
                            <a:ext uri="{FF2B5EF4-FFF2-40B4-BE49-F238E27FC236}">
                              <a16:creationId xmlns:a16="http://schemas.microsoft.com/office/drawing/2014/main" id="{00000000-0008-0000-0100-00000204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7" y="131564785"/>
                          <a:ext cx="695325" cy="828019"/>
                          <a:chOff x="27" y="131564785"/>
                          <a:chExt cx="695325" cy="828019"/>
                        </a:xfrm>
                      </xdr:grpSpPr>
                      <xdr:sp macro="" textlink="$V$1160">
                        <xdr:nvSpPr>
                          <xdr:cNvPr id="1027" name="CaixaDeTexto 1026">
                            <a:extLst>
                              <a:ext uri="{FF2B5EF4-FFF2-40B4-BE49-F238E27FC236}">
                                <a16:creationId xmlns:a16="http://schemas.microsoft.com/office/drawing/2014/main" id="{00000000-0008-0000-0100-000003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2208229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B9CF24F-A4D3-4F05-B3E2-10B1B494FBDA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0">
                        <xdr:nvSpPr>
                          <xdr:cNvPr id="1028" name="CaixaDeTexto 1027">
                            <a:extLst>
                              <a:ext uri="{FF2B5EF4-FFF2-40B4-BE49-F238E27FC236}">
                                <a16:creationId xmlns:a16="http://schemas.microsoft.com/office/drawing/2014/main" id="{00000000-0008-0000-0100-000004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4" y="132092345"/>
                            <a:ext cx="593157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976B4748-0D5B-404C-B69F-968B174294F3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110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9" name="CaixaDeTexto 1028">
                            <a:extLst>
                              <a:ext uri="{FF2B5EF4-FFF2-40B4-BE49-F238E27FC236}">
                                <a16:creationId xmlns:a16="http://schemas.microsoft.com/office/drawing/2014/main" id="{00000000-0008-0000-0100-00000504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7" y="131564785"/>
                            <a:ext cx="695325" cy="46834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Verde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Energia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0" name="Amador Aguiar 1">
                        <a:extLst>
                          <a:ext uri="{FF2B5EF4-FFF2-40B4-BE49-F238E27FC236}">
                            <a16:creationId xmlns:a16="http://schemas.microsoft.com/office/drawing/2014/main" id="{00000000-0008-0000-0100-0000B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39788" y="139365211"/>
                        <a:ext cx="1063233" cy="680557"/>
                        <a:chOff x="2134246" y="129162256"/>
                        <a:chExt cx="1058141" cy="680557"/>
                      </a:xfrm>
                    </xdr:grpSpPr>
                    <xdr:sp macro="" textlink="$P$1137">
                      <xdr:nvSpPr>
                        <xdr:cNvPr id="1021" name="CaixaDeTexto 1020">
                          <a:extLst>
                            <a:ext uri="{FF2B5EF4-FFF2-40B4-BE49-F238E27FC236}">
                              <a16:creationId xmlns:a16="http://schemas.microsoft.com/office/drawing/2014/main" id="{00000000-0008-0000-0100-0000F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435993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47B5478-5C7E-42BD-99DC-58C738EAA4B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7">
                      <xdr:nvSpPr>
                        <xdr:cNvPr id="1022" name="CaixaDeTexto 1021">
                          <a:extLst>
                            <a:ext uri="{FF2B5EF4-FFF2-40B4-BE49-F238E27FC236}">
                              <a16:creationId xmlns:a16="http://schemas.microsoft.com/office/drawing/2014/main" id="{00000000-0008-0000-0100-0000F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658237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ED61BB1-F15B-4547-9EF0-BF23831D578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104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7">
                      <xdr:nvSpPr>
                        <xdr:cNvPr id="1023" name="CaixaDeTexto 1022">
                          <a:extLst>
                            <a:ext uri="{FF2B5EF4-FFF2-40B4-BE49-F238E27FC236}">
                              <a16:creationId xmlns:a16="http://schemas.microsoft.com/office/drawing/2014/main" id="{00000000-0008-0000-0100-0000F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553" y="129542352"/>
                          <a:ext cx="593095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E7587B3-801B-48C1-A194-AF092EA63F0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316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24" name="CaixaDeTexto 1023">
                          <a:extLst>
                            <a:ext uri="{FF2B5EF4-FFF2-40B4-BE49-F238E27FC236}">
                              <a16:creationId xmlns:a16="http://schemas.microsoft.com/office/drawing/2014/main" id="{00000000-0008-0000-0100-00000004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134246" y="129162256"/>
                          <a:ext cx="1058141" cy="35742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Amador Aguiar 1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 C. Branco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1" name="Amador Aguiar 2">
                        <a:extLst>
                          <a:ext uri="{FF2B5EF4-FFF2-40B4-BE49-F238E27FC236}">
                            <a16:creationId xmlns:a16="http://schemas.microsoft.com/office/drawing/2014/main" id="{00000000-0008-0000-0100-0000B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159769" y="139996997"/>
                        <a:ext cx="1065119" cy="698458"/>
                        <a:chOff x="2156120" y="129726806"/>
                        <a:chExt cx="1057275" cy="698458"/>
                      </a:xfrm>
                    </xdr:grpSpPr>
                    <xdr:sp macro="" textlink="$P$1138">
                      <xdr:nvSpPr>
                        <xdr:cNvPr id="1016" name="CaixaDeTexto 1015">
                          <a:extLst>
                            <a:ext uri="{FF2B5EF4-FFF2-40B4-BE49-F238E27FC236}">
                              <a16:creationId xmlns:a16="http://schemas.microsoft.com/office/drawing/2014/main" id="{00000000-0008-0000-0100-0000F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98385" y="130018446"/>
                          <a:ext cx="5915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3D2AB36-2699-4481-B32E-58ECF52BCD6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1017" name="Grupo 1016">
                          <a:extLst>
                            <a:ext uri="{FF2B5EF4-FFF2-40B4-BE49-F238E27FC236}">
                              <a16:creationId xmlns:a16="http://schemas.microsoft.com/office/drawing/2014/main" id="{00000000-0008-0000-0100-0000F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156120" y="129726806"/>
                          <a:ext cx="1057275" cy="698458"/>
                          <a:chOff x="2156120" y="129726806"/>
                          <a:chExt cx="1057275" cy="698458"/>
                        </a:xfrm>
                      </xdr:grpSpPr>
                      <xdr:sp macro="" textlink="$V$1138">
                        <xdr:nvSpPr>
                          <xdr:cNvPr id="1018" name="CaixaDeTexto 1017">
                            <a:extLst>
                              <a:ext uri="{FF2B5EF4-FFF2-40B4-BE49-F238E27FC236}">
                                <a16:creationId xmlns:a16="http://schemas.microsoft.com/office/drawing/2014/main" id="{00000000-0008-0000-0100-0000F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240689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34240B9-54A6-4E0B-90AB-00A95CB41EB4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V = 189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38">
                        <xdr:nvSpPr>
                          <xdr:cNvPr id="1019" name="CaixaDeTexto 1018">
                            <a:extLst>
                              <a:ext uri="{FF2B5EF4-FFF2-40B4-BE49-F238E27FC236}">
                                <a16:creationId xmlns:a16="http://schemas.microsoft.com/office/drawing/2014/main" id="{00000000-0008-0000-0100-0000F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98385" y="130124805"/>
                            <a:ext cx="591559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64E01E19-BC57-4169-99F3-61927288C111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416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1020" name="CaixaDeTexto 1019">
                            <a:extLst>
                              <a:ext uri="{FF2B5EF4-FFF2-40B4-BE49-F238E27FC236}">
                                <a16:creationId xmlns:a16="http://schemas.microsoft.com/office/drawing/2014/main" id="{00000000-0008-0000-0100-0000F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156120" y="129726806"/>
                            <a:ext cx="1057275" cy="34099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Amador Aguiar 2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Cons. C. Branco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692" name="Itumbiara">
                        <a:extLst>
                          <a:ext uri="{FF2B5EF4-FFF2-40B4-BE49-F238E27FC236}">
                            <a16:creationId xmlns:a16="http://schemas.microsoft.com/office/drawing/2014/main" id="{00000000-0008-0000-0100-0000B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3" y="141347892"/>
                        <a:ext cx="1271786" cy="586501"/>
                        <a:chOff x="1848543" y="141347892"/>
                        <a:chExt cx="1271786" cy="586501"/>
                      </a:xfrm>
                    </xdr:grpSpPr>
                    <xdr:sp macro="" textlink="$P$1142">
                      <xdr:nvSpPr>
                        <xdr:cNvPr id="1010" name="CaixaDeTexto 1009">
                          <a:extLst>
                            <a:ext uri="{FF2B5EF4-FFF2-40B4-BE49-F238E27FC236}">
                              <a16:creationId xmlns:a16="http://schemas.microsoft.com/office/drawing/2014/main" id="{00000000-0008-0000-0100-0000F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45416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077280-23B8-4B5B-A7CC-E9D017C4AE9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2">
                      <xdr:nvSpPr>
                        <xdr:cNvPr id="1011" name="CaixaDeTexto 1010">
                          <a:extLst>
                            <a:ext uri="{FF2B5EF4-FFF2-40B4-BE49-F238E27FC236}">
                              <a16:creationId xmlns:a16="http://schemas.microsoft.com/office/drawing/2014/main" id="{00000000-0008-0000-0100-0000F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65736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D44E4E9-5AA5-4980-8220-678AC243173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2">
                      <xdr:nvSpPr>
                        <xdr:cNvPr id="1012" name="CaixaDeTexto 1011">
                          <a:extLst>
                            <a:ext uri="{FF2B5EF4-FFF2-40B4-BE49-F238E27FC236}">
                              <a16:creationId xmlns:a16="http://schemas.microsoft.com/office/drawing/2014/main" id="{00000000-0008-0000-0100-0000F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8543" y="14156052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0DF4E8E-DEF9-4612-B025-9F2AA9175EA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1.116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2">
                      <xdr:nvSpPr>
                        <xdr:cNvPr id="1013" name="CaixaDeTexto 1012">
                          <a:extLst>
                            <a:ext uri="{FF2B5EF4-FFF2-40B4-BE49-F238E27FC236}">
                              <a16:creationId xmlns:a16="http://schemas.microsoft.com/office/drawing/2014/main" id="{00000000-0008-0000-0100-0000F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7498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C4CF23F-23F8-4290-A52D-B197534F668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27,25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2">
                      <xdr:nvSpPr>
                        <xdr:cNvPr id="1014" name="CaixaDeTexto 1013">
                          <a:extLst>
                            <a:ext uri="{FF2B5EF4-FFF2-40B4-BE49-F238E27FC236}">
                              <a16:creationId xmlns:a16="http://schemas.microsoft.com/office/drawing/2014/main" id="{00000000-0008-0000-0100-0000F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54754" y="141648219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C266B8-F597-478B-9ED8-19BBDF2958D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504,70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15" name="CaixaDeTexto 1014">
                          <a:extLst>
                            <a:ext uri="{FF2B5EF4-FFF2-40B4-BE49-F238E27FC236}">
                              <a16:creationId xmlns:a16="http://schemas.microsoft.com/office/drawing/2014/main" id="{00000000-0008-0000-0100-0000F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07674" y="141347892"/>
                          <a:ext cx="612655" cy="3403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Itumbiara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3" name="C. Dourada">
                        <a:extLst>
                          <a:ext uri="{FF2B5EF4-FFF2-40B4-BE49-F238E27FC236}">
                            <a16:creationId xmlns:a16="http://schemas.microsoft.com/office/drawing/2014/main" id="{00000000-0008-0000-0100-0000B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30" y="142400988"/>
                        <a:ext cx="1419092" cy="406819"/>
                        <a:chOff x="1846523" y="132130797"/>
                        <a:chExt cx="1411027" cy="406819"/>
                      </a:xfrm>
                    </xdr:grpSpPr>
                    <xdr:sp macro="" textlink="$P$1143">
                      <xdr:nvSpPr>
                        <xdr:cNvPr id="1006" name="CaixaDeTexto 1005">
                          <a:extLst>
                            <a:ext uri="{FF2B5EF4-FFF2-40B4-BE49-F238E27FC236}">
                              <a16:creationId xmlns:a16="http://schemas.microsoft.com/office/drawing/2014/main" id="{00000000-0008-0000-0100-0000E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130797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BDC85F8-5101-4348-B9C1-565B1AC4484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719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3">
                      <xdr:nvSpPr>
                        <xdr:cNvPr id="1007" name="CaixaDeTexto 1006">
                          <a:extLst>
                            <a:ext uri="{FF2B5EF4-FFF2-40B4-BE49-F238E27FC236}">
                              <a16:creationId xmlns:a16="http://schemas.microsoft.com/office/drawing/2014/main" id="{00000000-0008-0000-0100-0000E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353041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F72705-519D-42CC-A021-44A8CF35BB4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3">
                      <xdr:nvSpPr>
                        <xdr:cNvPr id="1008" name="CaixaDeTexto 1007">
                          <a:extLst>
                            <a:ext uri="{FF2B5EF4-FFF2-40B4-BE49-F238E27FC236}">
                              <a16:creationId xmlns:a16="http://schemas.microsoft.com/office/drawing/2014/main" id="{00000000-0008-0000-0100-0000F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523" y="132237156"/>
                          <a:ext cx="59256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0A5CB0-47A6-4671-AE40-F104D6594AF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9" name="CaixaDeTexto 1008">
                          <a:extLst>
                            <a:ext uri="{FF2B5EF4-FFF2-40B4-BE49-F238E27FC236}">
                              <a16:creationId xmlns:a16="http://schemas.microsoft.com/office/drawing/2014/main" id="{00000000-0008-0000-0100-0000F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533651" y="132130798"/>
                          <a:ext cx="723899" cy="34290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Dourada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4" name="São Simão">
                        <a:extLst>
                          <a:ext uri="{FF2B5EF4-FFF2-40B4-BE49-F238E27FC236}">
                            <a16:creationId xmlns:a16="http://schemas.microsoft.com/office/drawing/2014/main" id="{00000000-0008-0000-0100-0000B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848544" y="143049506"/>
                        <a:ext cx="1344635" cy="590830"/>
                        <a:chOff x="1846417" y="132723285"/>
                        <a:chExt cx="1336664" cy="590830"/>
                      </a:xfrm>
                    </xdr:grpSpPr>
                    <xdr:sp macro="" textlink="$P$1144">
                      <xdr:nvSpPr>
                        <xdr:cNvPr id="1000" name="CaixaDeTexto 999">
                          <a:extLst>
                            <a:ext uri="{FF2B5EF4-FFF2-40B4-BE49-F238E27FC236}">
                              <a16:creationId xmlns:a16="http://schemas.microsoft.com/office/drawing/2014/main" id="{00000000-0008-0000-0100-0000E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864222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540F405-7F29-41D8-BF20-29D460940FE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1.698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4">
                      <xdr:nvSpPr>
                        <xdr:cNvPr id="1001" name="CaixaDeTexto 1000">
                          <a:extLst>
                            <a:ext uri="{FF2B5EF4-FFF2-40B4-BE49-F238E27FC236}">
                              <a16:creationId xmlns:a16="http://schemas.microsoft.com/office/drawing/2014/main" id="{00000000-0008-0000-0100-0000E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3086466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E708750-08C0-4A5D-9291-E74CABCB7EE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4">
                      <xdr:nvSpPr>
                        <xdr:cNvPr id="1002" name="CaixaDeTexto 1001">
                          <a:extLst>
                            <a:ext uri="{FF2B5EF4-FFF2-40B4-BE49-F238E27FC236}">
                              <a16:creationId xmlns:a16="http://schemas.microsoft.com/office/drawing/2014/main" id="{00000000-0008-0000-0100-0000E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46417" y="132970581"/>
                          <a:ext cx="59241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DD616C2-2CCE-43CF-B916-5E41CCEDB89F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1.828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4">
                      <xdr:nvSpPr>
                        <xdr:cNvPr id="1003" name="CaixaDeTexto 1002">
                          <a:extLst>
                            <a:ext uri="{FF2B5EF4-FFF2-40B4-BE49-F238E27FC236}">
                              <a16:creationId xmlns:a16="http://schemas.microsoft.com/office/drawing/2014/main" id="{00000000-0008-0000-0100-0000E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1295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9DACBF7-1BAF-417A-AA0C-5B6CA4475F2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53,68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4">
                      <xdr:nvSpPr>
                        <xdr:cNvPr id="1004" name="CaixaDeTexto 1003">
                          <a:extLst>
                            <a:ext uri="{FF2B5EF4-FFF2-40B4-BE49-F238E27FC236}">
                              <a16:creationId xmlns:a16="http://schemas.microsoft.com/office/drawing/2014/main" id="{00000000-0008-0000-0100-0000E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49033" y="133027941"/>
                          <a:ext cx="538560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982BAF2-C665-4F89-B495-4F10190FE0C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396,53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1005" name="CaixaDeTexto 1004">
                          <a:extLst>
                            <a:ext uri="{FF2B5EF4-FFF2-40B4-BE49-F238E27FC236}">
                              <a16:creationId xmlns:a16="http://schemas.microsoft.com/office/drawing/2014/main" id="{00000000-0008-0000-0100-0000E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473037" y="132723285"/>
                          <a:ext cx="710044" cy="3229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São Simão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SPIC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5" name="Espora">
                        <a:extLst>
                          <a:ext uri="{FF2B5EF4-FFF2-40B4-BE49-F238E27FC236}">
                            <a16:creationId xmlns:a16="http://schemas.microsoft.com/office/drawing/2014/main" id="{00000000-0008-0000-0100-0000B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158" y="144740219"/>
                        <a:ext cx="1309802" cy="702092"/>
                        <a:chOff x="8293" y="134369173"/>
                        <a:chExt cx="1306181" cy="702092"/>
                      </a:xfrm>
                    </xdr:grpSpPr>
                    <xdr:sp macro="" textlink="$P$1165">
                      <xdr:nvSpPr>
                        <xdr:cNvPr id="994" name="CaixaDeTexto 993">
                          <a:extLst>
                            <a:ext uri="{FF2B5EF4-FFF2-40B4-BE49-F238E27FC236}">
                              <a16:creationId xmlns:a16="http://schemas.microsoft.com/office/drawing/2014/main" id="{00000000-0008-0000-0100-0000E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610761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30F35B-3948-410A-A200-ABC9E75C403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5">
                      <xdr:nvSpPr>
                        <xdr:cNvPr id="995" name="CaixaDeTexto 994">
                          <a:extLst>
                            <a:ext uri="{FF2B5EF4-FFF2-40B4-BE49-F238E27FC236}">
                              <a16:creationId xmlns:a16="http://schemas.microsoft.com/office/drawing/2014/main" id="{00000000-0008-0000-0100-0000E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841664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7B71B5-63CE-4E6C-8E09-23DEC53961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5">
                      <xdr:nvSpPr>
                        <xdr:cNvPr id="996" name="CaixaDeTexto 995">
                          <a:extLst>
                            <a:ext uri="{FF2B5EF4-FFF2-40B4-BE49-F238E27FC236}">
                              <a16:creationId xmlns:a16="http://schemas.microsoft.com/office/drawing/2014/main" id="{00000000-0008-0000-0100-0000E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93" y="134725779"/>
                          <a:ext cx="59429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A66253C-D5E4-4BD5-9FBA-B8648A3BC4F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7" name="CaixaDeTexto 996">
                          <a:extLst>
                            <a:ext uri="{FF2B5EF4-FFF2-40B4-BE49-F238E27FC236}">
                              <a16:creationId xmlns:a16="http://schemas.microsoft.com/office/drawing/2014/main" id="{00000000-0008-0000-0100-0000E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7250" y="134369173"/>
                          <a:ext cx="657224" cy="4191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Espora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Energética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  <xdr:sp macro="" textlink="$T$1165">
                      <xdr:nvSpPr>
                        <xdr:cNvPr id="998" name="CaixaDeTexto 997">
                          <a:extLst>
                            <a:ext uri="{FF2B5EF4-FFF2-40B4-BE49-F238E27FC236}">
                              <a16:creationId xmlns:a16="http://schemas.microsoft.com/office/drawing/2014/main" id="{00000000-0008-0000-0100-0000E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886690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3372F72-2D36-482F-BE91-2F3A0FEB109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22,44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5">
                      <xdr:nvSpPr>
                        <xdr:cNvPr id="999" name="CaixaDeTexto 998">
                          <a:extLst>
                            <a:ext uri="{FF2B5EF4-FFF2-40B4-BE49-F238E27FC236}">
                              <a16:creationId xmlns:a16="http://schemas.microsoft.com/office/drawing/2014/main" id="{00000000-0008-0000-0100-0000E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20690" y="134785091"/>
                          <a:ext cx="54027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0820265-C4BC-4C98-B39D-0161AF80294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578,74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</xdr:grpSp>
                  <xdr:grpSp>
                    <xdr:nvGrpSpPr>
                      <xdr:cNvPr id="696" name="Camargos">
                        <a:extLst>
                          <a:ext uri="{FF2B5EF4-FFF2-40B4-BE49-F238E27FC236}">
                            <a16:creationId xmlns:a16="http://schemas.microsoft.com/office/drawing/2014/main" id="{00000000-0008-0000-0100-0000B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7725795"/>
                        <a:ext cx="1324984" cy="585090"/>
                        <a:chOff x="3344066" y="137624941"/>
                        <a:chExt cx="1324984" cy="585090"/>
                      </a:xfrm>
                    </xdr:grpSpPr>
                    <xdr:sp macro="" textlink="$P$1148">
                      <xdr:nvSpPr>
                        <xdr:cNvPr id="988" name="CaixaDeTexto 987">
                          <a:extLst>
                            <a:ext uri="{FF2B5EF4-FFF2-40B4-BE49-F238E27FC236}">
                              <a16:creationId xmlns:a16="http://schemas.microsoft.com/office/drawing/2014/main" id="{00000000-0008-0000-0100-0000D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75390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CAE3158-1C76-4DFD-BB92-DED1E0AE039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8">
                      <xdr:nvSpPr>
                        <xdr:cNvPr id="989" name="CaixaDeTexto 988">
                          <a:extLst>
                            <a:ext uri="{FF2B5EF4-FFF2-40B4-BE49-F238E27FC236}">
                              <a16:creationId xmlns:a16="http://schemas.microsoft.com/office/drawing/2014/main" id="{00000000-0008-0000-0100-0000D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97615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2569202-B0E6-4E29-8B4F-ED72FD171AC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8">
                      <xdr:nvSpPr>
                        <xdr:cNvPr id="990" name="CaixaDeTexto 989">
                          <a:extLst>
                            <a:ext uri="{FF2B5EF4-FFF2-40B4-BE49-F238E27FC236}">
                              <a16:creationId xmlns:a16="http://schemas.microsoft.com/office/drawing/2014/main" id="{00000000-0008-0000-0100-0000D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786026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BC3D6B5-403F-407C-A37E-992A6E3DAB9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8">
                      <xdr:nvSpPr>
                        <xdr:cNvPr id="991" name="CaixaDeTexto 990">
                          <a:extLst>
                            <a:ext uri="{FF2B5EF4-FFF2-40B4-BE49-F238E27FC236}">
                              <a16:creationId xmlns:a16="http://schemas.microsoft.com/office/drawing/2014/main" id="{00000000-0008-0000-0100-0000D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80254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179F43-586F-41AC-83F1-ED45A4CAF60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49,80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8">
                      <xdr:nvSpPr>
                        <xdr:cNvPr id="992" name="CaixaDeTexto 991">
                          <a:extLst>
                            <a:ext uri="{FF2B5EF4-FFF2-40B4-BE49-F238E27FC236}">
                              <a16:creationId xmlns:a16="http://schemas.microsoft.com/office/drawing/2014/main" id="{00000000-0008-0000-0100-0000E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7" y="137923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B219B9B-D79B-47E3-85A1-4509D9C4F134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907,66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93" name="CaixaDeTexto 992">
                          <a:extLst>
                            <a:ext uri="{FF2B5EF4-FFF2-40B4-BE49-F238E27FC236}">
                              <a16:creationId xmlns:a16="http://schemas.microsoft.com/office/drawing/2014/main" id="{00000000-0008-0000-0100-0000E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05306" y="137624941"/>
                          <a:ext cx="663744" cy="34376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Camargos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7" name="Itutinga">
                        <a:extLst>
                          <a:ext uri="{FF2B5EF4-FFF2-40B4-BE49-F238E27FC236}">
                            <a16:creationId xmlns:a16="http://schemas.microsoft.com/office/drawing/2014/main" id="{00000000-0008-0000-0100-0000B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38445312"/>
                        <a:ext cx="1722948" cy="406819"/>
                        <a:chOff x="3344066" y="138400488"/>
                        <a:chExt cx="1722948" cy="406819"/>
                      </a:xfrm>
                    </xdr:grpSpPr>
                    <xdr:sp macro="" textlink="$P$1149">
                      <xdr:nvSpPr>
                        <xdr:cNvPr id="984" name="CaixaDeTexto 983">
                          <a:extLst>
                            <a:ext uri="{FF2B5EF4-FFF2-40B4-BE49-F238E27FC236}">
                              <a16:creationId xmlns:a16="http://schemas.microsoft.com/office/drawing/2014/main" id="{00000000-0008-0000-0100-0000D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400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BD5DF2-718A-45F1-BD74-A95A0479D5D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9">
                      <xdr:nvSpPr>
                        <xdr:cNvPr id="985" name="CaixaDeTexto 984">
                          <a:extLst>
                            <a:ext uri="{FF2B5EF4-FFF2-40B4-BE49-F238E27FC236}">
                              <a16:creationId xmlns:a16="http://schemas.microsoft.com/office/drawing/2014/main" id="{00000000-0008-0000-0100-0000D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622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FC7C3D2-4CE3-4B85-82E1-0B1409124D1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9">
                      <xdr:nvSpPr>
                        <xdr:cNvPr id="986" name="CaixaDeTexto 985">
                          <a:extLst>
                            <a:ext uri="{FF2B5EF4-FFF2-40B4-BE49-F238E27FC236}">
                              <a16:creationId xmlns:a16="http://schemas.microsoft.com/office/drawing/2014/main" id="{00000000-0008-0000-0100-0000D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38506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0CD57-45CE-416C-BE09-9D3E4B8BA78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7" name="CaixaDeTexto 986">
                          <a:extLst>
                            <a:ext uri="{FF2B5EF4-FFF2-40B4-BE49-F238E27FC236}">
                              <a16:creationId xmlns:a16="http://schemas.microsoft.com/office/drawing/2014/main" id="{00000000-0008-0000-0100-0000D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8419540"/>
                          <a:ext cx="1014133" cy="34281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Itutinga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8" name="Funil">
                        <a:extLst>
                          <a:ext uri="{FF2B5EF4-FFF2-40B4-BE49-F238E27FC236}">
                            <a16:creationId xmlns:a16="http://schemas.microsoft.com/office/drawing/2014/main" id="{00000000-0008-0000-0100-0000B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057713"/>
                        <a:ext cx="1722949" cy="406819"/>
                        <a:chOff x="3344065" y="139057713"/>
                        <a:chExt cx="1722949" cy="406819"/>
                      </a:xfrm>
                    </xdr:grpSpPr>
                    <xdr:sp macro="" textlink="$P$1150">
                      <xdr:nvSpPr>
                        <xdr:cNvPr id="980" name="CaixaDeTexto 979">
                          <a:extLst>
                            <a:ext uri="{FF2B5EF4-FFF2-40B4-BE49-F238E27FC236}">
                              <a16:creationId xmlns:a16="http://schemas.microsoft.com/office/drawing/2014/main" id="{00000000-0008-0000-0100-0000D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0577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BD78F6-2815-4902-A0D5-B717CC9A90D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0">
                      <xdr:nvSpPr>
                        <xdr:cNvPr id="981" name="CaixaDeTexto 980">
                          <a:extLst>
                            <a:ext uri="{FF2B5EF4-FFF2-40B4-BE49-F238E27FC236}">
                              <a16:creationId xmlns:a16="http://schemas.microsoft.com/office/drawing/2014/main" id="{00000000-0008-0000-0100-0000D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27995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DA454C5-D57D-42D7-8C4C-D0B23E60026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0">
                      <xdr:nvSpPr>
                        <xdr:cNvPr id="982" name="CaixaDeTexto 981">
                          <a:extLst>
                            <a:ext uri="{FF2B5EF4-FFF2-40B4-BE49-F238E27FC236}">
                              <a16:creationId xmlns:a16="http://schemas.microsoft.com/office/drawing/2014/main" id="{00000000-0008-0000-0100-0000D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1640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E06311-0047-4106-B0FD-5612BE6044F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83" name="CaixaDeTexto 982">
                          <a:extLst>
                            <a:ext uri="{FF2B5EF4-FFF2-40B4-BE49-F238E27FC236}">
                              <a16:creationId xmlns:a16="http://schemas.microsoft.com/office/drawing/2014/main" id="{00000000-0008-0000-0100-0000D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881" y="139061128"/>
                          <a:ext cx="1014133" cy="3466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Funil Grande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699" name="Furnas">
                        <a:extLst>
                          <a:ext uri="{FF2B5EF4-FFF2-40B4-BE49-F238E27FC236}">
                            <a16:creationId xmlns:a16="http://schemas.microsoft.com/office/drawing/2014/main" id="{00000000-0008-0000-0100-0000B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39412535"/>
                        <a:ext cx="1221739" cy="560896"/>
                        <a:chOff x="3344065" y="139412535"/>
                        <a:chExt cx="1221739" cy="560896"/>
                      </a:xfrm>
                    </xdr:grpSpPr>
                    <xdr:sp macro="" textlink="$P$1151">
                      <xdr:nvSpPr>
                        <xdr:cNvPr id="974" name="CaixaDeTexto 973">
                          <a:extLst>
                            <a:ext uri="{FF2B5EF4-FFF2-40B4-BE49-F238E27FC236}">
                              <a16:creationId xmlns:a16="http://schemas.microsoft.com/office/drawing/2014/main" id="{00000000-0008-0000-0100-0000C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519956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3823124-B299-49DA-AD01-54943A1C386F}" type="TxLink">
                            <a:rPr lang="en-US" sz="700" b="1" i="0" u="none" strike="noStrike">
                              <a:solidFill>
                                <a:srgbClr val="0033CC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350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1">
                      <xdr:nvSpPr>
                        <xdr:cNvPr id="975" name="CaixaDeTexto 974">
                          <a:extLst>
                            <a:ext uri="{FF2B5EF4-FFF2-40B4-BE49-F238E27FC236}">
                              <a16:creationId xmlns:a16="http://schemas.microsoft.com/office/drawing/2014/main" id="{00000000-0008-0000-0100-0000C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742200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BC772D-72C9-431B-A726-3B1DE4EA20A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1">
                      <xdr:nvSpPr>
                        <xdr:cNvPr id="976" name="CaixaDeTexto 975">
                          <a:extLst>
                            <a:ext uri="{FF2B5EF4-FFF2-40B4-BE49-F238E27FC236}">
                              <a16:creationId xmlns:a16="http://schemas.microsoft.com/office/drawing/2014/main" id="{00000000-0008-0000-0100-0000D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39626315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D875F8-68DE-42E1-97A4-AF339BC61B6B}" type="TxLink">
                            <a:rPr lang="en-US" sz="700" b="1" i="0" u="none" strike="noStrike">
                              <a:solidFill>
                                <a:srgbClr val="FF0000"/>
                              </a:solidFill>
                              <a:latin typeface="Arial" panose="020B0604020202020204" pitchFamily="34" charset="0"/>
                              <a:cs typeface="Arial" panose="020B0604020202020204" pitchFamily="34" charset="0"/>
                            </a:rPr>
                            <a:pPr algn="r"/>
                            <a:t>551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1">
                      <xdr:nvSpPr>
                        <xdr:cNvPr id="977" name="CaixaDeTexto 976">
                          <a:extLst>
                            <a:ext uri="{FF2B5EF4-FFF2-40B4-BE49-F238E27FC236}">
                              <a16:creationId xmlns:a16="http://schemas.microsoft.com/office/drawing/2014/main" id="{00000000-0008-0000-0100-0000D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788857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A43CE6A-ACA7-43C7-9957-986F104EA7B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29,06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1">
                      <xdr:nvSpPr>
                        <xdr:cNvPr id="978" name="CaixaDeTexto 977">
                          <a:extLst>
                            <a:ext uri="{FF2B5EF4-FFF2-40B4-BE49-F238E27FC236}">
                              <a16:creationId xmlns:a16="http://schemas.microsoft.com/office/drawing/2014/main" id="{00000000-0008-0000-0100-0000D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39687256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5410360-CB75-4DC3-8FA0-766B6BAFD9A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757,28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9" name="CaixaDeTexto 978">
                          <a:extLst>
                            <a:ext uri="{FF2B5EF4-FFF2-40B4-BE49-F238E27FC236}">
                              <a16:creationId xmlns:a16="http://schemas.microsoft.com/office/drawing/2014/main" id="{00000000-0008-0000-0100-0000D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203" y="139412535"/>
                          <a:ext cx="52260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0" name="M.Moraes">
                        <a:extLst>
                          <a:ext uri="{FF2B5EF4-FFF2-40B4-BE49-F238E27FC236}">
                            <a16:creationId xmlns:a16="http://schemas.microsoft.com/office/drawing/2014/main" id="{00000000-0008-0000-0100-0000B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0067135"/>
                        <a:ext cx="1415804" cy="640688"/>
                        <a:chOff x="3321654" y="140033517"/>
                        <a:chExt cx="1415804" cy="640688"/>
                      </a:xfrm>
                    </xdr:grpSpPr>
                    <xdr:sp macro="" textlink="$P$1152">
                      <xdr:nvSpPr>
                        <xdr:cNvPr id="968" name="CaixaDeTexto 967">
                          <a:extLst>
                            <a:ext uri="{FF2B5EF4-FFF2-40B4-BE49-F238E27FC236}">
                              <a16:creationId xmlns:a16="http://schemas.microsoft.com/office/drawing/2014/main" id="{00000000-0008-0000-0100-0000C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1816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D542C56-4224-4DEC-8367-B4922E9F629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2">
                      <xdr:nvSpPr>
                        <xdr:cNvPr id="969" name="CaixaDeTexto 968">
                          <a:extLst>
                            <a:ext uri="{FF2B5EF4-FFF2-40B4-BE49-F238E27FC236}">
                              <a16:creationId xmlns:a16="http://schemas.microsoft.com/office/drawing/2014/main" id="{00000000-0008-0000-0100-0000C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4039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30BA37E-3DB9-46FF-947B-44D6C55F9AD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2">
                      <xdr:nvSpPr>
                        <xdr:cNvPr id="970" name="CaixaDeTexto 969">
                          <a:extLst>
                            <a:ext uri="{FF2B5EF4-FFF2-40B4-BE49-F238E27FC236}">
                              <a16:creationId xmlns:a16="http://schemas.microsoft.com/office/drawing/2014/main" id="{00000000-0008-0000-0100-0000C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21654" y="1402880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9E1C45C-9894-4EB1-A416-21AD2C37BE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2">
                      <xdr:nvSpPr>
                        <xdr:cNvPr id="971" name="CaixaDeTexto 970">
                          <a:extLst>
                            <a:ext uri="{FF2B5EF4-FFF2-40B4-BE49-F238E27FC236}">
                              <a16:creationId xmlns:a16="http://schemas.microsoft.com/office/drawing/2014/main" id="{00000000-0008-0000-0100-0000C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48963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C8C8655-A71F-4391-8CA1-E78C9B09847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75,66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2">
                      <xdr:nvSpPr>
                        <xdr:cNvPr id="972" name="CaixaDeTexto 971">
                          <a:extLst>
                            <a:ext uri="{FF2B5EF4-FFF2-40B4-BE49-F238E27FC236}">
                              <a16:creationId xmlns:a16="http://schemas.microsoft.com/office/drawing/2014/main" id="{00000000-0008-0000-0100-0000C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44545" y="14038803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FF4987-7818-4438-A48E-FA6691E27275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663,54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73" name="CaixaDeTexto 972">
                          <a:extLst>
                            <a:ext uri="{FF2B5EF4-FFF2-40B4-BE49-F238E27FC236}">
                              <a16:creationId xmlns:a16="http://schemas.microsoft.com/office/drawing/2014/main" id="{00000000-0008-0000-0100-0000C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9721" y="140033517"/>
                          <a:ext cx="747737" cy="37463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M. Moraes 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1" name="Jaguara">
                        <a:extLst>
                          <a:ext uri="{FF2B5EF4-FFF2-40B4-BE49-F238E27FC236}">
                            <a16:creationId xmlns:a16="http://schemas.microsoft.com/office/drawing/2014/main" id="{00000000-0008-0000-0100-0000B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1598087"/>
                        <a:ext cx="1556516" cy="412695"/>
                        <a:chOff x="3344066" y="141553263"/>
                        <a:chExt cx="1556516" cy="412695"/>
                      </a:xfrm>
                    </xdr:grpSpPr>
                    <xdr:sp macro="" textlink="$P$1154">
                      <xdr:nvSpPr>
                        <xdr:cNvPr id="964" name="CaixaDeTexto 963">
                          <a:extLst>
                            <a:ext uri="{FF2B5EF4-FFF2-40B4-BE49-F238E27FC236}">
                              <a16:creationId xmlns:a16="http://schemas.microsoft.com/office/drawing/2014/main" id="{00000000-0008-0000-0100-0000C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55326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5194D4-0923-4B32-BF41-7ABEAB62BFD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620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4">
                      <xdr:nvSpPr>
                        <xdr:cNvPr id="965" name="CaixaDeTexto 964">
                          <a:extLst>
                            <a:ext uri="{FF2B5EF4-FFF2-40B4-BE49-F238E27FC236}">
                              <a16:creationId xmlns:a16="http://schemas.microsoft.com/office/drawing/2014/main" id="{00000000-0008-0000-0100-0000C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77550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BC84E22-F68D-4E34-A104-B821EB335F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4">
                      <xdr:nvSpPr>
                        <xdr:cNvPr id="966" name="CaixaDeTexto 965">
                          <a:extLst>
                            <a:ext uri="{FF2B5EF4-FFF2-40B4-BE49-F238E27FC236}">
                              <a16:creationId xmlns:a16="http://schemas.microsoft.com/office/drawing/2014/main" id="{00000000-0008-0000-0100-0000C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165962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9EB7C0-689D-416E-8E88-84644C9B340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7" name="CaixaDeTexto 966">
                          <a:extLst>
                            <a:ext uri="{FF2B5EF4-FFF2-40B4-BE49-F238E27FC236}">
                              <a16:creationId xmlns:a16="http://schemas.microsoft.com/office/drawing/2014/main" id="{00000000-0008-0000-0100-0000C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1276" y="141610415"/>
                          <a:ext cx="849306" cy="35554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Jaguara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2" name="Iguarapava">
                        <a:extLst>
                          <a:ext uri="{FF2B5EF4-FFF2-40B4-BE49-F238E27FC236}">
                            <a16:creationId xmlns:a16="http://schemas.microsoft.com/office/drawing/2014/main" id="{00000000-0008-0000-0100-0000B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2179112"/>
                        <a:ext cx="1460941" cy="420798"/>
                        <a:chOff x="3344066" y="142134288"/>
                        <a:chExt cx="1460941" cy="420798"/>
                      </a:xfrm>
                    </xdr:grpSpPr>
                    <xdr:sp macro="" textlink="$P$1155">
                      <xdr:nvSpPr>
                        <xdr:cNvPr id="960" name="CaixaDeTexto 959">
                          <a:extLst>
                            <a:ext uri="{FF2B5EF4-FFF2-40B4-BE49-F238E27FC236}">
                              <a16:creationId xmlns:a16="http://schemas.microsoft.com/office/drawing/2014/main" id="{00000000-0008-0000-0100-0000C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134288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AC0C71-6322-4D1A-A11D-441EFA9F0447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5">
                      <xdr:nvSpPr>
                        <xdr:cNvPr id="961" name="CaixaDeTexto 960">
                          <a:extLst>
                            <a:ext uri="{FF2B5EF4-FFF2-40B4-BE49-F238E27FC236}">
                              <a16:creationId xmlns:a16="http://schemas.microsoft.com/office/drawing/2014/main" id="{00000000-0008-0000-0100-0000C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356532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AB99F25-71B9-4E63-AB82-8B635B6973F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5">
                      <xdr:nvSpPr>
                        <xdr:cNvPr id="962" name="CaixaDeTexto 961">
                          <a:extLst>
                            <a:ext uri="{FF2B5EF4-FFF2-40B4-BE49-F238E27FC236}">
                              <a16:creationId xmlns:a16="http://schemas.microsoft.com/office/drawing/2014/main" id="{00000000-0008-0000-0100-0000C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2240647"/>
                          <a:ext cx="59594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2330D1-964C-452C-AF84-D3D184C4A4E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708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63" name="CaixaDeTexto 962">
                          <a:extLst>
                            <a:ext uri="{FF2B5EF4-FFF2-40B4-BE49-F238E27FC236}">
                              <a16:creationId xmlns:a16="http://schemas.microsoft.com/office/drawing/2014/main" id="{00000000-0008-0000-0100-0000C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43419" y="142161299"/>
                          <a:ext cx="761588" cy="39378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Igarapava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3" name="V.Grande">
                        <a:extLst>
                          <a:ext uri="{FF2B5EF4-FFF2-40B4-BE49-F238E27FC236}">
                            <a16:creationId xmlns:a16="http://schemas.microsoft.com/office/drawing/2014/main" id="{00000000-0008-0000-0100-0000B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2806896"/>
                        <a:ext cx="1384491" cy="406819"/>
                        <a:chOff x="3344065" y="142806896"/>
                        <a:chExt cx="1384491" cy="406819"/>
                      </a:xfrm>
                    </xdr:grpSpPr>
                    <xdr:sp macro="" textlink="$P$1156">
                      <xdr:nvSpPr>
                        <xdr:cNvPr id="956" name="CaixaDeTexto 955">
                          <a:extLst>
                            <a:ext uri="{FF2B5EF4-FFF2-40B4-BE49-F238E27FC236}">
                              <a16:creationId xmlns:a16="http://schemas.microsoft.com/office/drawing/2014/main" id="{00000000-0008-0000-0100-0000B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806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AF661F-C6A5-4194-9AC1-0FE247EFF9C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759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6">
                      <xdr:nvSpPr>
                        <xdr:cNvPr id="957" name="CaixaDeTexto 956">
                          <a:extLst>
                            <a:ext uri="{FF2B5EF4-FFF2-40B4-BE49-F238E27FC236}">
                              <a16:creationId xmlns:a16="http://schemas.microsoft.com/office/drawing/2014/main" id="{00000000-0008-0000-0100-0000B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302914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816FB4-F160-4CA2-8AF4-1C258D5725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6">
                      <xdr:nvSpPr>
                        <xdr:cNvPr id="958" name="CaixaDeTexto 957">
                          <a:extLst>
                            <a:ext uri="{FF2B5EF4-FFF2-40B4-BE49-F238E27FC236}">
                              <a16:creationId xmlns:a16="http://schemas.microsoft.com/office/drawing/2014/main" id="{00000000-0008-0000-0100-0000B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291325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2346BBC-5574-41D7-B4A2-BB94510C36FC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9" name="CaixaDeTexto 958">
                          <a:extLst>
                            <a:ext uri="{FF2B5EF4-FFF2-40B4-BE49-F238E27FC236}">
                              <a16:creationId xmlns:a16="http://schemas.microsoft.com/office/drawing/2014/main" id="{00000000-0008-0000-0100-0000B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4149" y="142850750"/>
                          <a:ext cx="664407" cy="32585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V.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4" name="P. Colômbia">
                        <a:extLst>
                          <a:ext uri="{FF2B5EF4-FFF2-40B4-BE49-F238E27FC236}">
                            <a16:creationId xmlns:a16="http://schemas.microsoft.com/office/drawing/2014/main" id="{00000000-0008-0000-0100-0000C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3388787"/>
                        <a:ext cx="1470496" cy="406819"/>
                        <a:chOff x="3344066" y="143343963"/>
                        <a:chExt cx="1470496" cy="406819"/>
                      </a:xfrm>
                    </xdr:grpSpPr>
                    <xdr:sp macro="" textlink="$P$1157">
                      <xdr:nvSpPr>
                        <xdr:cNvPr id="952" name="CaixaDeTexto 951">
                          <a:extLst>
                            <a:ext uri="{FF2B5EF4-FFF2-40B4-BE49-F238E27FC236}">
                              <a16:creationId xmlns:a16="http://schemas.microsoft.com/office/drawing/2014/main" id="{00000000-0008-0000-0100-0000B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3439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E46C6F9-F1E4-4856-93B2-C4EB620007F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7">
                      <xdr:nvSpPr>
                        <xdr:cNvPr id="953" name="CaixaDeTexto 952">
                          <a:extLst>
                            <a:ext uri="{FF2B5EF4-FFF2-40B4-BE49-F238E27FC236}">
                              <a16:creationId xmlns:a16="http://schemas.microsoft.com/office/drawing/2014/main" id="{00000000-0008-0000-0100-0000B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5662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52F8AED-1C77-418A-9282-52B29D5E02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199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7">
                      <xdr:nvSpPr>
                        <xdr:cNvPr id="954" name="CaixaDeTexto 953">
                          <a:extLst>
                            <a:ext uri="{FF2B5EF4-FFF2-40B4-BE49-F238E27FC236}">
                              <a16:creationId xmlns:a16="http://schemas.microsoft.com/office/drawing/2014/main" id="{00000000-0008-0000-0100-0000B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34503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2E0717-7345-48EC-956C-F246D6A5BAB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970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5" name="CaixaDeTexto 954">
                          <a:extLst>
                            <a:ext uri="{FF2B5EF4-FFF2-40B4-BE49-F238E27FC236}">
                              <a16:creationId xmlns:a16="http://schemas.microsoft.com/office/drawing/2014/main" id="{00000000-0008-0000-0100-0000B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52943" y="143352881"/>
                          <a:ext cx="761619" cy="3435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Colômbia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5" name="L.C.Barreto">
                        <a:extLst>
                          <a:ext uri="{FF2B5EF4-FFF2-40B4-BE49-F238E27FC236}">
                            <a16:creationId xmlns:a16="http://schemas.microsoft.com/office/drawing/2014/main" id="{00000000-0008-0000-0100-0000C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5" y="141029388"/>
                        <a:ext cx="1489612" cy="406819"/>
                        <a:chOff x="3344065" y="141029388"/>
                        <a:chExt cx="1489612" cy="406819"/>
                      </a:xfrm>
                    </xdr:grpSpPr>
                    <xdr:sp macro="" textlink="$P$1153">
                      <xdr:nvSpPr>
                        <xdr:cNvPr id="948" name="CaixaDeTexto 947">
                          <a:extLst>
                            <a:ext uri="{FF2B5EF4-FFF2-40B4-BE49-F238E27FC236}">
                              <a16:creationId xmlns:a16="http://schemas.microsoft.com/office/drawing/2014/main" id="{00000000-0008-0000-0100-0000B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0293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9D4932D-703F-4AA1-AF56-C7A0679731C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3">
                      <xdr:nvSpPr>
                        <xdr:cNvPr id="949" name="CaixaDeTexto 948">
                          <a:extLst>
                            <a:ext uri="{FF2B5EF4-FFF2-40B4-BE49-F238E27FC236}">
                              <a16:creationId xmlns:a16="http://schemas.microsoft.com/office/drawing/2014/main" id="{00000000-0008-0000-0100-0000B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2516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69968F1-B64F-4F1B-BC89-FBFA032E32E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3">
                      <xdr:nvSpPr>
                        <xdr:cNvPr id="950" name="CaixaDeTexto 949">
                          <a:extLst>
                            <a:ext uri="{FF2B5EF4-FFF2-40B4-BE49-F238E27FC236}">
                              <a16:creationId xmlns:a16="http://schemas.microsoft.com/office/drawing/2014/main" id="{00000000-0008-0000-0100-0000B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5" y="1411357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03D5D6-2959-4A80-855A-3CE990A99B8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623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51" name="CaixaDeTexto 950">
                          <a:extLst>
                            <a:ext uri="{FF2B5EF4-FFF2-40B4-BE49-F238E27FC236}">
                              <a16:creationId xmlns:a16="http://schemas.microsoft.com/office/drawing/2014/main" id="{00000000-0008-0000-0100-0000B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060790" y="141048440"/>
                          <a:ext cx="772887" cy="34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L. C. Barreto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6" name="Marimbondo">
                        <a:extLst>
                          <a:ext uri="{FF2B5EF4-FFF2-40B4-BE49-F238E27FC236}">
                            <a16:creationId xmlns:a16="http://schemas.microsoft.com/office/drawing/2014/main" id="{00000000-0008-0000-0100-0000C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311034"/>
                        <a:ext cx="1431491" cy="568739"/>
                        <a:chOff x="3344066" y="144277416"/>
                        <a:chExt cx="1431491" cy="568739"/>
                      </a:xfrm>
                    </xdr:grpSpPr>
                    <xdr:sp macro="" textlink="$P$1158">
                      <xdr:nvSpPr>
                        <xdr:cNvPr id="942" name="CaixaDeTexto 941">
                          <a:extLst>
                            <a:ext uri="{FF2B5EF4-FFF2-40B4-BE49-F238E27FC236}">
                              <a16:creationId xmlns:a16="http://schemas.microsoft.com/office/drawing/2014/main" id="{00000000-0008-0000-0100-0000A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410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45B1C-2DE0-4D35-9B4A-8F6140351C1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1.444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8">
                      <xdr:nvSpPr>
                        <xdr:cNvPr id="943" name="CaixaDeTexto 942">
                          <a:extLst>
                            <a:ext uri="{FF2B5EF4-FFF2-40B4-BE49-F238E27FC236}">
                              <a16:creationId xmlns:a16="http://schemas.microsoft.com/office/drawing/2014/main" id="{00000000-0008-0000-0100-0000A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633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3847AC4-CA29-4A65-90CC-93070C66CEF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8">
                      <xdr:nvSpPr>
                        <xdr:cNvPr id="944" name="CaixaDeTexto 943">
                          <a:extLst>
                            <a:ext uri="{FF2B5EF4-FFF2-40B4-BE49-F238E27FC236}">
                              <a16:creationId xmlns:a16="http://schemas.microsoft.com/office/drawing/2014/main" id="{00000000-0008-0000-0100-0000B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4517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9B4D98-EA2A-45EF-8ECB-F39F5B77C212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684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8">
                      <xdr:nvSpPr>
                        <xdr:cNvPr id="945" name="CaixaDeTexto 944">
                          <a:extLst>
                            <a:ext uri="{FF2B5EF4-FFF2-40B4-BE49-F238E27FC236}">
                              <a16:creationId xmlns:a16="http://schemas.microsoft.com/office/drawing/2014/main" id="{00000000-0008-0000-0100-0000B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661581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11EB79F-96E7-44C0-B211-CD48D38076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44,06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8">
                      <xdr:nvSpPr>
                        <xdr:cNvPr id="946" name="CaixaDeTexto 945">
                          <a:extLst>
                            <a:ext uri="{FF2B5EF4-FFF2-40B4-BE49-F238E27FC236}">
                              <a16:creationId xmlns:a16="http://schemas.microsoft.com/office/drawing/2014/main" id="{00000000-0008-0000-0100-0000B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4559982"/>
                          <a:ext cx="54177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C2B5DC-DCC4-4A9B-9625-C7306E1029B6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438,18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7" name="CaixaDeTexto 946">
                          <a:extLst>
                            <a:ext uri="{FF2B5EF4-FFF2-40B4-BE49-F238E27FC236}">
                              <a16:creationId xmlns:a16="http://schemas.microsoft.com/office/drawing/2014/main" id="{00000000-0008-0000-0100-0000B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1061" y="144277416"/>
                          <a:ext cx="794496" cy="3333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Marimbondo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7" name="A.Vermelha">
                        <a:extLst>
                          <a:ext uri="{FF2B5EF4-FFF2-40B4-BE49-F238E27FC236}">
                            <a16:creationId xmlns:a16="http://schemas.microsoft.com/office/drawing/2014/main" id="{00000000-0008-0000-0100-0000C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344066" y="144999505"/>
                        <a:ext cx="1405514" cy="610229"/>
                        <a:chOff x="3344066" y="144965887"/>
                        <a:chExt cx="1405514" cy="610229"/>
                      </a:xfrm>
                    </xdr:grpSpPr>
                    <xdr:sp macro="" textlink="$P$1159">
                      <xdr:nvSpPr>
                        <xdr:cNvPr id="936" name="CaixaDeTexto 935">
                          <a:extLst>
                            <a:ext uri="{FF2B5EF4-FFF2-40B4-BE49-F238E27FC236}">
                              <a16:creationId xmlns:a16="http://schemas.microsoft.com/office/drawing/2014/main" id="{00000000-0008-0000-0100-0000A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106088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0ED5B7-EBB5-47C1-9A0E-E7B0B8D3D535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1.098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59">
                      <xdr:nvSpPr>
                        <xdr:cNvPr id="937" name="CaixaDeTexto 936">
                          <a:extLst>
                            <a:ext uri="{FF2B5EF4-FFF2-40B4-BE49-F238E27FC236}">
                              <a16:creationId xmlns:a16="http://schemas.microsoft.com/office/drawing/2014/main" id="{00000000-0008-0000-0100-0000A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328332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6D88CB-202B-4FAA-B7D2-56E55CA67E7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59">
                      <xdr:nvSpPr>
                        <xdr:cNvPr id="938" name="CaixaDeTexto 937">
                          <a:extLst>
                            <a:ext uri="{FF2B5EF4-FFF2-40B4-BE49-F238E27FC236}">
                              <a16:creationId xmlns:a16="http://schemas.microsoft.com/office/drawing/2014/main" id="{00000000-0008-0000-0100-0000A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44066" y="145212447"/>
                          <a:ext cx="595949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5FECD0A-E4B3-4E65-9F53-20FD7D0E3B2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59">
                      <xdr:nvSpPr>
                        <xdr:cNvPr id="939" name="CaixaDeTexto 938">
                          <a:extLst>
                            <a:ext uri="{FF2B5EF4-FFF2-40B4-BE49-F238E27FC236}">
                              <a16:creationId xmlns:a16="http://schemas.microsoft.com/office/drawing/2014/main" id="{00000000-0008-0000-0100-0000A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391543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AF1DE0F-B2F3-4ADC-A2C2-B862D4226F8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28,84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59">
                      <xdr:nvSpPr>
                        <xdr:cNvPr id="940" name="CaixaDeTexto 939">
                          <a:extLst>
                            <a:ext uri="{FF2B5EF4-FFF2-40B4-BE49-F238E27FC236}">
                              <a16:creationId xmlns:a16="http://schemas.microsoft.com/office/drawing/2014/main" id="{00000000-0008-0000-0100-0000A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66956" y="145289942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DAF75BB-D62D-4F25-A309-132CD1B7FBAD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376,77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41" name="CaixaDeTexto 940">
                          <a:extLst>
                            <a:ext uri="{FF2B5EF4-FFF2-40B4-BE49-F238E27FC236}">
                              <a16:creationId xmlns:a16="http://schemas.microsoft.com/office/drawing/2014/main" id="{00000000-0008-0000-0100-0000A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983659" y="144965887"/>
                          <a:ext cx="765921" cy="32204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Vermelha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08" name="Caconde">
                        <a:extLst>
                          <a:ext uri="{FF2B5EF4-FFF2-40B4-BE49-F238E27FC236}">
                            <a16:creationId xmlns:a16="http://schemas.microsoft.com/office/drawing/2014/main" id="{00000000-0008-0000-0100-0000C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1143862"/>
                        <a:ext cx="1320319" cy="538268"/>
                        <a:chOff x="4504447" y="141143862"/>
                        <a:chExt cx="1320319" cy="538268"/>
                      </a:xfrm>
                    </xdr:grpSpPr>
                    <xdr:sp macro="" textlink="$P$1145">
                      <xdr:nvSpPr>
                        <xdr:cNvPr id="929" name="CaixaDeTexto 928">
                          <a:extLst>
                            <a:ext uri="{FF2B5EF4-FFF2-40B4-BE49-F238E27FC236}">
                              <a16:creationId xmlns:a16="http://schemas.microsoft.com/office/drawing/2014/main" id="{00000000-0008-0000-0100-0000A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1270111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E930E664-9DA8-479D-9899-4F81970B706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930" name="Grupo 929">
                          <a:extLst>
                            <a:ext uri="{FF2B5EF4-FFF2-40B4-BE49-F238E27FC236}">
                              <a16:creationId xmlns:a16="http://schemas.microsoft.com/office/drawing/2014/main" id="{00000000-0008-0000-0100-0000A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504447" y="141143862"/>
                          <a:ext cx="1320319" cy="538268"/>
                          <a:chOff x="4504447" y="141143862"/>
                          <a:chExt cx="1320319" cy="538268"/>
                        </a:xfrm>
                      </xdr:grpSpPr>
                      <xdr:sp macro="" textlink="$V$1145">
                        <xdr:nvSpPr>
                          <xdr:cNvPr id="931" name="CaixaDeTexto 930">
                            <a:extLst>
                              <a:ext uri="{FF2B5EF4-FFF2-40B4-BE49-F238E27FC236}">
                                <a16:creationId xmlns:a16="http://schemas.microsoft.com/office/drawing/2014/main" id="{00000000-0008-0000-0100-0000A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492355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3F208548-8C52-4715-A42C-51E9B4176E1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5">
                        <xdr:nvSpPr>
                          <xdr:cNvPr id="932" name="CaixaDeTexto 931">
                            <a:extLst>
                              <a:ext uri="{FF2B5EF4-FFF2-40B4-BE49-F238E27FC236}">
                                <a16:creationId xmlns:a16="http://schemas.microsoft.com/office/drawing/2014/main" id="{00000000-0008-0000-0100-0000A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4504447" y="141376470"/>
                            <a:ext cx="59594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3873D91-8BF6-43B4-A79F-5786FD9EC1CB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21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5">
                        <xdr:nvSpPr>
                          <xdr:cNvPr id="933" name="CaixaDeTexto 932">
                            <a:extLst>
                              <a:ext uri="{FF2B5EF4-FFF2-40B4-BE49-F238E27FC236}">
                                <a16:creationId xmlns:a16="http://schemas.microsoft.com/office/drawing/2014/main" id="{00000000-0008-0000-0100-0000A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57574" y="141528133"/>
                            <a:ext cx="505598" cy="153997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29C41AC-9B32-4BE6-A470-67E76A14C5F6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20,61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5">
                        <xdr:nvSpPr>
                          <xdr:cNvPr id="934" name="CaixaDeTexto 933">
                            <a:extLst>
                              <a:ext uri="{FF2B5EF4-FFF2-40B4-BE49-F238E27FC236}">
                                <a16:creationId xmlns:a16="http://schemas.microsoft.com/office/drawing/2014/main" id="{00000000-0008-0000-0100-0000A6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11538" y="141426533"/>
                            <a:ext cx="553218" cy="165109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algn="r"/>
                            <a:fld id="{B1EED0C5-6C08-4E48-861B-8FB94B81512A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836,40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935" name="CaixaDeTexto 934">
                            <a:extLst>
                              <a:ext uri="{FF2B5EF4-FFF2-40B4-BE49-F238E27FC236}">
                                <a16:creationId xmlns:a16="http://schemas.microsoft.com/office/drawing/2014/main" id="{00000000-0008-0000-0100-0000A7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5163620" y="141143862"/>
                            <a:ext cx="661146" cy="3333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Caconde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AES Brasil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09" name="Mascarenhas">
                        <a:extLst>
                          <a:ext uri="{FF2B5EF4-FFF2-40B4-BE49-F238E27FC236}">
                            <a16:creationId xmlns:a16="http://schemas.microsoft.com/office/drawing/2014/main" id="{00000000-0008-0000-0100-0000C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81157" y="142245193"/>
                        <a:ext cx="1554163" cy="424781"/>
                        <a:chOff x="5381157" y="142211575"/>
                        <a:chExt cx="1554163" cy="424781"/>
                      </a:xfrm>
                    </xdr:grpSpPr>
                    <xdr:sp macro="" textlink="$P$1173">
                      <xdr:nvSpPr>
                        <xdr:cNvPr id="925" name="CaixaDeTexto 924">
                          <a:extLst>
                            <a:ext uri="{FF2B5EF4-FFF2-40B4-BE49-F238E27FC236}">
                              <a16:creationId xmlns:a16="http://schemas.microsoft.com/office/drawing/2014/main" id="{00000000-0008-0000-0100-00009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2295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31A6E45-D891-4C02-B1CA-DBB6162798F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3">
                      <xdr:nvSpPr>
                        <xdr:cNvPr id="926" name="CaixaDeTexto 925">
                          <a:extLst>
                            <a:ext uri="{FF2B5EF4-FFF2-40B4-BE49-F238E27FC236}">
                              <a16:creationId xmlns:a16="http://schemas.microsoft.com/office/drawing/2014/main" id="{00000000-0008-0000-0100-00009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4517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93FD1D-A742-49B8-9099-80DD55550CE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3">
                      <xdr:nvSpPr>
                        <xdr:cNvPr id="927" name="CaixaDeTexto 926">
                          <a:extLst>
                            <a:ext uri="{FF2B5EF4-FFF2-40B4-BE49-F238E27FC236}">
                              <a16:creationId xmlns:a16="http://schemas.microsoft.com/office/drawing/2014/main" id="{00000000-0008-0000-0100-00009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157" y="142335896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C0BFB4A-95B0-4E70-9816-87104B54E05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8" name="CaixaDeTexto 927">
                          <a:extLst>
                            <a:ext uri="{FF2B5EF4-FFF2-40B4-BE49-F238E27FC236}">
                              <a16:creationId xmlns:a16="http://schemas.microsoft.com/office/drawing/2014/main" id="{00000000-0008-0000-0100-0000A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4624" y="142211575"/>
                          <a:ext cx="870696" cy="37304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Mascarenhas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Energest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0" name="Aimorés">
                        <a:extLst>
                          <a:ext uri="{FF2B5EF4-FFF2-40B4-BE49-F238E27FC236}">
                            <a16:creationId xmlns:a16="http://schemas.microsoft.com/office/drawing/2014/main" id="{00000000-0008-0000-0100-0000C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41448488"/>
                        <a:ext cx="1463445" cy="406819"/>
                        <a:chOff x="5392315" y="141448488"/>
                        <a:chExt cx="1463445" cy="406819"/>
                      </a:xfrm>
                    </xdr:grpSpPr>
                    <xdr:sp macro="" textlink="$P$1172">
                      <xdr:nvSpPr>
                        <xdr:cNvPr id="921" name="CaixaDeTexto 920">
                          <a:extLst>
                            <a:ext uri="{FF2B5EF4-FFF2-40B4-BE49-F238E27FC236}">
                              <a16:creationId xmlns:a16="http://schemas.microsoft.com/office/drawing/2014/main" id="{00000000-0008-0000-0100-00009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44848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FB92405-D1C3-4702-8ACB-A519DA2BB5D8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2">
                      <xdr:nvSpPr>
                        <xdr:cNvPr id="922" name="CaixaDeTexto 921">
                          <a:extLst>
                            <a:ext uri="{FF2B5EF4-FFF2-40B4-BE49-F238E27FC236}">
                              <a16:creationId xmlns:a16="http://schemas.microsoft.com/office/drawing/2014/main" id="{00000000-0008-0000-0100-00009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67073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C4E718-5998-46D4-B4EE-CD96806F0CCF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151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2">
                      <xdr:nvSpPr>
                        <xdr:cNvPr id="923" name="CaixaDeTexto 922">
                          <a:extLst>
                            <a:ext uri="{FF2B5EF4-FFF2-40B4-BE49-F238E27FC236}">
                              <a16:creationId xmlns:a16="http://schemas.microsoft.com/office/drawing/2014/main" id="{00000000-0008-0000-0100-00009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4155484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6A3C2F9-F800-4277-A2C3-C5186F18A79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729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4" name="CaixaDeTexto 923">
                          <a:extLst>
                            <a:ext uri="{FF2B5EF4-FFF2-40B4-BE49-F238E27FC236}">
                              <a16:creationId xmlns:a16="http://schemas.microsoft.com/office/drawing/2014/main" id="{00000000-0008-0000-0100-00009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1263" y="141467540"/>
                          <a:ext cx="794497" cy="3576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Aimorés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Aliança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1" name="Baguari">
                        <a:extLst>
                          <a:ext uri="{FF2B5EF4-FFF2-40B4-BE49-F238E27FC236}">
                            <a16:creationId xmlns:a16="http://schemas.microsoft.com/office/drawing/2014/main" id="{00000000-0008-0000-0100-0000C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6" y="140557265"/>
                        <a:ext cx="1520504" cy="475327"/>
                        <a:chOff x="5392316" y="140534853"/>
                        <a:chExt cx="1520504" cy="475327"/>
                      </a:xfrm>
                    </xdr:grpSpPr>
                    <xdr:sp macro="" textlink="$P$1171">
                      <xdr:nvSpPr>
                        <xdr:cNvPr id="917" name="CaixaDeTexto 916">
                          <a:extLst>
                            <a:ext uri="{FF2B5EF4-FFF2-40B4-BE49-F238E27FC236}">
                              <a16:creationId xmlns:a16="http://schemas.microsoft.com/office/drawing/2014/main" id="{00000000-0008-0000-0100-00009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6120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CE5A855-3C3E-488E-A0CD-A0AE08F9E1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502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1">
                      <xdr:nvSpPr>
                        <xdr:cNvPr id="918" name="CaixaDeTexto 917">
                          <a:extLst>
                            <a:ext uri="{FF2B5EF4-FFF2-40B4-BE49-F238E27FC236}">
                              <a16:creationId xmlns:a16="http://schemas.microsoft.com/office/drawing/2014/main" id="{00000000-0008-0000-0100-00009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82560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AF86FCE-0565-45BC-B918-079BA49E010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1">
                      <xdr:nvSpPr>
                        <xdr:cNvPr id="919" name="CaixaDeTexto 918">
                          <a:extLst>
                            <a:ext uri="{FF2B5EF4-FFF2-40B4-BE49-F238E27FC236}">
                              <a16:creationId xmlns:a16="http://schemas.microsoft.com/office/drawing/2014/main" id="{00000000-0008-0000-0100-00009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6" y="140709720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F743E6D-B26B-4BF3-B30E-6208029AC65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520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20" name="CaixaDeTexto 919">
                          <a:extLst>
                            <a:ext uri="{FF2B5EF4-FFF2-40B4-BE49-F238E27FC236}">
                              <a16:creationId xmlns:a16="http://schemas.microsoft.com/office/drawing/2014/main" id="{00000000-0008-0000-0100-00009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62944" y="140534853"/>
                          <a:ext cx="849876" cy="4553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Baguari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UHE Baguari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2" name="E.Cunha">
                        <a:extLst>
                          <a:ext uri="{FF2B5EF4-FFF2-40B4-BE49-F238E27FC236}">
                            <a16:creationId xmlns:a16="http://schemas.microsoft.com/office/drawing/2014/main" id="{00000000-0008-0000-0100-0000C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8" y="141949774"/>
                        <a:ext cx="1371323" cy="467507"/>
                        <a:chOff x="4482036" y="141893744"/>
                        <a:chExt cx="1371323" cy="467507"/>
                      </a:xfrm>
                    </xdr:grpSpPr>
                    <xdr:sp macro="" textlink="$P$1146">
                      <xdr:nvSpPr>
                        <xdr:cNvPr id="913" name="CaixaDeTexto 912">
                          <a:extLst>
                            <a:ext uri="{FF2B5EF4-FFF2-40B4-BE49-F238E27FC236}">
                              <a16:creationId xmlns:a16="http://schemas.microsoft.com/office/drawing/2014/main" id="{00000000-0008-0000-0100-00009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1954433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4D0A0D9-1C14-40B9-9F91-A2C70DCECA6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6">
                      <xdr:nvSpPr>
                        <xdr:cNvPr id="914" name="CaixaDeTexto 913">
                          <a:extLst>
                            <a:ext uri="{FF2B5EF4-FFF2-40B4-BE49-F238E27FC236}">
                              <a16:creationId xmlns:a16="http://schemas.microsoft.com/office/drawing/2014/main" id="{00000000-0008-0000-0100-00009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17667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1A29AA8B-2525-41CC-A6D2-E956C38CCD0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6">
                      <xdr:nvSpPr>
                        <xdr:cNvPr id="915" name="CaixaDeTexto 914">
                          <a:extLst>
                            <a:ext uri="{FF2B5EF4-FFF2-40B4-BE49-F238E27FC236}">
                              <a16:creationId xmlns:a16="http://schemas.microsoft.com/office/drawing/2014/main" id="{00000000-0008-0000-0100-00009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482036" y="14206079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A343DC12-B33D-42A2-A42A-4CB0940801D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6" name="CaixaDeTexto 915">
                          <a:extLst>
                            <a:ext uri="{FF2B5EF4-FFF2-40B4-BE49-F238E27FC236}">
                              <a16:creationId xmlns:a16="http://schemas.microsoft.com/office/drawing/2014/main" id="{00000000-0008-0000-0100-00009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192213" y="141893744"/>
                          <a:ext cx="661146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E. Cunha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3" name="A.S.Oliveira">
                        <a:extLst>
                          <a:ext uri="{FF2B5EF4-FFF2-40B4-BE49-F238E27FC236}">
                            <a16:creationId xmlns:a16="http://schemas.microsoft.com/office/drawing/2014/main" id="{00000000-0008-0000-0100-0000C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504447" y="142883962"/>
                        <a:ext cx="1623489" cy="406819"/>
                        <a:chOff x="4504447" y="142839138"/>
                        <a:chExt cx="1623489" cy="406819"/>
                      </a:xfrm>
                    </xdr:grpSpPr>
                    <xdr:sp macro="" textlink="$P$1147">
                      <xdr:nvSpPr>
                        <xdr:cNvPr id="909" name="CaixaDeTexto 908">
                          <a:extLst>
                            <a:ext uri="{FF2B5EF4-FFF2-40B4-BE49-F238E27FC236}">
                              <a16:creationId xmlns:a16="http://schemas.microsoft.com/office/drawing/2014/main" id="{00000000-0008-0000-0100-00008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8391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169E5-84CA-42DE-940D-18242E4E582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7">
                      <xdr:nvSpPr>
                        <xdr:cNvPr id="910" name="CaixaDeTexto 909">
                          <a:extLst>
                            <a:ext uri="{FF2B5EF4-FFF2-40B4-BE49-F238E27FC236}">
                              <a16:creationId xmlns:a16="http://schemas.microsoft.com/office/drawing/2014/main" id="{00000000-0008-0000-0100-00008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30613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685F738-8896-4EA2-8D1C-5EC258AE3EB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7">
                      <xdr:nvSpPr>
                        <xdr:cNvPr id="911" name="CaixaDeTexto 910">
                          <a:extLst>
                            <a:ext uri="{FF2B5EF4-FFF2-40B4-BE49-F238E27FC236}">
                              <a16:creationId xmlns:a16="http://schemas.microsoft.com/office/drawing/2014/main" id="{00000000-0008-0000-0100-00008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504447" y="1429454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77F2EB-6714-4F5F-B605-BFC2BD42769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12" name="CaixaDeTexto 911">
                          <a:extLst>
                            <a:ext uri="{FF2B5EF4-FFF2-40B4-BE49-F238E27FC236}">
                              <a16:creationId xmlns:a16="http://schemas.microsoft.com/office/drawing/2014/main" id="{00000000-0008-0000-0100-00009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228664" y="142839140"/>
                          <a:ext cx="899272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A. S. Oliveira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AES Brasil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4" name="G.Amorim">
                        <a:extLst>
                          <a:ext uri="{FF2B5EF4-FFF2-40B4-BE49-F238E27FC236}">
                            <a16:creationId xmlns:a16="http://schemas.microsoft.com/office/drawing/2014/main" id="{00000000-0008-0000-0100-0000C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7881658"/>
                        <a:ext cx="1485614" cy="673517"/>
                        <a:chOff x="4741496" y="137848040"/>
                        <a:chExt cx="1485614" cy="673517"/>
                      </a:xfrm>
                    </xdr:grpSpPr>
                    <xdr:sp macro="" textlink="$P$1166">
                      <xdr:nvSpPr>
                        <xdr:cNvPr id="905" name="CaixaDeTexto 904">
                          <a:extLst>
                            <a:ext uri="{FF2B5EF4-FFF2-40B4-BE49-F238E27FC236}">
                              <a16:creationId xmlns:a16="http://schemas.microsoft.com/office/drawing/2014/main" id="{00000000-0008-0000-0100-00008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114738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C0D0407-4568-47E5-9243-F6503C8AD92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6">
                      <xdr:nvSpPr>
                        <xdr:cNvPr id="906" name="CaixaDeTexto 905">
                          <a:extLst>
                            <a:ext uri="{FF2B5EF4-FFF2-40B4-BE49-F238E27FC236}">
                              <a16:creationId xmlns:a16="http://schemas.microsoft.com/office/drawing/2014/main" id="{00000000-0008-0000-0100-00008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3369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36F5B4D-CCC6-4C57-AFC8-351BD5997C4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6">
                      <xdr:nvSpPr>
                        <xdr:cNvPr id="907" name="CaixaDeTexto 906">
                          <a:extLst>
                            <a:ext uri="{FF2B5EF4-FFF2-40B4-BE49-F238E27FC236}">
                              <a16:creationId xmlns:a16="http://schemas.microsoft.com/office/drawing/2014/main" id="{00000000-0008-0000-0100-00008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822109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E1B40D4-80A2-4507-8885-66DD1EC1002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46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8" name="CaixaDeTexto 907">
                          <a:extLst>
                            <a:ext uri="{FF2B5EF4-FFF2-40B4-BE49-F238E27FC236}">
                              <a16:creationId xmlns:a16="http://schemas.microsoft.com/office/drawing/2014/main" id="{00000000-0008-0000-0100-00008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81066" y="137848040"/>
                          <a:ext cx="846044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 Amorim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Consórcio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G.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Amorim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5" name="Sá Carvalho">
                        <a:extLst>
                          <a:ext uri="{FF2B5EF4-FFF2-40B4-BE49-F238E27FC236}">
                            <a16:creationId xmlns:a16="http://schemas.microsoft.com/office/drawing/2014/main" id="{00000000-0008-0000-0100-0000C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741496" y="138881633"/>
                        <a:ext cx="1342404" cy="544557"/>
                        <a:chOff x="4741496" y="138881633"/>
                        <a:chExt cx="1342404" cy="544557"/>
                      </a:xfrm>
                    </xdr:grpSpPr>
                    <xdr:sp macro="" textlink="$P$1167">
                      <xdr:nvSpPr>
                        <xdr:cNvPr id="901" name="CaixaDeTexto 900">
                          <a:extLst>
                            <a:ext uri="{FF2B5EF4-FFF2-40B4-BE49-F238E27FC236}">
                              <a16:creationId xmlns:a16="http://schemas.microsoft.com/office/drawing/2014/main" id="{00000000-0008-0000-0100-00008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01961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B9D140-FCDC-43A2-BCBD-42DA1F513321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7">
                      <xdr:nvSpPr>
                        <xdr:cNvPr id="902" name="CaixaDeTexto 901">
                          <a:extLst>
                            <a:ext uri="{FF2B5EF4-FFF2-40B4-BE49-F238E27FC236}">
                              <a16:creationId xmlns:a16="http://schemas.microsoft.com/office/drawing/2014/main" id="{00000000-0008-0000-0100-00008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241615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161B7A4-21D7-4176-A90F-D15079C1820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7">
                      <xdr:nvSpPr>
                        <xdr:cNvPr id="903" name="CaixaDeTexto 902">
                          <a:extLst>
                            <a:ext uri="{FF2B5EF4-FFF2-40B4-BE49-F238E27FC236}">
                              <a16:creationId xmlns:a16="http://schemas.microsoft.com/office/drawing/2014/main" id="{00000000-0008-0000-0100-00008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741496" y="13912597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4B0D19-2F6D-46C4-8B25-1D3818E54F67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4" name="CaixaDeTexto 903">
                          <a:extLst>
                            <a:ext uri="{FF2B5EF4-FFF2-40B4-BE49-F238E27FC236}">
                              <a16:creationId xmlns:a16="http://schemas.microsoft.com/office/drawing/2014/main" id="{00000000-0008-0000-0100-00008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32477" y="138881633"/>
                          <a:ext cx="751423" cy="4795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Sá Carvalho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6" name="S.Grande">
                        <a:extLst>
                          <a:ext uri="{FF2B5EF4-FFF2-40B4-BE49-F238E27FC236}">
                            <a16:creationId xmlns:a16="http://schemas.microsoft.com/office/drawing/2014/main" id="{00000000-0008-0000-0100-0000CC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64920" y="137810944"/>
                        <a:ext cx="860728" cy="672513"/>
                        <a:chOff x="5964920" y="137810944"/>
                        <a:chExt cx="860728" cy="672513"/>
                      </a:xfrm>
                    </xdr:grpSpPr>
                    <xdr:sp macro="" textlink="$P$1168">
                      <xdr:nvSpPr>
                        <xdr:cNvPr id="897" name="CaixaDeTexto 896">
                          <a:extLst>
                            <a:ext uri="{FF2B5EF4-FFF2-40B4-BE49-F238E27FC236}">
                              <a16:creationId xmlns:a16="http://schemas.microsoft.com/office/drawing/2014/main" id="{00000000-0008-0000-0100-00008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0766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6850848-DCCB-437C-8745-523BB3B0F4A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8">
                      <xdr:nvSpPr>
                        <xdr:cNvPr id="898" name="CaixaDeTexto 897">
                          <a:extLst>
                            <a:ext uri="{FF2B5EF4-FFF2-40B4-BE49-F238E27FC236}">
                              <a16:creationId xmlns:a16="http://schemas.microsoft.com/office/drawing/2014/main" id="{00000000-0008-0000-0100-00008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29888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5401048-9A0E-40FB-8BF5-9ACE77DCC8B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8">
                      <xdr:nvSpPr>
                        <xdr:cNvPr id="899" name="CaixaDeTexto 898">
                          <a:extLst>
                            <a:ext uri="{FF2B5EF4-FFF2-40B4-BE49-F238E27FC236}">
                              <a16:creationId xmlns:a16="http://schemas.microsoft.com/office/drawing/2014/main" id="{00000000-0008-0000-0100-00008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64920" y="1381829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A9613A1-188E-4393-BA50-462B95BCF451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900" name="CaixaDeTexto 899">
                          <a:extLst>
                            <a:ext uri="{FF2B5EF4-FFF2-40B4-BE49-F238E27FC236}">
                              <a16:creationId xmlns:a16="http://schemas.microsoft.com/office/drawing/2014/main" id="{00000000-0008-0000-0100-00008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1151" y="137810944"/>
                          <a:ext cx="794497" cy="37215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S. Grande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7" name="P.Estrela">
                        <a:extLst>
                          <a:ext uri="{FF2B5EF4-FFF2-40B4-BE49-F238E27FC236}">
                            <a16:creationId xmlns:a16="http://schemas.microsoft.com/office/drawing/2014/main" id="{00000000-0008-0000-0100-0000CD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959390" y="138486215"/>
                        <a:ext cx="1067384" cy="811776"/>
                        <a:chOff x="5959390" y="138486215"/>
                        <a:chExt cx="1067384" cy="811776"/>
                      </a:xfrm>
                    </xdr:grpSpPr>
                    <xdr:sp macro="" textlink="$P$1169">
                      <xdr:nvSpPr>
                        <xdr:cNvPr id="891" name="CaixaDeTexto 890">
                          <a:extLst>
                            <a:ext uri="{FF2B5EF4-FFF2-40B4-BE49-F238E27FC236}">
                              <a16:creationId xmlns:a16="http://schemas.microsoft.com/office/drawing/2014/main" id="{00000000-0008-0000-0100-00007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876738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80C3CA2-9C58-4A5A-9EFF-DC0919AE888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167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9">
                      <xdr:nvSpPr>
                        <xdr:cNvPr id="892" name="CaixaDeTexto 891">
                          <a:extLst>
                            <a:ext uri="{FF2B5EF4-FFF2-40B4-BE49-F238E27FC236}">
                              <a16:creationId xmlns:a16="http://schemas.microsoft.com/office/drawing/2014/main" id="{00000000-0008-0000-0100-00007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9098982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F52BE30-F2BB-44E6-A7B0-4B337926DE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9">
                      <xdr:nvSpPr>
                        <xdr:cNvPr id="893" name="CaixaDeTexto 892">
                          <a:extLst>
                            <a:ext uri="{FF2B5EF4-FFF2-40B4-BE49-F238E27FC236}">
                              <a16:creationId xmlns:a16="http://schemas.microsoft.com/office/drawing/2014/main" id="{00000000-0008-0000-0100-00007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959390" y="138983097"/>
                          <a:ext cx="595948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838BBB7-64A4-4C1B-A0CD-CF940AD3921A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172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9">
                      <xdr:nvSpPr>
                        <xdr:cNvPr id="894" name="CaixaDeTexto 893">
                          <a:extLst>
                            <a:ext uri="{FF2B5EF4-FFF2-40B4-BE49-F238E27FC236}">
                              <a16:creationId xmlns:a16="http://schemas.microsoft.com/office/drawing/2014/main" id="{00000000-0008-0000-0100-00007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87824" y="139146606"/>
                          <a:ext cx="438950" cy="15138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DB7BB57-F959-45A9-9B59-6FEF380EC46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79,78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9">
                      <xdr:nvSpPr>
                        <xdr:cNvPr id="895" name="CaixaDeTexto 894">
                          <a:extLst>
                            <a:ext uri="{FF2B5EF4-FFF2-40B4-BE49-F238E27FC236}">
                              <a16:creationId xmlns:a16="http://schemas.microsoft.com/office/drawing/2014/main" id="{00000000-0008-0000-0100-00007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510619" y="139025956"/>
                          <a:ext cx="504266" cy="16230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98496293-4E7A-46F5-A7C2-42991443F55A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255,88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6" name="CaixaDeTexto 895">
                          <a:extLst>
                            <a:ext uri="{FF2B5EF4-FFF2-40B4-BE49-F238E27FC236}">
                              <a16:creationId xmlns:a16="http://schemas.microsoft.com/office/drawing/2014/main" id="{00000000-0008-0000-0100-00008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35286" y="138486215"/>
                          <a:ext cx="642096" cy="4286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P. Estrela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8" name="Risoleta">
                        <a:extLst>
                          <a:ext uri="{FF2B5EF4-FFF2-40B4-BE49-F238E27FC236}">
                            <a16:creationId xmlns:a16="http://schemas.microsoft.com/office/drawing/2014/main" id="{00000000-0008-0000-0100-0000CE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5392315" y="139372040"/>
                        <a:ext cx="1349144" cy="542926"/>
                        <a:chOff x="5392315" y="139372040"/>
                        <a:chExt cx="1349144" cy="542926"/>
                      </a:xfrm>
                    </xdr:grpSpPr>
                    <xdr:sp macro="" textlink="$P$1170">
                      <xdr:nvSpPr>
                        <xdr:cNvPr id="887" name="CaixaDeTexto 886">
                          <a:extLst>
                            <a:ext uri="{FF2B5EF4-FFF2-40B4-BE49-F238E27FC236}">
                              <a16:creationId xmlns:a16="http://schemas.microsoft.com/office/drawing/2014/main" id="{00000000-0008-0000-0100-00007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457763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8886794-5D03-491B-B2F3-FAA432649346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70">
                      <xdr:nvSpPr>
                        <xdr:cNvPr id="888" name="CaixaDeTexto 887">
                          <a:extLst>
                            <a:ext uri="{FF2B5EF4-FFF2-40B4-BE49-F238E27FC236}">
                              <a16:creationId xmlns:a16="http://schemas.microsoft.com/office/drawing/2014/main" id="{00000000-0008-0000-0100-00007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680007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3BAB12BE-E9CB-48BA-8262-ED3D7AFB8F8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70">
                      <xdr:nvSpPr>
                        <xdr:cNvPr id="889" name="CaixaDeTexto 888">
                          <a:extLst>
                            <a:ext uri="{FF2B5EF4-FFF2-40B4-BE49-F238E27FC236}">
                              <a16:creationId xmlns:a16="http://schemas.microsoft.com/office/drawing/2014/main" id="{00000000-0008-0000-0100-00007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392315" y="139564122"/>
                          <a:ext cx="59594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1EBBB49-A86C-4F11-B85E-3BC7CEDC3C55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90" name="CaixaDeTexto 889">
                          <a:extLst>
                            <a:ext uri="{FF2B5EF4-FFF2-40B4-BE49-F238E27FC236}">
                              <a16:creationId xmlns:a16="http://schemas.microsoft.com/office/drawing/2014/main" id="{00000000-0008-0000-0100-00007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051738" y="139372040"/>
                          <a:ext cx="689721" cy="54292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Risoleta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Neves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Cons.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Candonga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19" name="Caçu">
                        <a:extLst>
                          <a:ext uri="{FF2B5EF4-FFF2-40B4-BE49-F238E27FC236}">
                            <a16:creationId xmlns:a16="http://schemas.microsoft.com/office/drawing/2014/main" id="{00000000-0008-0000-0100-0000CF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2204" y="141696140"/>
                        <a:ext cx="1182577" cy="613135"/>
                        <a:chOff x="792204" y="132294405"/>
                        <a:chExt cx="1182577" cy="613135"/>
                      </a:xfrm>
                    </xdr:grpSpPr>
                    <xdr:sp macro="" textlink="$P$1162">
                      <xdr:nvSpPr>
                        <xdr:cNvPr id="881" name="CaixaDeTexto 880">
                          <a:extLst>
                            <a:ext uri="{FF2B5EF4-FFF2-40B4-BE49-F238E27FC236}">
                              <a16:creationId xmlns:a16="http://schemas.microsoft.com/office/drawing/2014/main" id="{00000000-0008-0000-0100-00007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49093" y="132444220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CC0B3C2-45F0-4343-81CC-85F5630907E0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2">
                      <xdr:nvSpPr>
                        <xdr:cNvPr id="882" name="CaixaDeTexto 881">
                          <a:extLst>
                            <a:ext uri="{FF2B5EF4-FFF2-40B4-BE49-F238E27FC236}">
                              <a16:creationId xmlns:a16="http://schemas.microsoft.com/office/drawing/2014/main" id="{00000000-0008-0000-0100-00007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2204" y="132666463"/>
                          <a:ext cx="561443" cy="2063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064B542-6BF9-4150-899C-879AF782418C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2">
                      <xdr:nvSpPr>
                        <xdr:cNvPr id="883" name="CaixaDeTexto 882">
                          <a:extLst>
                            <a:ext uri="{FF2B5EF4-FFF2-40B4-BE49-F238E27FC236}">
                              <a16:creationId xmlns:a16="http://schemas.microsoft.com/office/drawing/2014/main" id="{00000000-0008-0000-0100-00007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670" y="132550579"/>
                          <a:ext cx="396499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99CD1D6-38A7-42D0-956E-350FFF5646E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2">
                      <xdr:nvSpPr>
                        <xdr:cNvPr id="884" name="CaixaDeTexto 883">
                          <a:extLst>
                            <a:ext uri="{FF2B5EF4-FFF2-40B4-BE49-F238E27FC236}">
                              <a16:creationId xmlns:a16="http://schemas.microsoft.com/office/drawing/2014/main" id="{00000000-0008-0000-0100-00007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722967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A0929BA-49F8-404B-BDFA-8A385C93702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88,51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2">
                      <xdr:nvSpPr>
                        <xdr:cNvPr id="885" name="CaixaDeTexto 884">
                          <a:extLst>
                            <a:ext uri="{FF2B5EF4-FFF2-40B4-BE49-F238E27FC236}">
                              <a16:creationId xmlns:a16="http://schemas.microsoft.com/office/drawing/2014/main" id="{00000000-0008-0000-0100-00007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5650" y="132621366"/>
                          <a:ext cx="541771" cy="18457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A87FE7A-DFF9-453B-A7CD-4F2674B4CF0C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476,78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6" name="CaixaDeTexto 885">
                          <a:extLst>
                            <a:ext uri="{FF2B5EF4-FFF2-40B4-BE49-F238E27FC236}">
                              <a16:creationId xmlns:a16="http://schemas.microsoft.com/office/drawing/2014/main" id="{00000000-0008-0000-0100-00007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21990" y="132294405"/>
                          <a:ext cx="552791" cy="3333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Caçu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0" name="Barra dos coqueiros">
                        <a:extLst>
                          <a:ext uri="{FF2B5EF4-FFF2-40B4-BE49-F238E27FC236}">
                            <a16:creationId xmlns:a16="http://schemas.microsoft.com/office/drawing/2014/main" id="{00000000-0008-0000-0100-0000D0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84413" y="142294027"/>
                        <a:ext cx="1337063" cy="716452"/>
                        <a:chOff x="781051" y="132023836"/>
                        <a:chExt cx="1334214" cy="716452"/>
                      </a:xfrm>
                    </xdr:grpSpPr>
                    <xdr:sp macro="" textlink="$P$1163">
                      <xdr:nvSpPr>
                        <xdr:cNvPr id="875" name="CaixaDeTexto 874">
                          <a:extLst>
                            <a:ext uri="{FF2B5EF4-FFF2-40B4-BE49-F238E27FC236}">
                              <a16:creationId xmlns:a16="http://schemas.microsoft.com/office/drawing/2014/main" id="{00000000-0008-0000-0100-00006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5407" y="132282333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C5A64A1B-17CD-4B2F-9A81-72D4B668278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3">
                      <xdr:nvSpPr>
                        <xdr:cNvPr id="876" name="CaixaDeTexto 875">
                          <a:extLst>
                            <a:ext uri="{FF2B5EF4-FFF2-40B4-BE49-F238E27FC236}">
                              <a16:creationId xmlns:a16="http://schemas.microsoft.com/office/drawing/2014/main" id="{00000000-0008-0000-0100-00006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81051" y="132504576"/>
                          <a:ext cx="581025" cy="1682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3D896034-34C1-4316-BEAA-8301B92CBDA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57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3">
                      <xdr:nvSpPr>
                        <xdr:cNvPr id="877" name="CaixaDeTexto 876">
                          <a:extLst>
                            <a:ext uri="{FF2B5EF4-FFF2-40B4-BE49-F238E27FC236}">
                              <a16:creationId xmlns:a16="http://schemas.microsoft.com/office/drawing/2014/main" id="{00000000-0008-0000-0100-00006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6985" y="1323886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7F1452B4-9321-4CE2-92DC-D311B01AFE00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147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63">
                      <xdr:nvSpPr>
                        <xdr:cNvPr id="878" name="CaixaDeTexto 877">
                          <a:extLst>
                            <a:ext uri="{FF2B5EF4-FFF2-40B4-BE49-F238E27FC236}">
                              <a16:creationId xmlns:a16="http://schemas.microsoft.com/office/drawing/2014/main" id="{00000000-0008-0000-0100-00006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5557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64EF52C-14C3-4226-9A89-37283570539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95,79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63">
                      <xdr:nvSpPr>
                        <xdr:cNvPr id="879" name="CaixaDeTexto 878">
                          <a:extLst>
                            <a:ext uri="{FF2B5EF4-FFF2-40B4-BE49-F238E27FC236}">
                              <a16:creationId xmlns:a16="http://schemas.microsoft.com/office/drawing/2014/main" id="{00000000-0008-0000-0100-00006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371028" y="132454113"/>
                          <a:ext cx="540617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6D4A7395-0F26-4A53-9F7E-C54481010FD7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447,92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80" name="CaixaDeTexto 879">
                          <a:extLst>
                            <a:ext uri="{FF2B5EF4-FFF2-40B4-BE49-F238E27FC236}">
                              <a16:creationId xmlns:a16="http://schemas.microsoft.com/office/drawing/2014/main" id="{00000000-0008-0000-0100-00007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32064" y="132023836"/>
                          <a:ext cx="683201" cy="47647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Barra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dos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Coqueiros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Kinross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1" name="Grupo 720">
                        <a:extLst>
                          <a:ext uri="{FF2B5EF4-FFF2-40B4-BE49-F238E27FC236}">
                            <a16:creationId xmlns:a16="http://schemas.microsoft.com/office/drawing/2014/main" id="{00000000-0008-0000-0100-0000D1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94804" y="143282458"/>
                        <a:ext cx="1392584" cy="533402"/>
                        <a:chOff x="791442" y="133012267"/>
                        <a:chExt cx="1389783" cy="533402"/>
                      </a:xfrm>
                    </xdr:grpSpPr>
                    <xdr:sp macro="" textlink="$P$1164">
                      <xdr:nvSpPr>
                        <xdr:cNvPr id="871" name="CaixaDeTexto 870">
                          <a:extLst>
                            <a:ext uri="{FF2B5EF4-FFF2-40B4-BE49-F238E27FC236}">
                              <a16:creationId xmlns:a16="http://schemas.microsoft.com/office/drawing/2014/main" id="{00000000-0008-0000-0100-00006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0211" y="133059892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00BBDE02-A2C2-413F-83B5-0E1709DDECEE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114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64">
                      <xdr:nvSpPr>
                        <xdr:cNvPr id="872" name="CaixaDeTexto 871">
                          <a:extLst>
                            <a:ext uri="{FF2B5EF4-FFF2-40B4-BE49-F238E27FC236}">
                              <a16:creationId xmlns:a16="http://schemas.microsoft.com/office/drawing/2014/main" id="{00000000-0008-0000-0100-00006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791442" y="133282136"/>
                          <a:ext cx="569768" cy="18646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D83D2EA7-2D2A-473E-A299-1AA2F8395DA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64">
                      <xdr:nvSpPr>
                        <xdr:cNvPr id="873" name="CaixaDeTexto 872">
                          <a:extLst>
                            <a:ext uri="{FF2B5EF4-FFF2-40B4-BE49-F238E27FC236}">
                              <a16:creationId xmlns:a16="http://schemas.microsoft.com/office/drawing/2014/main" id="{00000000-0008-0000-0100-00006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51789" y="133166251"/>
                          <a:ext cx="396875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AA0240A-85D0-4C75-9220-312953A9D2C4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121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4" name="CaixaDeTexto 873">
                          <a:extLst>
                            <a:ext uri="{FF2B5EF4-FFF2-40B4-BE49-F238E27FC236}">
                              <a16:creationId xmlns:a16="http://schemas.microsoft.com/office/drawing/2014/main" id="{00000000-0008-0000-0100-00006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476376" y="133012267"/>
                          <a:ext cx="704849" cy="53340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JLMG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Pereira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F.R.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Claro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2" name="Corumbá IV">
                        <a:extLst>
                          <a:ext uri="{FF2B5EF4-FFF2-40B4-BE49-F238E27FC236}">
                            <a16:creationId xmlns:a16="http://schemas.microsoft.com/office/drawing/2014/main" id="{00000000-0008-0000-0100-0000D2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8787650"/>
                        <a:ext cx="1175719" cy="876905"/>
                        <a:chOff x="-32436" y="129149573"/>
                        <a:chExt cx="1134378" cy="876905"/>
                      </a:xfrm>
                    </xdr:grpSpPr>
                    <xdr:sp macro="" textlink="$P$1132">
                      <xdr:nvSpPr>
                        <xdr:cNvPr id="865" name="CaixaDeTexto 864">
                          <a:extLst>
                            <a:ext uri="{FF2B5EF4-FFF2-40B4-BE49-F238E27FC236}">
                              <a16:creationId xmlns:a16="http://schemas.microsoft.com/office/drawing/2014/main" id="{00000000-0008-0000-0100-00006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556161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4D0E7E4-4147-463F-AC40-A1D262053F7C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2">
                      <xdr:nvSpPr>
                        <xdr:cNvPr id="866" name="CaixaDeTexto 865">
                          <a:extLst>
                            <a:ext uri="{FF2B5EF4-FFF2-40B4-BE49-F238E27FC236}">
                              <a16:creationId xmlns:a16="http://schemas.microsoft.com/office/drawing/2014/main" id="{00000000-0008-0000-0100-00006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652996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D6281F8-9224-45F0-9F93-C0C3973F97D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45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2">
                      <xdr:nvSpPr>
                        <xdr:cNvPr id="867" name="CaixaDeTexto 866">
                          <a:extLst>
                            <a:ext uri="{FF2B5EF4-FFF2-40B4-BE49-F238E27FC236}">
                              <a16:creationId xmlns:a16="http://schemas.microsoft.com/office/drawing/2014/main" id="{00000000-0008-0000-0100-00006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26879" y="129759354"/>
                          <a:ext cx="574994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75B7A0-83AD-429A-B6A5-1D6667C1F5E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11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2">
                      <xdr:nvSpPr>
                        <xdr:cNvPr id="868" name="CaixaDeTexto 867">
                          <a:extLst>
                            <a:ext uri="{FF2B5EF4-FFF2-40B4-BE49-F238E27FC236}">
                              <a16:creationId xmlns:a16="http://schemas.microsoft.com/office/drawing/2014/main" id="{00000000-0008-0000-0100-00006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841904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6793781-D030-4F21-A2F5-51F5BA103702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36,16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2">
                      <xdr:nvSpPr>
                        <xdr:cNvPr id="869" name="CaixaDeTexto 868">
                          <a:extLst>
                            <a:ext uri="{FF2B5EF4-FFF2-40B4-BE49-F238E27FC236}">
                              <a16:creationId xmlns:a16="http://schemas.microsoft.com/office/drawing/2014/main" id="{00000000-0008-0000-0100-00006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79221" y="129740305"/>
                          <a:ext cx="522721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43C8376-4482-48F6-8A6A-4C6B98943950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839,15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70" name="CaixaDeTexto 869">
                          <a:extLst>
                            <a:ext uri="{FF2B5EF4-FFF2-40B4-BE49-F238E27FC236}">
                              <a16:creationId xmlns:a16="http://schemas.microsoft.com/office/drawing/2014/main" id="{00000000-0008-0000-0100-00006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-32436" y="129149573"/>
                          <a:ext cx="710044" cy="47701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IV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Concessões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3" name="Corumbá III">
                        <a:extLst>
                          <a:ext uri="{FF2B5EF4-FFF2-40B4-BE49-F238E27FC236}">
                            <a16:creationId xmlns:a16="http://schemas.microsoft.com/office/drawing/2014/main" id="{00000000-0008-0000-0100-0000D3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39589983"/>
                        <a:ext cx="1181203" cy="607972"/>
                        <a:chOff x="0" y="129951906"/>
                        <a:chExt cx="1139701" cy="607972"/>
                      </a:xfrm>
                    </xdr:grpSpPr>
                    <xdr:sp macro="" textlink="$P$1133">
                      <xdr:nvSpPr>
                        <xdr:cNvPr id="859" name="CaixaDeTexto 858">
                          <a:extLst>
                            <a:ext uri="{FF2B5EF4-FFF2-40B4-BE49-F238E27FC236}">
                              <a16:creationId xmlns:a16="http://schemas.microsoft.com/office/drawing/2014/main" id="{00000000-0008-0000-0100-00005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162344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0D95330-6461-4AC4-A868-E9CE3AC73324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3">
                      <xdr:nvSpPr>
                        <xdr:cNvPr id="860" name="CaixaDeTexto 859">
                          <a:extLst>
                            <a:ext uri="{FF2B5EF4-FFF2-40B4-BE49-F238E27FC236}">
                              <a16:creationId xmlns:a16="http://schemas.microsoft.com/office/drawing/2014/main" id="{00000000-0008-0000-0100-00005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367512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02669A2-3E95-4048-916B-E2E8B0321608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V = 23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3">
                      <xdr:nvSpPr>
                        <xdr:cNvPr id="861" name="CaixaDeTexto 860">
                          <a:extLst>
                            <a:ext uri="{FF2B5EF4-FFF2-40B4-BE49-F238E27FC236}">
                              <a16:creationId xmlns:a16="http://schemas.microsoft.com/office/drawing/2014/main" id="{00000000-0008-0000-0100-00005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9086" y="130268945"/>
                          <a:ext cx="575010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A133EF6F-49C6-4C52-B0CF-F9FE28F65B1D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63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133">
                      <xdr:nvSpPr>
                        <xdr:cNvPr id="862" name="CaixaDeTexto 861">
                          <a:extLst>
                            <a:ext uri="{FF2B5EF4-FFF2-40B4-BE49-F238E27FC236}">
                              <a16:creationId xmlns:a16="http://schemas.microsoft.com/office/drawing/2014/main" id="{00000000-0008-0000-0100-00005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37530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383CFD8-C2F5-4478-BB6F-ACB7B8B2322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36,65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3">
                      <xdr:nvSpPr>
                        <xdr:cNvPr id="863" name="CaixaDeTexto 862">
                          <a:extLst>
                            <a:ext uri="{FF2B5EF4-FFF2-40B4-BE49-F238E27FC236}">
                              <a16:creationId xmlns:a16="http://schemas.microsoft.com/office/drawing/2014/main" id="{00000000-0008-0000-0100-00005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5" y="130273704"/>
                          <a:ext cx="522736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01319BF-0184-418B-81C4-F56BAD074022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769,58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64" name="CaixaDeTexto 863">
                          <a:extLst>
                            <a:ext uri="{FF2B5EF4-FFF2-40B4-BE49-F238E27FC236}">
                              <a16:creationId xmlns:a16="http://schemas.microsoft.com/office/drawing/2014/main" id="{00000000-0008-0000-0100-00006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29951906"/>
                          <a:ext cx="762000" cy="32411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III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CEC</a:t>
                          </a: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 III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4" name="Corumbá I">
                        <a:extLst>
                          <a:ext uri="{FF2B5EF4-FFF2-40B4-BE49-F238E27FC236}">
                            <a16:creationId xmlns:a16="http://schemas.microsoft.com/office/drawing/2014/main" id="{00000000-0008-0000-0100-0000D4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0191330"/>
                        <a:ext cx="1181203" cy="605975"/>
                        <a:chOff x="0" y="130553253"/>
                        <a:chExt cx="1139701" cy="605975"/>
                      </a:xfrm>
                    </xdr:grpSpPr>
                    <xdr:sp macro="" textlink="$P$1134">
                      <xdr:nvSpPr>
                        <xdr:cNvPr id="853" name="CaixaDeTexto 852">
                          <a:extLst>
                            <a:ext uri="{FF2B5EF4-FFF2-40B4-BE49-F238E27FC236}">
                              <a16:creationId xmlns:a16="http://schemas.microsoft.com/office/drawing/2014/main" id="{00000000-0008-0000-0100-00005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780985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5E4604AE-06C2-484E-9D70-83FF4AF1DBED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293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4">
                      <xdr:nvSpPr>
                        <xdr:cNvPr id="854" name="CaixaDeTexto 853">
                          <a:extLst>
                            <a:ext uri="{FF2B5EF4-FFF2-40B4-BE49-F238E27FC236}">
                              <a16:creationId xmlns:a16="http://schemas.microsoft.com/office/drawing/2014/main" id="{00000000-0008-0000-0100-00005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877820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6CB82734-E4B9-491F-B9CD-B0D3FF44F2C3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143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4">
                      <xdr:nvSpPr>
                        <xdr:cNvPr id="855" name="CaixaDeTexto 854">
                          <a:extLst>
                            <a:ext uri="{FF2B5EF4-FFF2-40B4-BE49-F238E27FC236}">
                              <a16:creationId xmlns:a16="http://schemas.microsoft.com/office/drawing/2014/main" id="{00000000-0008-0000-0100-00005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974654"/>
                          <a:ext cx="575009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algn="r"/>
                          <a:fld id="{4F382600-9059-471E-900B-1E674F4742BA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4">
                      <xdr:nvSpPr>
                        <xdr:cNvPr id="856" name="CaixaDeTexto 855">
                          <a:extLst>
                            <a:ext uri="{FF2B5EF4-FFF2-40B4-BE49-F238E27FC236}">
                              <a16:creationId xmlns:a16="http://schemas.microsoft.com/office/drawing/2014/main" id="{00000000-0008-0000-0100-00005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9658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BB1C2F6-F060-48AA-B7DF-E3B579B3F584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30,74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4">
                      <xdr:nvSpPr>
                        <xdr:cNvPr id="857" name="CaixaDeTexto 856">
                          <a:extLst>
                            <a:ext uri="{FF2B5EF4-FFF2-40B4-BE49-F238E27FC236}">
                              <a16:creationId xmlns:a16="http://schemas.microsoft.com/office/drawing/2014/main" id="{00000000-0008-0000-0100-00005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16966" y="130864254"/>
                          <a:ext cx="522735" cy="18457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EBBF1DC-C2B9-46B9-9E2C-9E823431F84F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580,33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8" name="CaixaDeTexto 857">
                          <a:extLst>
                            <a:ext uri="{FF2B5EF4-FFF2-40B4-BE49-F238E27FC236}">
                              <a16:creationId xmlns:a16="http://schemas.microsoft.com/office/drawing/2014/main" id="{00000000-0008-0000-0100-00005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0" y="130553253"/>
                          <a:ext cx="658957" cy="32509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Corumbá I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5" name="BAtalha">
                        <a:extLst>
                          <a:ext uri="{FF2B5EF4-FFF2-40B4-BE49-F238E27FC236}">
                            <a16:creationId xmlns:a16="http://schemas.microsoft.com/office/drawing/2014/main" id="{00000000-0008-0000-0100-0000D5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987" y="138016053"/>
                        <a:ext cx="1170305" cy="749650"/>
                        <a:chOff x="646028" y="128377976"/>
                        <a:chExt cx="1175678" cy="749650"/>
                      </a:xfrm>
                    </xdr:grpSpPr>
                    <xdr:sp macro="" textlink="$P$1139">
                      <xdr:nvSpPr>
                        <xdr:cNvPr id="847" name="CaixaDeTexto 846">
                          <a:extLst>
                            <a:ext uri="{FF2B5EF4-FFF2-40B4-BE49-F238E27FC236}">
                              <a16:creationId xmlns:a16="http://schemas.microsoft.com/office/drawing/2014/main" id="{00000000-0008-0000-0100-00004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653344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5D50AAD-3671-4D65-A213-B65938DA1F0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146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9">
                      <xdr:nvSpPr>
                        <xdr:cNvPr id="848" name="CaixaDeTexto 847">
                          <a:extLst>
                            <a:ext uri="{FF2B5EF4-FFF2-40B4-BE49-F238E27FC236}">
                              <a16:creationId xmlns:a16="http://schemas.microsoft.com/office/drawing/2014/main" id="{00000000-0008-0000-0100-00005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8" y="128856780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A5B0B1A-629C-432A-828E-F90B837A0A31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9">
                      <xdr:nvSpPr>
                        <xdr:cNvPr id="849" name="CaixaDeTexto 848">
                          <a:extLst>
                            <a:ext uri="{FF2B5EF4-FFF2-40B4-BE49-F238E27FC236}">
                              <a16:creationId xmlns:a16="http://schemas.microsoft.com/office/drawing/2014/main" id="{00000000-0008-0000-0100-00005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6029" y="128759946"/>
                          <a:ext cx="598683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28D8337-E5BF-43AA-9314-27DB33A548D9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54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9">
                      <xdr:nvSpPr>
                        <xdr:cNvPr id="850" name="CaixaDeTexto 849">
                          <a:extLst>
                            <a:ext uri="{FF2B5EF4-FFF2-40B4-BE49-F238E27FC236}">
                              <a16:creationId xmlns:a16="http://schemas.microsoft.com/office/drawing/2014/main" id="{00000000-0008-0000-0100-00005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943051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A7DCF959-0FC5-4702-A346-1EFFF5492EDB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38,01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9">
                      <xdr:nvSpPr>
                        <xdr:cNvPr id="851" name="CaixaDeTexto 850">
                          <a:extLst>
                            <a:ext uri="{FF2B5EF4-FFF2-40B4-BE49-F238E27FC236}">
                              <a16:creationId xmlns:a16="http://schemas.microsoft.com/office/drawing/2014/main" id="{00000000-0008-0000-0100-00005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7447" y="128841456"/>
                          <a:ext cx="54425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F087C67C-1ADE-497B-8F9D-D29F4D167ABB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792,35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52" name="CaixaDeTexto 851">
                          <a:extLst>
                            <a:ext uri="{FF2B5EF4-FFF2-40B4-BE49-F238E27FC236}">
                              <a16:creationId xmlns:a16="http://schemas.microsoft.com/office/drawing/2014/main" id="{00000000-0008-0000-0100-00005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1056" y="128377976"/>
                          <a:ext cx="581025" cy="34402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Batalha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Furnas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6" name="S. do Facão">
                        <a:extLst>
                          <a:ext uri="{FF2B5EF4-FFF2-40B4-BE49-F238E27FC236}">
                            <a16:creationId xmlns:a16="http://schemas.microsoft.com/office/drawing/2014/main" id="{00000000-0008-0000-0100-0000D6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51298" y="138689979"/>
                        <a:ext cx="1170998" cy="637597"/>
                        <a:chOff x="645968" y="129051902"/>
                        <a:chExt cx="1175852" cy="637597"/>
                      </a:xfrm>
                    </xdr:grpSpPr>
                    <xdr:sp macro="" textlink="$P$1140">
                      <xdr:nvSpPr>
                        <xdr:cNvPr id="840" name="CaixaDeTexto 839">
                          <a:extLst>
                            <a:ext uri="{FF2B5EF4-FFF2-40B4-BE49-F238E27FC236}">
                              <a16:creationId xmlns:a16="http://schemas.microsoft.com/office/drawing/2014/main" id="{00000000-0008-0000-0100-00004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645970" y="129288158"/>
                          <a:ext cx="598418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E77B7D07-7CFD-42D7-9A66-339533F5326A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183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41" name="Grupo 840">
                          <a:extLst>
                            <a:ext uri="{FF2B5EF4-FFF2-40B4-BE49-F238E27FC236}">
                              <a16:creationId xmlns:a16="http://schemas.microsoft.com/office/drawing/2014/main" id="{00000000-0008-0000-0100-000049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645968" y="129051902"/>
                          <a:ext cx="1175852" cy="637597"/>
                          <a:chOff x="645968" y="129051902"/>
                          <a:chExt cx="1175852" cy="637597"/>
                        </a:xfrm>
                      </xdr:grpSpPr>
                      <xdr:sp macro="" textlink="$V$1140">
                        <xdr:nvSpPr>
                          <xdr:cNvPr id="842" name="CaixaDeTexto 841">
                            <a:extLst>
                              <a:ext uri="{FF2B5EF4-FFF2-40B4-BE49-F238E27FC236}">
                                <a16:creationId xmlns:a16="http://schemas.microsoft.com/office/drawing/2014/main" id="{00000000-0008-0000-0100-00004A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68" y="129481826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185CFDD-E066-4E20-AA60-35118FB50E4F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40">
                        <xdr:nvSpPr>
                          <xdr:cNvPr id="843" name="CaixaDeTexto 842">
                            <a:extLst>
                              <a:ext uri="{FF2B5EF4-FFF2-40B4-BE49-F238E27FC236}">
                                <a16:creationId xmlns:a16="http://schemas.microsoft.com/office/drawing/2014/main" id="{00000000-0008-0000-0100-00004B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45970" y="129394518"/>
                            <a:ext cx="598418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4D4923D1-EE29-47C7-A3D2-3D1CA32993C0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85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T$1140">
                        <xdr:nvSpPr>
                          <xdr:cNvPr id="844" name="CaixaDeTexto 843">
                            <a:extLst>
                              <a:ext uri="{FF2B5EF4-FFF2-40B4-BE49-F238E27FC236}">
                                <a16:creationId xmlns:a16="http://schemas.microsoft.com/office/drawing/2014/main" id="{00000000-0008-0000-0100-00004C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504925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703AD175-E26E-40C1-AE77-6EE710C6F162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19,77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R$1140">
                        <xdr:nvSpPr>
                          <xdr:cNvPr id="845" name="CaixaDeTexto 844">
                            <a:extLst>
                              <a:ext uri="{FF2B5EF4-FFF2-40B4-BE49-F238E27FC236}">
                                <a16:creationId xmlns:a16="http://schemas.microsoft.com/office/drawing/2014/main" id="{00000000-0008-0000-0100-00004D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1277802" y="129403327"/>
                            <a:ext cx="544018" cy="18457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5EED3C12-085A-4CE3-9BD0-2C83958B9EF6}" type="TxLink">
                              <a:rPr lang="pt-BR" sz="700" b="1">
                                <a:solidFill>
                                  <a:srgbClr val="FF00FF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738,94</a:t>
                            </a:fld>
                            <a:endPara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46" name="CaixaDeTexto 845">
                            <a:extLst>
                              <a:ext uri="{FF2B5EF4-FFF2-40B4-BE49-F238E27FC236}">
                                <a16:creationId xmlns:a16="http://schemas.microsoft.com/office/drawing/2014/main" id="{00000000-0008-0000-0100-00004E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67327" y="129051902"/>
                            <a:ext cx="841664" cy="34993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S. do Facão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SEFAC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27" name="Emborcação">
                        <a:extLst>
                          <a:ext uri="{FF2B5EF4-FFF2-40B4-BE49-F238E27FC236}">
                            <a16:creationId xmlns:a16="http://schemas.microsoft.com/office/drawing/2014/main" id="{00000000-0008-0000-0100-0000D7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1271810" y="139647342"/>
                        <a:ext cx="1163699" cy="921617"/>
                        <a:chOff x="1271810" y="130245607"/>
                        <a:chExt cx="1163699" cy="921617"/>
                      </a:xfrm>
                    </xdr:grpSpPr>
                    <xdr:sp macro="" textlink="$P$1141">
                      <xdr:nvSpPr>
                        <xdr:cNvPr id="834" name="CaixaDeTexto 833">
                          <a:extLst>
                            <a:ext uri="{FF2B5EF4-FFF2-40B4-BE49-F238E27FC236}">
                              <a16:creationId xmlns:a16="http://schemas.microsoft.com/office/drawing/2014/main" id="{00000000-0008-0000-0100-000042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749321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F46426A-DE11-42CF-AFDF-5DBC56D5D9C9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41">
                      <xdr:nvSpPr>
                        <xdr:cNvPr id="835" name="CaixaDeTexto 834">
                          <a:extLst>
                            <a:ext uri="{FF2B5EF4-FFF2-40B4-BE49-F238E27FC236}">
                              <a16:creationId xmlns:a16="http://schemas.microsoft.com/office/drawing/2014/main" id="{00000000-0008-0000-0100-000043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952514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75A3E46-1D87-4530-8B5F-32DB4F815A37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41">
                      <xdr:nvSpPr>
                        <xdr:cNvPr id="836" name="CaixaDeTexto 835">
                          <a:extLst>
                            <a:ext uri="{FF2B5EF4-FFF2-40B4-BE49-F238E27FC236}">
                              <a16:creationId xmlns:a16="http://schemas.microsoft.com/office/drawing/2014/main" id="{00000000-0008-0000-0100-000044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82554" y="130855680"/>
                          <a:ext cx="595948" cy="1845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D2D9D5CA-8232-488B-AADD-94AB58977B28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619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41">
                      <xdr:nvSpPr>
                        <xdr:cNvPr id="837" name="CaixaDeTexto 836">
                          <a:extLst>
                            <a:ext uri="{FF2B5EF4-FFF2-40B4-BE49-F238E27FC236}">
                              <a16:creationId xmlns:a16="http://schemas.microsoft.com/office/drawing/2014/main" id="{00000000-0008-0000-0100-000045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932063" y="131013227"/>
                          <a:ext cx="50186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8A21332-9498-4C6F-B77B-98B4D6F15AF0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37,02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41">
                      <xdr:nvSpPr>
                        <xdr:cNvPr id="838" name="CaixaDeTexto 837">
                          <a:extLst>
                            <a:ext uri="{FF2B5EF4-FFF2-40B4-BE49-F238E27FC236}">
                              <a16:creationId xmlns:a16="http://schemas.microsoft.com/office/drawing/2014/main" id="{00000000-0008-0000-0100-00004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895604" y="130911628"/>
                          <a:ext cx="539905" cy="15558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15F5F86A-F1CD-436F-97C0-BB20A262EBA9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638,18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9" name="CaixaDeTexto 838">
                          <a:extLst>
                            <a:ext uri="{FF2B5EF4-FFF2-40B4-BE49-F238E27FC236}">
                              <a16:creationId xmlns:a16="http://schemas.microsoft.com/office/drawing/2014/main" id="{00000000-0008-0000-0100-00004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1271810" y="130245607"/>
                          <a:ext cx="768996" cy="57213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Theodomiro Carneiro Santiago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8" name="Nova Ponte">
                        <a:extLst>
                          <a:ext uri="{FF2B5EF4-FFF2-40B4-BE49-F238E27FC236}">
                            <a16:creationId xmlns:a16="http://schemas.microsoft.com/office/drawing/2014/main" id="{00000000-0008-0000-0100-0000D8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94" y="138040029"/>
                        <a:ext cx="1165015" cy="660544"/>
                        <a:chOff x="2369555" y="127769838"/>
                        <a:chExt cx="1158589" cy="660544"/>
                      </a:xfrm>
                    </xdr:grpSpPr>
                    <xdr:sp macro="" textlink="$P$1135">
                      <xdr:nvSpPr>
                        <xdr:cNvPr id="828" name="CaixaDeTexto 827">
                          <a:extLst>
                            <a:ext uri="{FF2B5EF4-FFF2-40B4-BE49-F238E27FC236}">
                              <a16:creationId xmlns:a16="http://schemas.microsoft.com/office/drawing/2014/main" id="{00000000-0008-0000-0100-00003C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020802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C942B86E-3EE3-460B-902E-C92CEA9B19C3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224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5">
                      <xdr:nvSpPr>
                        <xdr:cNvPr id="829" name="CaixaDeTexto 828">
                          <a:extLst>
                            <a:ext uri="{FF2B5EF4-FFF2-40B4-BE49-F238E27FC236}">
                              <a16:creationId xmlns:a16="http://schemas.microsoft.com/office/drawing/2014/main" id="{00000000-0008-0000-0100-00003D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6" y="128243048"/>
                          <a:ext cx="592663" cy="187334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2388343-4FDB-4909-949B-55F9B77F9C0E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5">
                      <xdr:nvSpPr>
                        <xdr:cNvPr id="830" name="CaixaDeTexto 829">
                          <a:extLst>
                            <a:ext uri="{FF2B5EF4-FFF2-40B4-BE49-F238E27FC236}">
                              <a16:creationId xmlns:a16="http://schemas.microsoft.com/office/drawing/2014/main" id="{00000000-0008-0000-0100-00003E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555" y="128127160"/>
                          <a:ext cx="592663" cy="17462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0D5546D7-753D-48C1-A6C7-61842F05E78B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224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5">
                      <xdr:nvSpPr>
                        <xdr:cNvPr id="831" name="CaixaDeTexto 830">
                          <a:extLst>
                            <a:ext uri="{FF2B5EF4-FFF2-40B4-BE49-F238E27FC236}">
                              <a16:creationId xmlns:a16="http://schemas.microsoft.com/office/drawing/2014/main" id="{00000000-0008-0000-0100-00003F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74093" y="128274133"/>
                          <a:ext cx="454051" cy="15399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00AE690-72E2-4CEC-8899-F3A7E6CFE0B5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42,45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5">
                      <xdr:nvSpPr>
                        <xdr:cNvPr id="832" name="CaixaDeTexto 831">
                          <a:extLst>
                            <a:ext uri="{FF2B5EF4-FFF2-40B4-BE49-F238E27FC236}">
                              <a16:creationId xmlns:a16="http://schemas.microsoft.com/office/drawing/2014/main" id="{00000000-0008-0000-0100-000040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35985" y="128172534"/>
                          <a:ext cx="492146" cy="146059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87B2F494-9673-48D4-8847-543687934A21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797,92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33" name="CaixaDeTexto 832">
                          <a:extLst>
                            <a:ext uri="{FF2B5EF4-FFF2-40B4-BE49-F238E27FC236}">
                              <a16:creationId xmlns:a16="http://schemas.microsoft.com/office/drawing/2014/main" id="{00000000-0008-0000-0100-00004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78939" y="127769838"/>
                          <a:ext cx="790575" cy="32231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Nova Ponte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CEMIG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29" name="Miranda">
                        <a:extLst>
                          <a:ext uri="{FF2B5EF4-FFF2-40B4-BE49-F238E27FC236}">
                            <a16:creationId xmlns:a16="http://schemas.microsoft.com/office/drawing/2014/main" id="{00000000-0008-0000-0100-0000D9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376679" y="138788543"/>
                        <a:ext cx="1348874" cy="628984"/>
                        <a:chOff x="2369715" y="128361468"/>
                        <a:chExt cx="1341298" cy="628984"/>
                      </a:xfrm>
                    </xdr:grpSpPr>
                    <xdr:sp macro="" textlink="$P$1136">
                      <xdr:nvSpPr>
                        <xdr:cNvPr id="822" name="CaixaDeTexto 821">
                          <a:extLst>
                            <a:ext uri="{FF2B5EF4-FFF2-40B4-BE49-F238E27FC236}">
                              <a16:creationId xmlns:a16="http://schemas.microsoft.com/office/drawing/2014/main" id="{00000000-0008-0000-0100-000036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534314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466C424D-CF28-4273-897B-97B151F73452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223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V$1136">
                      <xdr:nvSpPr>
                        <xdr:cNvPr id="823" name="CaixaDeTexto 822">
                          <a:extLst>
                            <a:ext uri="{FF2B5EF4-FFF2-40B4-BE49-F238E27FC236}">
                              <a16:creationId xmlns:a16="http://schemas.microsoft.com/office/drawing/2014/main" id="{00000000-0008-0000-0100-000037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756550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24B007AB-CD5A-4BA5-A465-72085A384A13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Q$1136">
                      <xdr:nvSpPr>
                        <xdr:cNvPr id="824" name="CaixaDeTexto 823">
                          <a:extLst>
                            <a:ext uri="{FF2B5EF4-FFF2-40B4-BE49-F238E27FC236}">
                              <a16:creationId xmlns:a16="http://schemas.microsoft.com/office/drawing/2014/main" id="{00000000-0008-0000-0100-000038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369715" y="128640668"/>
                          <a:ext cx="592604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9B8F4620-05B1-4E0C-B035-FCE62AB0C0C6}" type="TxLink">
                            <a: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279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T$1136">
                      <xdr:nvSpPr>
                        <xdr:cNvPr id="825" name="CaixaDeTexto 824">
                          <a:extLst>
                            <a:ext uri="{FF2B5EF4-FFF2-40B4-BE49-F238E27FC236}">
                              <a16:creationId xmlns:a16="http://schemas.microsoft.com/office/drawing/2014/main" id="{00000000-0008-0000-0100-000039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805877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7C827168-1AEE-4BD3-AB9A-BA955CCCA65D}" type="TxLink">
                            <a: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42,27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$R$1136">
                      <xdr:nvSpPr>
                        <xdr:cNvPr id="826" name="CaixaDeTexto 825">
                          <a:extLst>
                            <a:ext uri="{FF2B5EF4-FFF2-40B4-BE49-F238E27FC236}">
                              <a16:creationId xmlns:a16="http://schemas.microsoft.com/office/drawing/2014/main" id="{00000000-0008-0000-0100-00003A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989464" y="128704278"/>
                          <a:ext cx="538729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B307E74F-C525-44AD-AF10-2407C1C162A8}" type="TxLink">
                            <a:rPr lang="pt-BR" sz="700" b="1">
                              <a:solidFill>
                                <a:srgbClr val="FF00FF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694,30</a:t>
                          </a:fld>
                          <a:endParaRPr lang="pt-BR" sz="700" b="1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827" name="CaixaDeTexto 826">
                          <a:extLst>
                            <a:ext uri="{FF2B5EF4-FFF2-40B4-BE49-F238E27FC236}">
                              <a16:creationId xmlns:a16="http://schemas.microsoft.com/office/drawing/2014/main" id="{00000000-0008-0000-0100-00003B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002493" y="128361468"/>
                          <a:ext cx="708520" cy="33913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Miranda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ENGIE</a:t>
                          </a:r>
                        </a:p>
                        <a:p>
                          <a:endParaRPr lang="pt-BR" sz="1100"/>
                        </a:p>
                      </xdr:txBody>
                    </xdr:sp>
                  </xdr:grpSp>
                  <xdr:grpSp>
                    <xdr:nvGrpSpPr>
                      <xdr:cNvPr id="730" name="Salto Rio Verdinho">
                        <a:extLst>
                          <a:ext uri="{FF2B5EF4-FFF2-40B4-BE49-F238E27FC236}">
                            <a16:creationId xmlns:a16="http://schemas.microsoft.com/office/drawing/2014/main" id="{00000000-0008-0000-0100-0000DA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0" y="142856151"/>
                        <a:ext cx="698687" cy="912229"/>
                        <a:chOff x="0" y="132585960"/>
                        <a:chExt cx="695325" cy="912229"/>
                      </a:xfrm>
                    </xdr:grpSpPr>
                    <xdr:sp macro="" textlink="$P$1161">
                      <xdr:nvSpPr>
                        <xdr:cNvPr id="817" name="CaixaDeTexto 816">
                          <a:extLst>
                            <a:ext uri="{FF2B5EF4-FFF2-40B4-BE49-F238E27FC236}">
                              <a16:creationId xmlns:a16="http://schemas.microsoft.com/office/drawing/2014/main" id="{00000000-0008-0000-0100-00003103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125" y="133091370"/>
                          <a:ext cx="593081" cy="184575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algn="r"/>
                          <a:fld id="{55AF7A26-A59A-47BB-B438-2C84DF66B73F}" type="TxLink">
                            <a: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cs typeface="Arial" pitchFamily="34" charset="0"/>
                            </a:rPr>
                            <a:pPr algn="r"/>
                            <a:t>128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818" name="Grupo 817">
                          <a:extLst>
                            <a:ext uri="{FF2B5EF4-FFF2-40B4-BE49-F238E27FC236}">
                              <a16:creationId xmlns:a16="http://schemas.microsoft.com/office/drawing/2014/main" id="{00000000-0008-0000-0100-00003203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0" y="132585960"/>
                          <a:ext cx="695325" cy="912229"/>
                          <a:chOff x="0" y="132585960"/>
                          <a:chExt cx="695325" cy="912229"/>
                        </a:xfrm>
                      </xdr:grpSpPr>
                      <xdr:sp macro="" textlink="$V$1161">
                        <xdr:nvSpPr>
                          <xdr:cNvPr id="819" name="CaixaDeTexto 818">
                            <a:extLst>
                              <a:ext uri="{FF2B5EF4-FFF2-40B4-BE49-F238E27FC236}">
                                <a16:creationId xmlns:a16="http://schemas.microsoft.com/office/drawing/2014/main" id="{00000000-0008-0000-0100-000033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6" y="133313614"/>
                            <a:ext cx="593080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B3D56FCA-B70E-4EE1-AEEF-E69B77447990}" type="TxLink">
                              <a:rPr lang="pt-BR" sz="700" b="1">
                                <a:solidFill>
                                  <a:sysClr val="windowText" lastClr="00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 </a:t>
                            </a:fld>
                            <a:endParaRPr lang="pt-BR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161">
                        <xdr:nvSpPr>
                          <xdr:cNvPr id="820" name="CaixaDeTexto 819">
                            <a:extLst>
                              <a:ext uri="{FF2B5EF4-FFF2-40B4-BE49-F238E27FC236}">
                                <a16:creationId xmlns:a16="http://schemas.microsoft.com/office/drawing/2014/main" id="{00000000-0008-0000-0100-000034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8125" y="133197729"/>
                            <a:ext cx="593081" cy="18457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569C4F4-9E2F-4E25-9535-820DF4E0694E}" type="TxLink">
                              <a:rPr lang="pt-BR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118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">
                        <xdr:nvSpPr>
                          <xdr:cNvPr id="821" name="CaixaDeTexto 820">
                            <a:extLst>
                              <a:ext uri="{FF2B5EF4-FFF2-40B4-BE49-F238E27FC236}">
                                <a16:creationId xmlns:a16="http://schemas.microsoft.com/office/drawing/2014/main" id="{00000000-0008-0000-0100-00003503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0" y="132585960"/>
                            <a:ext cx="695325" cy="5334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Salto  Rio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Verdinho</a:t>
                            </a:r>
                          </a:p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CBA</a:t>
                            </a:r>
                          </a:p>
                          <a:p>
                            <a:endParaRPr lang="pt-BR" sz="1100"/>
                          </a:p>
                        </xdr:txBody>
                      </xdr:sp>
                    </xdr:grpSp>
                  </xdr:grpSp>
                  <xdr:grpSp>
                    <xdr:nvGrpSpPr>
                      <xdr:cNvPr id="731" name="Grupo 730">
                        <a:extLst>
                          <a:ext uri="{FF2B5EF4-FFF2-40B4-BE49-F238E27FC236}">
                            <a16:creationId xmlns:a16="http://schemas.microsoft.com/office/drawing/2014/main" id="{00000000-0008-0000-0100-0000DB02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5811" y="137205383"/>
                        <a:ext cx="6323228" cy="8991009"/>
                        <a:chOff x="465811" y="137205383"/>
                        <a:chExt cx="6323228" cy="8991009"/>
                      </a:xfrm>
                    </xdr:grpSpPr>
                    <xdr:grpSp>
                      <xdr:nvGrpSpPr>
                        <xdr:cNvPr id="732" name="Grupo 731">
                          <a:extLst>
                            <a:ext uri="{FF2B5EF4-FFF2-40B4-BE49-F238E27FC236}">
                              <a16:creationId xmlns:a16="http://schemas.microsoft.com/office/drawing/2014/main" id="{00000000-0008-0000-0100-0000DC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5811" y="137205383"/>
                          <a:ext cx="6323228" cy="8991009"/>
                          <a:chOff x="465811" y="137205383"/>
                          <a:chExt cx="6323228" cy="8991009"/>
                        </a:xfrm>
                      </xdr:grpSpPr>
                      <xdr:cxnSp macro="">
                        <xdr:nvCxnSpPr>
                          <xdr:cNvPr id="734" name="Conector reto 733">
                            <a:extLst>
                              <a:ext uri="{FF2B5EF4-FFF2-40B4-BE49-F238E27FC236}">
                                <a16:creationId xmlns:a16="http://schemas.microsoft.com/office/drawing/2014/main" id="{00000000-0008-0000-0100-0000DE02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1338594" y="139419424"/>
                            <a:ext cx="606683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grpSp>
                        <xdr:nvGrpSpPr>
                          <xdr:cNvPr id="735" name="BAcia8.6">
                            <a:extLst>
                              <a:ext uri="{FF2B5EF4-FFF2-40B4-BE49-F238E27FC236}">
                                <a16:creationId xmlns:a16="http://schemas.microsoft.com/office/drawing/2014/main" id="{00000000-0008-0000-0100-0000D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5811" y="137205383"/>
                            <a:ext cx="6323228" cy="8991009"/>
                            <a:chOff x="465811" y="137418304"/>
                            <a:chExt cx="6323228" cy="9750546"/>
                          </a:xfrm>
                        </xdr:grpSpPr>
                        <xdr:grpSp>
                          <xdr:nvGrpSpPr>
                            <xdr:cNvPr id="736" name="Grupo 735">
                              <a:extLst>
                                <a:ext uri="{FF2B5EF4-FFF2-40B4-BE49-F238E27FC236}">
                                  <a16:creationId xmlns:a16="http://schemas.microsoft.com/office/drawing/2014/main" id="{00000000-0008-0000-0100-0000E002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5811" y="137418304"/>
                              <a:ext cx="6323228" cy="9750546"/>
                              <a:chOff x="465811" y="137418304"/>
                              <a:chExt cx="6323228" cy="9750546"/>
                            </a:xfrm>
                          </xdr:grpSpPr>
                          <xdr:grpSp>
                            <xdr:nvGrpSpPr>
                              <xdr:cNvPr id="740" name="Grupo 73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4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5811" y="137418304"/>
                                <a:ext cx="6323228" cy="9750546"/>
                                <a:chOff x="465811" y="137418304"/>
                                <a:chExt cx="6323228" cy="9750546"/>
                              </a:xfrm>
                            </xdr:grpSpPr>
                            <xdr:grpSp>
                              <xdr:nvGrpSpPr>
                                <xdr:cNvPr id="743" name="Grupo 74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7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5811" y="137418304"/>
                                  <a:ext cx="6323228" cy="9750546"/>
                                  <a:chOff x="465811" y="137418304"/>
                                  <a:chExt cx="6323228" cy="9750546"/>
                                </a:xfrm>
                              </xdr:grpSpPr>
                              <xdr:cxnSp macro="">
                                <xdr:nvCxnSpPr>
                                  <xdr:cNvPr id="747" name="Conector reto 7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B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671844" y="141534425"/>
                                    <a:ext cx="1273432" cy="0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cxnSp macro="">
                                <xdr:nvCxnSpPr>
                                  <xdr:cNvPr id="748" name="Conector reto 7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C02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 flipV="1">
                                    <a:off x="1336367" y="137915784"/>
                                    <a:ext cx="0" cy="1918697"/>
                                  </a:xfrm>
                                  <a:prstGeom prst="line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  <xdr:grpSp>
                                <xdr:nvGrpSpPr>
                                  <xdr:cNvPr id="749" name="Bacia8.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D02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465811" y="137418304"/>
                                    <a:ext cx="6323228" cy="9750546"/>
                                    <a:chOff x="465811" y="137418304"/>
                                    <a:chExt cx="6323228" cy="9750546"/>
                                  </a:xfrm>
                                </xdr:grpSpPr>
                                <xdr:grpSp>
                                  <xdr:nvGrpSpPr>
                                    <xdr:cNvPr id="752" name="Bacia 8.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002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465811" y="137418304"/>
                                      <a:ext cx="6323228" cy="9750546"/>
                                      <a:chOff x="454605" y="127758828"/>
                                      <a:chExt cx="6323228" cy="9002179"/>
                                    </a:xfrm>
                                  </xdr:grpSpPr>
                                  <xdr:cxnSp macro="">
                                    <xdr:nvCxnSpPr>
                                      <xdr:cNvPr id="754" name="Conector reto 75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2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4760" y="131893725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5" name="Conector reto 75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3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4856631"/>
                                        <a:ext cx="1815686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6" name="Conector reto 75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4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931934" y="128349791"/>
                                        <a:ext cx="0" cy="35623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7" name="Conector reto 75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5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3036972" y="128234219"/>
                                        <a:ext cx="1267" cy="3174028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8" name="Conector reto 7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6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1934071" y="131396507"/>
                                        <a:ext cx="110290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59" name="Conector reto 7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7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1415070" y="131770531"/>
                                        <a:ext cx="0" cy="276706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0" name="Conector reto 7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8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2472856" y="131894361"/>
                                        <a:ext cx="17239" cy="4430164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1" name="Triângulo isósceles 7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9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54683" y="1321801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2" name="Fluxograma: Conector 7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A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2375795" y="1330468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63" name="Triângulo isósceles 76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B02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2345127" y="133894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64" name="Conector reto 76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C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3184438" y="136674634"/>
                                        <a:ext cx="65162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5" name="Conector reto 76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D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667287" y="136094881"/>
                                        <a:ext cx="1796327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6" name="Conector reto 76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71249" y="135313832"/>
                                        <a:ext cx="0" cy="781049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67" name="Conector reto 76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F02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472328" y="136316112"/>
                                        <a:ext cx="1528599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69" name="Fluxograma: Conector 76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055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0" name="Fluxograma: Conector 76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2968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1" name="Fluxograma: Conector 77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1684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2" name="Fluxograma: Conector 77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4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2563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3" name="Fluxograma: Conector 77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5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28278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4" name="Fluxograma: Conector 77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34564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5" name="Fluxograma: Conector 77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3895242" y="1340374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6" name="Conector reto 77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8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4000927" y="134561356"/>
                                        <a:ext cx="1170650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77" name="Triângulo isósceles 77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9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1519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78" name="Triângulo isósceles 77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A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3" y="13585675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79" name="Conector reto 77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B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160748" y="131589560"/>
                                        <a:ext cx="0" cy="297179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0" name="Fluxograma: Conector 77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34945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1" name="Fluxograma: Conector 78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055974" y="13265635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2" name="Triângulo isósceles 78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025306" y="1319896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3" name="Conector reto 78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F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008875" y="128951131"/>
                                        <a:ext cx="0" cy="4648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headEnd type="triangle"/>
                                        <a:tailEnd type="non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84" name="Fluxograma: Conector 78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125618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5" name="Fluxograma: Conector 78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1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103907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6" name="Fluxograma: Conector 78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2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28754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87" name="Fluxograma: Conector 78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3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904101" y="1300941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788" name="Conector reto 7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5381065" y="130675156"/>
                                        <a:ext cx="1225312" cy="0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89" name="Conector reto 7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5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5379766" y="128312956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cxnSp macro="">
                                    <xdr:nvCxnSpPr>
                                      <xdr:cNvPr id="790" name="Conector reto 78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6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01623" y="128312701"/>
                                        <a:ext cx="0" cy="2362201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791" name="Triângulo isósceles 79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6466181" y="129465480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2" name="Fluxograma: Conector 79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6496848" y="128724263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3" name="CaixaDeTexto 79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9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802410" y="136484782"/>
                                        <a:ext cx="470647" cy="276225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r>
                                          <a:rPr lang="pt-BR" sz="12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t>(A)</a:t>
                                        </a: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4" name="CaixaDeTexto 79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60314" y="128329346"/>
                                        <a:ext cx="952010" cy="21102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S. Marcos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5" name="CaixaDeTexto 79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B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514269" y="128438669"/>
                                        <a:ext cx="1024865" cy="189701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Paranaíba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6" name="CaixaDeTexto 79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C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2563810" y="128106162"/>
                                        <a:ext cx="814388" cy="25157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Araguari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7" name="CaixaDeTexto 79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D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3551846" y="128002803"/>
                                        <a:ext cx="616852" cy="3333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Grande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8" name="CaixaDeTexto 79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E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844831" y="128148221"/>
                                        <a:ext cx="863694" cy="2000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Piracicaba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799" name="CaixaDeTexto 7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F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5503700" y="128998403"/>
                                        <a:ext cx="848436" cy="2095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Doce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0" name="CaixaDeTexto 79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6203110" y="128133524"/>
                                        <a:ext cx="949420" cy="20002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Sto Antônio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1" name="CaixaDeTexto 8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92291" y="132005310"/>
                                        <a:ext cx="797203" cy="13341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Verde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2" name="CaixaDeTexto 8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2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977180" y="131959050"/>
                                        <a:ext cx="614361" cy="1801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Claro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3" name="CaixaDeTexto 80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3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4661444" y="131331030"/>
                                        <a:ext cx="778934" cy="20485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Pardo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4" name="CaixaDeTexto 80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4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18406" y="135046101"/>
                                        <a:ext cx="923241" cy="155148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Corrente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5" name="CaixaDeTexto 80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5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220134" y="136432870"/>
                                        <a:ext cx="768297" cy="19287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 Paraná</a:t>
                                        </a:r>
                                      </a:p>
                                      <a:p>
                                        <a:endParaRPr lang="pt-BR" sz="105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6" name="Triângulo isósceles 80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6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1279683" y="132572362"/>
                                        <a:ext cx="270772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7" name="Fluxograma: Conector 80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7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8760632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08" name="Fluxograma: Conector 80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8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5274992" y="129683688"/>
                                        <a:ext cx="209549" cy="199588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cxnSp macro="">
                                    <xdr:nvCxnSpPr>
                                      <xdr:cNvPr id="809" name="Conector reto 80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903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 flipV="1">
                                        <a:off x="665943" y="128332010"/>
                                        <a:ext cx="1" cy="3219446"/>
                                      </a:xfrm>
                                      <a:prstGeom prst="line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sp macro="" textlink="">
                                    <xdr:nvSpPr>
                                      <xdr:cNvPr id="810" name="CaixaDeTexto 80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A03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 rot="16200000">
                                        <a:off x="129735" y="128533921"/>
                                        <a:ext cx="814388" cy="164647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Rio</a:t>
                                        </a:r>
                                        <a:r>
                                          <a:rPr lang="pt-BR" sz="700" b="1" baseline="0">
                                            <a:solidFill>
                                              <a:srgbClr val="00B050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 Corumbá</a:t>
                                        </a:r>
                                        <a:endParaRPr lang="pt-BR" sz="700" b="1">
                                          <a:solidFill>
                                            <a:srgbClr val="00B050"/>
                                          </a:solidFill>
                                          <a:effectLst/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1" name="Triângulo isósceles 8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B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29898433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2" name="Triângulo isósceles 81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C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0449151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3" name="Triângulo isósceles 812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D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530500" y="131034505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4" name="Triângulo isósceles 81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E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28555409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5" name="Triângulo isósceles 8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F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22228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816" name="Triângulo isósceles 8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3003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 rot="10800000">
                                        <a:off x="3864572" y="130927134"/>
                                        <a:ext cx="270886" cy="238125"/>
                                      </a:xfrm>
                                      <a:prstGeom prst="triangle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753" name="Triângulo isósceles 75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102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1200925" y="138751799"/>
                                      <a:ext cx="270886" cy="257921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750" name="Triângulo isósceles 7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E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200925" y="139368123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751" name="Triângulo isósceles 7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EF02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 rot="10800000">
                                    <a:off x="1807697" y="140757842"/>
                                    <a:ext cx="270886" cy="257921"/>
                                  </a:xfrm>
                                  <a:prstGeom prst="triangle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</xdr:grpSp>
                            <xdr:sp macro="" textlink="">
                              <xdr:nvSpPr>
                                <xdr:cNvPr id="744" name="Fluxograma: Conector 74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8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2954003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5" name="Fluxograma: Conector 74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9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571192" y="144148551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  <xdr:sp macro="" textlink="">
                              <xdr:nvSpPr>
                                <xdr:cNvPr id="746" name="Fluxograma: Conector 74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EA020000}"/>
                                    </a:ext>
                                  </a:extLst>
                                </xdr:cNvPr>
                                <xdr:cNvSpPr/>
                              </xdr:nvSpPr>
                              <xdr:spPr>
                                <a:xfrm>
                                  <a:off x="1321501" y="144144069"/>
                                  <a:ext cx="209549" cy="216180"/>
                                </a:xfrm>
                                <a:prstGeom prst="flowChartConnector">
                                  <a:avLst/>
                                </a:prstGeom>
                                <a:solidFill>
                                  <a:srgbClr val="0033CC"/>
                                </a:solidFill>
                                <a:ln>
                                  <a:noFill/>
                                </a:ln>
                              </xdr:spPr>
                              <xdr:style>
                                <a:lnRef idx="2">
                                  <a:schemeClr val="accent1">
                                    <a:shade val="50000"/>
                                  </a:schemeClr>
                                </a:lnRef>
                                <a:fillRef idx="1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lt1"/>
                                </a:fontRef>
                              </xdr:style>
                              <xdr:txBody>
                                <a:bodyPr vertOverflow="clip" horzOverflow="clip" rtlCol="0" anchor="t"/>
                                <a:lstStyle/>
                                <a:p>
                                  <a:pPr algn="l"/>
                                  <a:endParaRPr lang="pt-BR" sz="1100"/>
                                </a:p>
                              </xdr:txBody>
                            </xdr:sp>
                          </xdr:grpSp>
                          <xdr:sp macro="" textlink="">
                            <xdr:nvSpPr>
                              <xdr:cNvPr id="741" name="Triângulo isósceles 74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5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547069" y="146024417"/>
                                <a:ext cx="270772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sp macro="" textlink="">
                            <xdr:nvSpPr>
                              <xdr:cNvPr id="742" name="Triângulo isósceles 74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E602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 rot="10800000">
                                <a:off x="2914001" y="139458413"/>
                                <a:ext cx="270886" cy="257921"/>
                              </a:xfrm>
                              <a:prstGeom prst="triangle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</xdr:grpSp>
                        <xdr:sp macro="" textlink="">
                          <xdr:nvSpPr>
                            <xdr:cNvPr id="737" name="Triângulo isósceles 736">
                              <a:extLst>
                                <a:ext uri="{FF2B5EF4-FFF2-40B4-BE49-F238E27FC236}">
                                  <a16:creationId xmlns:a16="http://schemas.microsoft.com/office/drawing/2014/main" id="{00000000-0008-0000-0100-0000E1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0800000">
                              <a:off x="2914002" y="138716099"/>
                              <a:ext cx="270886" cy="257921"/>
                            </a:xfrm>
                            <a:prstGeom prst="triangle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8" name="Fluxograma: Conector 737">
                              <a:extLst>
                                <a:ext uri="{FF2B5EF4-FFF2-40B4-BE49-F238E27FC236}">
                                  <a16:creationId xmlns:a16="http://schemas.microsoft.com/office/drawing/2014/main" id="{00000000-0008-0000-0100-0000E2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157659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sp macro="" textlink="">
                          <xdr:nvSpPr>
                            <xdr:cNvPr id="739" name="Fluxograma: Conector 738">
                              <a:extLst>
                                <a:ext uri="{FF2B5EF4-FFF2-40B4-BE49-F238E27FC236}">
                                  <a16:creationId xmlns:a16="http://schemas.microsoft.com/office/drawing/2014/main" id="{00000000-0008-0000-0100-0000E302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2944670" y="140836736"/>
                              <a:ext cx="209549" cy="216180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</xdr:grpSp>
                    </xdr:grpSp>
                    <xdr:sp macro="" textlink="">
                      <xdr:nvSpPr>
                        <xdr:cNvPr id="733" name="Triângulo isósceles 732">
                          <a:extLst>
                            <a:ext uri="{FF2B5EF4-FFF2-40B4-BE49-F238E27FC236}">
                              <a16:creationId xmlns:a16="http://schemas.microsoft.com/office/drawing/2014/main" id="{00000000-0008-0000-0100-0000DD02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1290889" y="142685062"/>
                          <a:ext cx="270772" cy="23783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</xdr:grpSp>
                <xdr:grpSp>
                  <xdr:nvGrpSpPr>
                    <xdr:cNvPr id="1757" name="Grupo 1756">
                      <a:extLst>
                        <a:ext uri="{FF2B5EF4-FFF2-40B4-BE49-F238E27FC236}">
                          <a16:creationId xmlns:a16="http://schemas.microsoft.com/office/drawing/2014/main" id="{00000000-0008-0000-0100-0000DD060000}"/>
                        </a:ext>
                      </a:extLst>
                    </xdr:cNvPr>
                    <xdr:cNvGrpSpPr/>
                  </xdr:nvGrpSpPr>
                  <xdr:grpSpPr>
                    <a:xfrm>
                      <a:off x="4991101" y="157514924"/>
                      <a:ext cx="1885948" cy="1887547"/>
                      <a:chOff x="5000626" y="157562549"/>
                      <a:chExt cx="1885948" cy="1887547"/>
                    </a:xfrm>
                  </xdr:grpSpPr>
                  <xdr:sp macro="" textlink="">
                    <xdr:nvSpPr>
                      <xdr:cNvPr id="1863" name="Triângulo isósceles 1862">
                        <a:extLst>
                          <a:ext uri="{FF2B5EF4-FFF2-40B4-BE49-F238E27FC236}">
                            <a16:creationId xmlns:a16="http://schemas.microsoft.com/office/drawing/2014/main" id="{00000000-0008-0000-0100-000047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268529" y="158688095"/>
                        <a:ext cx="219075" cy="174785"/>
                      </a:xfrm>
                      <a:prstGeom prst="triangle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4" name="Fluxograma: Conector 1863">
                        <a:extLst>
                          <a:ext uri="{FF2B5EF4-FFF2-40B4-BE49-F238E27FC236}">
                            <a16:creationId xmlns:a16="http://schemas.microsoft.com/office/drawing/2014/main" id="{00000000-0008-0000-0100-000048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8898027"/>
                        <a:ext cx="155472" cy="146819"/>
                      </a:xfrm>
                      <a:prstGeom prst="flowChartConnector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5" name="Retângulo 1864">
                        <a:extLst>
                          <a:ext uri="{FF2B5EF4-FFF2-40B4-BE49-F238E27FC236}">
                            <a16:creationId xmlns:a16="http://schemas.microsoft.com/office/drawing/2014/main" id="{00000000-0008-0000-0100-000049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276849" y="159282977"/>
                        <a:ext cx="221484" cy="158898"/>
                      </a:xfrm>
                      <a:prstGeom prst="rect">
                        <a:avLst/>
                      </a:prstGeom>
                      <a:solidFill>
                        <a:srgbClr val="0033CC"/>
                      </a:solidFill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66" name="Fluxograma: Conector 1865">
                        <a:extLst>
                          <a:ext uri="{FF2B5EF4-FFF2-40B4-BE49-F238E27FC236}">
                            <a16:creationId xmlns:a16="http://schemas.microsoft.com/office/drawing/2014/main" id="{00000000-0008-0000-0100-00004A070000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09855" y="159079002"/>
                        <a:ext cx="155472" cy="146819"/>
                      </a:xfrm>
                      <a:prstGeom prst="flowChartConnector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10800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2" name="Triângulo isósceles 1871">
                        <a:extLst>
                          <a:ext uri="{FF2B5EF4-FFF2-40B4-BE49-F238E27FC236}">
                            <a16:creationId xmlns:a16="http://schemas.microsoft.com/office/drawing/2014/main" id="{00000000-0008-0000-0100-000050070000}"/>
                          </a:ext>
                        </a:extLst>
                      </xdr:cNvPr>
                      <xdr:cNvSpPr/>
                    </xdr:nvSpPr>
                    <xdr:spPr>
                      <a:xfrm rot="10800000">
                        <a:off x="5076824" y="159088144"/>
                        <a:ext cx="200025" cy="152401"/>
                      </a:xfrm>
                      <a:prstGeom prst="triangle">
                        <a:avLst/>
                      </a:prstGeom>
                      <a:gradFill>
                        <a:gsLst>
                          <a:gs pos="46000">
                            <a:schemeClr val="accent1">
                              <a:lumMod val="5000"/>
                              <a:lumOff val="95000"/>
                            </a:schemeClr>
                          </a:gs>
                          <a:gs pos="58000">
                            <a:srgbClr val="0033CC"/>
                          </a:gs>
                        </a:gsLst>
                        <a:lin ang="21594000" scaled="0"/>
                      </a:gradFill>
                      <a:ln w="9525">
                        <a:solidFill>
                          <a:srgbClr val="0033CC"/>
                        </a:solidFill>
                      </a:ln>
                    </xdr:spPr>
                    <xdr:style>
                      <a:lnRef idx="2">
                        <a:schemeClr val="accent1">
                          <a:shade val="50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t"/>
                      <a:lstStyle/>
                      <a:p>
                        <a:pPr algn="l"/>
                        <a:endParaRPr lang="pt-BR" sz="1100"/>
                      </a:p>
                    </xdr:txBody>
                  </xdr:sp>
                  <xdr:sp macro="" textlink="">
                    <xdr:nvSpPr>
                      <xdr:cNvPr id="1878" name="CaixaDeTexto 1877">
                        <a:extLst>
                          <a:ext uri="{FF2B5EF4-FFF2-40B4-BE49-F238E27FC236}">
                            <a16:creationId xmlns:a16="http://schemas.microsoft.com/office/drawing/2014/main" id="{00000000-0008-0000-0100-000056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762575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0033CC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79" name="CaixaDeTexto 1878">
                        <a:extLst>
                          <a:ext uri="{FF2B5EF4-FFF2-40B4-BE49-F238E27FC236}">
                            <a16:creationId xmlns:a16="http://schemas.microsoft.com/office/drawing/2014/main" id="{00000000-0008-0000-0100-000057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360310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 = xxxx</a:t>
                        </a:r>
                      </a:p>
                    </xdr:txBody>
                  </xdr:sp>
                  <xdr:sp macro="" textlink="">
                    <xdr:nvSpPr>
                      <xdr:cNvPr id="1880" name="CaixaDeTexto 1879">
                        <a:extLst>
                          <a:ext uri="{FF2B5EF4-FFF2-40B4-BE49-F238E27FC236}">
                            <a16:creationId xmlns:a16="http://schemas.microsoft.com/office/drawing/2014/main" id="{00000000-0008-0000-0100-000058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7912009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xxxx</a:t>
                        </a:r>
                      </a:p>
                    </xdr:txBody>
                  </xdr:sp>
                  <xdr:sp macro="" textlink="">
                    <xdr:nvSpPr>
                      <xdr:cNvPr id="1881" name="CaixaDeTexto 1880">
                        <a:extLst>
                          <a:ext uri="{FF2B5EF4-FFF2-40B4-BE49-F238E27FC236}">
                            <a16:creationId xmlns:a16="http://schemas.microsoft.com/office/drawing/2014/main" id="{00000000-0008-0000-0100-000059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210877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xx,xx</a:t>
                        </a:r>
                      </a:p>
                    </xdr:txBody>
                  </xdr:sp>
                  <xdr:sp macro="" textlink="">
                    <xdr:nvSpPr>
                      <xdr:cNvPr id="1882" name="CaixaDeTexto 1881">
                        <a:extLst>
                          <a:ext uri="{FF2B5EF4-FFF2-40B4-BE49-F238E27FC236}">
                            <a16:creationId xmlns:a16="http://schemas.microsoft.com/office/drawing/2014/main" id="{00000000-0008-0000-0100-00005A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00626" y="158061443"/>
                        <a:ext cx="576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r>
                          <a:rPr lang="pt-BR" sz="700" b="1" i="0" u="none" strike="noStrike">
                            <a:solidFill>
                              <a:srgbClr val="FF00FF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xxx,xx</a:t>
                        </a:r>
                      </a:p>
                    </xdr:txBody>
                  </xdr:sp>
                  <xdr:sp macro="" textlink="">
                    <xdr:nvSpPr>
                      <xdr:cNvPr id="1883" name="CaixaDeTexto 1882">
                        <a:extLst>
                          <a:ext uri="{FF2B5EF4-FFF2-40B4-BE49-F238E27FC236}">
                            <a16:creationId xmlns:a16="http://schemas.microsoft.com/office/drawing/2014/main" id="{00000000-0008-0000-0100-00005B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3698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Vertimento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4" name="CaixaDeTexto 1883">
                        <a:extLst>
                          <a:ext uri="{FF2B5EF4-FFF2-40B4-BE49-F238E27FC236}">
                            <a16:creationId xmlns:a16="http://schemas.microsoft.com/office/drawing/2014/main" id="{00000000-0008-0000-0100-00005C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217435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Volume útil (%)</a:t>
                        </a:r>
                      </a:p>
                    </xdr:txBody>
                  </xdr:sp>
                  <xdr:sp macro="" textlink="">
                    <xdr:nvSpPr>
                      <xdr:cNvPr id="1885" name="CaixaDeTexto 1884">
                        <a:extLst>
                          <a:ext uri="{FF2B5EF4-FFF2-40B4-BE49-F238E27FC236}">
                            <a16:creationId xmlns:a16="http://schemas.microsoft.com/office/drawing/2014/main" id="{00000000-0008-0000-0100-00005D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805551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Nível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 Montante (m)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6" name="CaixaDeTexto 1885">
                        <a:extLst>
                          <a:ext uri="{FF2B5EF4-FFF2-40B4-BE49-F238E27FC236}">
                            <a16:creationId xmlns:a16="http://schemas.microsoft.com/office/drawing/2014/main" id="{00000000-0008-0000-0100-00005E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905450"/>
                        <a:ext cx="1152524" cy="1905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Defluente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7" name="CaixaDeTexto 1886">
                        <a:extLst>
                          <a:ext uri="{FF2B5EF4-FFF2-40B4-BE49-F238E27FC236}">
                            <a16:creationId xmlns:a16="http://schemas.microsoft.com/office/drawing/2014/main" id="{00000000-0008-0000-0100-00005F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72126" y="157753050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Vazão Afluente m</a:t>
                        </a:r>
                        <a:r>
                          <a:rPr lang="pt-BR" sz="700" b="1" i="0" u="none" strike="noStrike" baseline="3000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3 </a:t>
                        </a:r>
                        <a:r>
                          <a:rPr lang="pt-BR" sz="700" b="1" i="0" u="none" strike="noStrike" baseline="0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/s</a:t>
                        </a:r>
                        <a:endParaRPr lang="pt-BR" sz="700" b="1" i="0" u="none" strike="noStrike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sp macro="" textlink="">
                    <xdr:nvSpPr>
                      <xdr:cNvPr id="1888" name="CaixaDeTexto 1887">
                        <a:extLst>
                          <a:ext uri="{FF2B5EF4-FFF2-40B4-BE49-F238E27FC236}">
                            <a16:creationId xmlns:a16="http://schemas.microsoft.com/office/drawing/2014/main" id="{00000000-0008-0000-0100-000060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6785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Reservatório</a:t>
                        </a:r>
                      </a:p>
                    </xdr:txBody>
                  </xdr:sp>
                  <xdr:sp macro="" textlink="">
                    <xdr:nvSpPr>
                      <xdr:cNvPr id="1889" name="CaixaDeTexto 1888">
                        <a:extLst>
                          <a:ext uri="{FF2B5EF4-FFF2-40B4-BE49-F238E27FC236}">
                            <a16:creationId xmlns:a16="http://schemas.microsoft.com/office/drawing/2014/main" id="{00000000-0008-0000-0100-000061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8869071"/>
                        <a:ext cx="1080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 a fio d'água</a:t>
                        </a:r>
                      </a:p>
                    </xdr:txBody>
                  </xdr:sp>
                  <xdr:sp macro="" textlink="">
                    <xdr:nvSpPr>
                      <xdr:cNvPr id="1890" name="CaixaDeTexto 1889">
                        <a:extLst>
                          <a:ext uri="{FF2B5EF4-FFF2-40B4-BE49-F238E27FC236}">
                            <a16:creationId xmlns:a16="http://schemas.microsoft.com/office/drawing/2014/main" id="{00000000-0008-0000-0100-000062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50" y="159050045"/>
                        <a:ext cx="1181100" cy="200025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Usinas em Construção</a:t>
                        </a:r>
                      </a:p>
                    </xdr:txBody>
                  </xdr:sp>
                  <xdr:sp macro="" textlink="">
                    <xdr:nvSpPr>
                      <xdr:cNvPr id="1891" name="CaixaDeTexto 1890">
                        <a:extLst>
                          <a:ext uri="{FF2B5EF4-FFF2-40B4-BE49-F238E27FC236}">
                            <a16:creationId xmlns:a16="http://schemas.microsoft.com/office/drawing/2014/main" id="{00000000-0008-0000-0100-000063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581649" y="159250070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Estação de Bombeamento</a:t>
                        </a:r>
                      </a:p>
                    </xdr:txBody>
                  </xdr:sp>
                  <xdr:sp macro="" textlink="">
                    <xdr:nvSpPr>
                      <xdr:cNvPr id="1892" name="CaixaDeTexto 1891">
                        <a:extLst>
                          <a:ext uri="{FF2B5EF4-FFF2-40B4-BE49-F238E27FC236}">
                            <a16:creationId xmlns:a16="http://schemas.microsoft.com/office/drawing/2014/main" id="{00000000-0008-0000-0100-000064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210174" y="157562549"/>
                        <a:ext cx="1304925" cy="20002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algn="l"/>
                        <a:r>
                          <a:rPr lang="pt-BR" sz="700" b="1" i="0" u="none" strike="noStrike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t>LEGENDA:</a:t>
                        </a:r>
                      </a:p>
                    </xdr:txBody>
                  </xdr:sp>
                </xdr:grpSp>
              </xdr:grpSp>
              <xdr:cxnSp macro="">
                <xdr:nvCxnSpPr>
                  <xdr:cNvPr id="1894" name="Conector reto 1893">
                    <a:extLst>
                      <a:ext uri="{FF2B5EF4-FFF2-40B4-BE49-F238E27FC236}">
                        <a16:creationId xmlns:a16="http://schemas.microsoft.com/office/drawing/2014/main" id="{00000000-0008-0000-0100-000066070000}"/>
                      </a:ext>
                    </a:extLst>
                  </xdr:cNvPr>
                  <xdr:cNvCxnSpPr/>
                </xdr:nvCxnSpPr>
                <xdr:spPr>
                  <a:xfrm flipV="1">
                    <a:off x="3998108" y="160458151"/>
                    <a:ext cx="0" cy="7933457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sp macro="" textlink="">
              <xdr:nvSpPr>
                <xdr:cNvPr id="1938" name="CaixaDeTexto 1937">
                  <a:extLst>
                    <a:ext uri="{FF2B5EF4-FFF2-40B4-BE49-F238E27FC236}">
                      <a16:creationId xmlns:a16="http://schemas.microsoft.com/office/drawing/2014/main" id="{00000000-0008-0000-0100-000092070000}"/>
                    </a:ext>
                  </a:extLst>
                </xdr:cNvPr>
                <xdr:cNvSpPr txBox="1"/>
              </xdr:nvSpPr>
              <xdr:spPr>
                <a:xfrm>
                  <a:off x="4992688" y="169600563"/>
                  <a:ext cx="576392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r"/>
                  <a:r>
                    <a:rPr lang="pt-BR" sz="700" b="1" i="0" u="none" strike="noStrike">
                      <a:solidFill>
                        <a:srgbClr val="00B0F0"/>
                      </a:solidFill>
                      <a:latin typeface="Arial" pitchFamily="34" charset="0"/>
                      <a:cs typeface="Arial" pitchFamily="34" charset="0"/>
                    </a:rPr>
                    <a:t>xxxx</a:t>
                  </a:r>
                </a:p>
              </xdr:txBody>
            </xdr:sp>
            <xdr:sp macro="" textlink="">
              <xdr:nvSpPr>
                <xdr:cNvPr id="1939" name="CaixaDeTexto 1938">
                  <a:extLst>
                    <a:ext uri="{FF2B5EF4-FFF2-40B4-BE49-F238E27FC236}">
                      <a16:creationId xmlns:a16="http://schemas.microsoft.com/office/drawing/2014/main" id="{00000000-0008-0000-0100-000093070000}"/>
                    </a:ext>
                  </a:extLst>
                </xdr:cNvPr>
                <xdr:cNvSpPr txBox="1"/>
              </xdr:nvSpPr>
              <xdr:spPr>
                <a:xfrm>
                  <a:off x="5564577" y="169610088"/>
                  <a:ext cx="1293423" cy="18891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algn="l"/>
                  <a:r>
                    <a:rPr lang="pt-BR" sz="700" b="1" i="0" u="none" strike="noStrike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Vazão Transferida m</a:t>
                  </a:r>
                  <a:r>
                    <a:rPr lang="pt-BR" sz="700" b="1" i="0" u="none" strike="noStrike" baseline="3000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3 </a:t>
                  </a:r>
                  <a:r>
                    <a:rPr lang="pt-BR" sz="700" b="1" i="0" u="none" strike="noStrike" baseline="0">
                      <a:solidFill>
                        <a:sysClr val="windowText" lastClr="000000"/>
                      </a:solidFill>
                      <a:latin typeface="Arial" pitchFamily="34" charset="0"/>
                      <a:cs typeface="Arial" pitchFamily="34" charset="0"/>
                    </a:rPr>
                    <a:t> /s</a:t>
                  </a:r>
                  <a:endParaRPr lang="pt-BR" sz="700" b="1" i="0" u="none" strike="noStrike">
                    <a:solidFill>
                      <a:sysClr val="windowText" lastClr="000000"/>
                    </a:solidFill>
                    <a:latin typeface="Arial" pitchFamily="34" charset="0"/>
                    <a:cs typeface="Arial" pitchFamily="34" charset="0"/>
                  </a:endParaRPr>
                </a:p>
              </xdr:txBody>
            </xdr:sp>
          </xdr:grpSp>
          <xdr:cxnSp macro="">
            <xdr:nvCxnSpPr>
              <xdr:cNvPr id="1954" name="Conector reto 1953">
                <a:extLst>
                  <a:ext uri="{FF2B5EF4-FFF2-40B4-BE49-F238E27FC236}">
                    <a16:creationId xmlns:a16="http://schemas.microsoft.com/office/drawing/2014/main" id="{00000000-0008-0000-0100-0000A2070000}"/>
                  </a:ext>
                </a:extLst>
              </xdr:cNvPr>
              <xdr:cNvCxnSpPr/>
            </xdr:nvCxnSpPr>
            <xdr:spPr>
              <a:xfrm>
                <a:off x="1939636" y="165405955"/>
                <a:ext cx="554182" cy="0"/>
              </a:xfrm>
              <a:prstGeom prst="line">
                <a:avLst/>
              </a:prstGeom>
              <a:ln w="19050">
                <a:solidFill>
                  <a:srgbClr val="0033CC"/>
                </a:solidFill>
              </a:ln>
            </xdr:spPr>
            <xdr:style>
              <a:lnRef idx="1">
                <a:schemeClr val="accent1"/>
              </a:lnRef>
              <a:fillRef idx="0">
                <a:schemeClr val="accent1"/>
              </a:fillRef>
              <a:effectRef idx="0">
                <a:schemeClr val="accent1"/>
              </a:effectRef>
              <a:fontRef idx="minor">
                <a:schemeClr val="tx1"/>
              </a:fontRef>
            </xdr:style>
          </xdr:cxnSp>
        </xdr:grpSp>
        <xdr:cxnSp macro="">
          <xdr:nvCxnSpPr>
            <xdr:cNvPr id="1956" name="Conector reto 1955">
              <a:extLs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CxnSpPr/>
          </xdr:nvCxnSpPr>
          <xdr:spPr>
            <a:xfrm>
              <a:off x="1428751" y="167995023"/>
              <a:ext cx="1056408" cy="0"/>
            </a:xfrm>
            <a:prstGeom prst="line">
              <a:avLst/>
            </a:prstGeom>
            <a:ln w="19050">
              <a:solidFill>
                <a:srgbClr val="0033CC"/>
              </a:solidFill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1957" name="Conector reto 1956">
            <a:extLst>
              <a:ext uri="{FF2B5EF4-FFF2-40B4-BE49-F238E27FC236}">
                <a16:creationId xmlns:a16="http://schemas.microsoft.com/office/drawing/2014/main" id="{00000000-0008-0000-0100-0000A5070000}"/>
              </a:ext>
            </a:extLst>
          </xdr:cNvPr>
          <xdr:cNvCxnSpPr/>
        </xdr:nvCxnSpPr>
        <xdr:spPr>
          <a:xfrm flipV="1">
            <a:off x="3195205" y="169744159"/>
            <a:ext cx="0" cy="336451"/>
          </a:xfrm>
          <a:prstGeom prst="line">
            <a:avLst/>
          </a:prstGeom>
          <a:ln w="19050">
            <a:solidFill>
              <a:srgbClr val="0033CC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7</xdr:col>
      <xdr:colOff>650874</xdr:colOff>
      <xdr:row>1203</xdr:row>
      <xdr:rowOff>101601</xdr:rowOff>
    </xdr:from>
    <xdr:to>
      <xdr:col>8</xdr:col>
      <xdr:colOff>128379</xdr:colOff>
      <xdr:row>1203</xdr:row>
      <xdr:rowOff>109537</xdr:rowOff>
    </xdr:to>
    <xdr:cxnSp macro="">
      <xdr:nvCxnSpPr>
        <xdr:cNvPr id="1982" name="Conector reto 1981">
          <a:extLst>
            <a:ext uri="{FF2B5EF4-FFF2-40B4-BE49-F238E27FC236}">
              <a16:creationId xmlns:a16="http://schemas.microsoft.com/office/drawing/2014/main" id="{00000000-0008-0000-0100-0000BE070000}"/>
            </a:ext>
          </a:extLst>
        </xdr:cNvPr>
        <xdr:cNvCxnSpPr/>
      </xdr:nvCxnSpPr>
      <xdr:spPr>
        <a:xfrm flipV="1">
          <a:off x="5520530" y="182338664"/>
          <a:ext cx="132349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177800</xdr:colOff>
      <xdr:row>1196</xdr:row>
      <xdr:rowOff>119799</xdr:rowOff>
    </xdr:from>
    <xdr:to>
      <xdr:col>6</xdr:col>
      <xdr:colOff>315705</xdr:colOff>
      <xdr:row>1196</xdr:row>
      <xdr:rowOff>127735</xdr:rowOff>
    </xdr:to>
    <xdr:cxnSp macro="">
      <xdr:nvCxnSpPr>
        <xdr:cNvPr id="1983" name="Conector reto 1982">
          <a:extLst>
            <a:ext uri="{FF2B5EF4-FFF2-40B4-BE49-F238E27FC236}">
              <a16:creationId xmlns:a16="http://schemas.microsoft.com/office/drawing/2014/main" id="{00000000-0008-0000-0100-0000BF070000}"/>
            </a:ext>
          </a:extLst>
        </xdr:cNvPr>
        <xdr:cNvCxnSpPr/>
      </xdr:nvCxnSpPr>
      <xdr:spPr>
        <a:xfrm flipV="1">
          <a:off x="4368800" y="181023362"/>
          <a:ext cx="137905" cy="7936"/>
        </a:xfrm>
        <a:prstGeom prst="line">
          <a:avLst/>
        </a:prstGeom>
        <a:ln w="19050">
          <a:solidFill>
            <a:srgbClr val="0033CC"/>
          </a:solidFill>
          <a:headEnd type="triangle" w="lg" len="med"/>
          <a:tailEnd type="non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1177</xdr:row>
      <xdr:rowOff>141976</xdr:rowOff>
    </xdr:from>
    <xdr:to>
      <xdr:col>10</xdr:col>
      <xdr:colOff>100061</xdr:colOff>
      <xdr:row>1216</xdr:row>
      <xdr:rowOff>81999</xdr:rowOff>
    </xdr:to>
    <xdr:grpSp>
      <xdr:nvGrpSpPr>
        <xdr:cNvPr id="2281" name="Agrupar 2280">
          <a:extLst>
            <a:ext uri="{FF2B5EF4-FFF2-40B4-BE49-F238E27FC236}">
              <a16:creationId xmlns:a16="http://schemas.microsoft.com/office/drawing/2014/main" id="{00000000-0008-0000-0100-0000E9080000}"/>
            </a:ext>
          </a:extLst>
        </xdr:cNvPr>
        <xdr:cNvGrpSpPr/>
      </xdr:nvGrpSpPr>
      <xdr:grpSpPr>
        <a:xfrm>
          <a:off x="0" y="126642259"/>
          <a:ext cx="6891800" cy="7369523"/>
          <a:chOff x="0" y="178068976"/>
          <a:chExt cx="7015211" cy="7369523"/>
        </a:xfrm>
      </xdr:grpSpPr>
      <xdr:sp macro="" textlink="$Q$1213">
        <xdr:nvSpPr>
          <xdr:cNvPr id="1984" name="CaixaDeTexto 1983">
            <a:extLst>
              <a:ext uri="{FF2B5EF4-FFF2-40B4-BE49-F238E27FC236}">
                <a16:creationId xmlns:a16="http://schemas.microsoft.com/office/drawing/2014/main" id="{00000000-0008-0000-0100-0000C0070000}"/>
              </a:ext>
            </a:extLst>
          </xdr:cNvPr>
          <xdr:cNvSpPr txBox="1"/>
        </xdr:nvSpPr>
        <xdr:spPr>
          <a:xfrm>
            <a:off x="4187825" y="181451250"/>
            <a:ext cx="360930" cy="180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F734A9B5-F212-4BBB-9E65-018C8E8F98CA}" type="TxLink">
              <a:rPr lang="en-US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4</a:t>
            </a:fld>
            <a:endParaRPr lang="pt-BR" sz="700" b="1">
              <a:solidFill>
                <a:srgbClr val="00B0F0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6" name="Agrupar 25">
            <a:extLst>
              <a:ext uri="{FF2B5EF4-FFF2-40B4-BE49-F238E27FC236}">
                <a16:creationId xmlns:a16="http://schemas.microsoft.com/office/drawing/2014/main" id="{00000000-0008-0000-0100-00001A000000}"/>
              </a:ext>
            </a:extLst>
          </xdr:cNvPr>
          <xdr:cNvGrpSpPr/>
        </xdr:nvGrpSpPr>
        <xdr:grpSpPr>
          <a:xfrm>
            <a:off x="0" y="178068976"/>
            <a:ext cx="7015211" cy="7369523"/>
            <a:chOff x="0" y="178068976"/>
            <a:chExt cx="7015211" cy="7369523"/>
          </a:xfrm>
        </xdr:grpSpPr>
        <xdr:grpSp>
          <xdr:nvGrpSpPr>
            <xdr:cNvPr id="16" name="Agrupar 15">
              <a:extLst>
                <a:ext uri="{FF2B5EF4-FFF2-40B4-BE49-F238E27FC236}">
                  <a16:creationId xmlns:a16="http://schemas.microsoft.com/office/drawing/2014/main" id="{00000000-0008-0000-0100-000010000000}"/>
                </a:ext>
              </a:extLst>
            </xdr:cNvPr>
            <xdr:cNvGrpSpPr/>
          </xdr:nvGrpSpPr>
          <xdr:grpSpPr>
            <a:xfrm>
              <a:off x="0" y="178068976"/>
              <a:ext cx="7015211" cy="7369523"/>
              <a:chOff x="0" y="178068976"/>
              <a:chExt cx="7015211" cy="7369523"/>
            </a:xfrm>
          </xdr:grpSpPr>
          <xdr:sp macro="" textlink="$P$1331">
            <xdr:nvSpPr>
              <xdr:cNvPr id="1937" name="CaixaDeTexto 1936">
                <a:extLst>
                  <a:ext uri="{FF2B5EF4-FFF2-40B4-BE49-F238E27FC236}">
                    <a16:creationId xmlns:a16="http://schemas.microsoft.com/office/drawing/2014/main" id="{00000000-0008-0000-0100-000091070000}"/>
                  </a:ext>
                </a:extLst>
              </xdr:cNvPr>
              <xdr:cNvSpPr txBox="1"/>
            </xdr:nvSpPr>
            <xdr:spPr>
              <a:xfrm>
                <a:off x="19055" y="184400361"/>
                <a:ext cx="508000" cy="15921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790DB7EB-7E90-46CB-92A9-5D2265C2C4D4}" type="TxLink">
                  <a:rPr lang="en-US" sz="700" b="1">
                    <a:solidFill>
                      <a:srgbClr val="00B0F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111</a:t>
                </a:fld>
                <a:endParaRPr lang="pt-BR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8" name="Grupo 7">
                <a:extLst>
                  <a:ext uri="{FF2B5EF4-FFF2-40B4-BE49-F238E27FC236}">
                    <a16:creationId xmlns:a16="http://schemas.microsoft.com/office/drawing/2014/main" id="{00000000-0008-0000-0100-000008000000}"/>
                  </a:ext>
                </a:extLst>
              </xdr:cNvPr>
              <xdr:cNvGrpSpPr/>
            </xdr:nvGrpSpPr>
            <xdr:grpSpPr>
              <a:xfrm>
                <a:off x="0" y="178068976"/>
                <a:ext cx="7015211" cy="7369523"/>
                <a:chOff x="0" y="177138457"/>
                <a:chExt cx="7031330" cy="7369523"/>
              </a:xfrm>
            </xdr:grpSpPr>
            <xdr:grpSp>
              <xdr:nvGrpSpPr>
                <xdr:cNvPr id="624" name="Grupo 623">
                  <a:extLst>
                    <a:ext uri="{FF2B5EF4-FFF2-40B4-BE49-F238E27FC236}">
                      <a16:creationId xmlns:a16="http://schemas.microsoft.com/office/drawing/2014/main" id="{00000000-0008-0000-0100-000070020000}"/>
                    </a:ext>
                  </a:extLst>
                </xdr:cNvPr>
                <xdr:cNvGrpSpPr/>
              </xdr:nvGrpSpPr>
              <xdr:grpSpPr>
                <a:xfrm>
                  <a:off x="0" y="177138457"/>
                  <a:ext cx="7031330" cy="7369523"/>
                  <a:chOff x="0" y="170996664"/>
                  <a:chExt cx="7029499" cy="7369523"/>
                </a:xfrm>
              </xdr:grpSpPr>
              <xdr:grpSp>
                <xdr:nvGrpSpPr>
                  <xdr:cNvPr id="18" name="Grupo 17">
                    <a:extLst>
                      <a:ext uri="{FF2B5EF4-FFF2-40B4-BE49-F238E27FC236}">
                        <a16:creationId xmlns:a16="http://schemas.microsoft.com/office/drawing/2014/main" id="{00000000-0008-0000-0100-000012000000}"/>
                      </a:ext>
                    </a:extLst>
                  </xdr:cNvPr>
                  <xdr:cNvGrpSpPr/>
                </xdr:nvGrpSpPr>
                <xdr:grpSpPr>
                  <a:xfrm>
                    <a:off x="0" y="170996664"/>
                    <a:ext cx="7029499" cy="7369523"/>
                    <a:chOff x="-7933" y="171088738"/>
                    <a:chExt cx="7024731" cy="7369523"/>
                  </a:xfrm>
                </xdr:grpSpPr>
                <xdr:grpSp>
                  <xdr:nvGrpSpPr>
                    <xdr:cNvPr id="1287" name="Grupo 1286">
                      <a:extLst>
                        <a:ext uri="{FF2B5EF4-FFF2-40B4-BE49-F238E27FC236}">
                          <a16:creationId xmlns:a16="http://schemas.microsoft.com/office/drawing/2014/main" id="{00000000-0008-0000-0100-000007050000}"/>
                        </a:ext>
                      </a:extLst>
                    </xdr:cNvPr>
                    <xdr:cNvGrpSpPr/>
                  </xdr:nvGrpSpPr>
                  <xdr:grpSpPr>
                    <a:xfrm>
                      <a:off x="-7933" y="171088738"/>
                      <a:ext cx="7024731" cy="7369523"/>
                      <a:chOff x="-7933" y="169183738"/>
                      <a:chExt cx="7024731" cy="7369523"/>
                    </a:xfrm>
                  </xdr:grpSpPr>
                  <xdr:sp macro="" textlink="$V$1222">
                    <xdr:nvSpPr>
                      <xdr:cNvPr id="273" name="CaixaDeTexto 272">
                        <a:extLst>
                          <a:ext uri="{FF2B5EF4-FFF2-40B4-BE49-F238E27FC236}">
                            <a16:creationId xmlns:a16="http://schemas.microsoft.com/office/drawing/2014/main" id="{00000000-0008-0000-0100-00001101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989665" y="174968759"/>
                        <a:ext cx="594000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1885DCF9-A1AE-403F-B5D7-1431E431C555}" type="TxLink">
                          <a: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cs typeface="Arial" pitchFamily="34" charset="0"/>
                          </a:rPr>
                          <a:pPr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1281" name="Grupo 1280">
                        <a:extLst>
                          <a:ext uri="{FF2B5EF4-FFF2-40B4-BE49-F238E27FC236}">
                            <a16:creationId xmlns:a16="http://schemas.microsoft.com/office/drawing/2014/main" id="{00000000-0008-0000-0100-00000105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7933" y="169183738"/>
                        <a:ext cx="7024731" cy="7369523"/>
                        <a:chOff x="-7933" y="169183738"/>
                        <a:chExt cx="7024731" cy="7369523"/>
                      </a:xfrm>
                    </xdr:grpSpPr>
                    <xdr:sp macro="" textlink="">
                      <xdr:nvSpPr>
                        <xdr:cNvPr id="1628" name="Triângulo isósceles 1627">
                          <a:extLst>
                            <a:ext uri="{FF2B5EF4-FFF2-40B4-BE49-F238E27FC236}">
                              <a16:creationId xmlns:a16="http://schemas.microsoft.com/office/drawing/2014/main" id="{00000000-0008-0000-0100-00005C060000}"/>
                            </a:ext>
                          </a:extLst>
                        </xdr:cNvPr>
                        <xdr:cNvSpPr/>
                      </xdr:nvSpPr>
                      <xdr:spPr>
                        <a:xfrm rot="10800000">
                          <a:off x="5161827" y="172675027"/>
                          <a:ext cx="270000" cy="230400"/>
                        </a:xfrm>
                        <a:prstGeom prst="triangle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  <xdr:grpSp>
                      <xdr:nvGrpSpPr>
                        <xdr:cNvPr id="1280" name="Grupo 1279">
                          <a:extLst>
                            <a:ext uri="{FF2B5EF4-FFF2-40B4-BE49-F238E27FC236}">
                              <a16:creationId xmlns:a16="http://schemas.microsoft.com/office/drawing/2014/main" id="{00000000-0008-0000-0100-00000005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7933" y="169183738"/>
                          <a:ext cx="7024731" cy="7369523"/>
                          <a:chOff x="-7933" y="169183738"/>
                          <a:chExt cx="7024731" cy="7369523"/>
                        </a:xfrm>
                      </xdr:grpSpPr>
                      <xdr:grpSp>
                        <xdr:nvGrpSpPr>
                          <xdr:cNvPr id="274" name="Grupo 273">
                            <a:extLst>
                              <a:ext uri="{FF2B5EF4-FFF2-40B4-BE49-F238E27FC236}">
                                <a16:creationId xmlns:a16="http://schemas.microsoft.com/office/drawing/2014/main" id="{00000000-0008-0000-0100-00001201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7933" y="169183738"/>
                            <a:ext cx="7024731" cy="7369523"/>
                            <a:chOff x="-7847" y="146538736"/>
                            <a:chExt cx="6948325" cy="7560141"/>
                          </a:xfrm>
                        </xdr:grpSpPr>
                        <xdr:cxnSp macro="">
                          <xdr:nvCxnSpPr>
                            <xdr:cNvPr id="275" name="Conector reto 2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1301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>
                              <a:off x="6053978" y="152382070"/>
                              <a:ext cx="485775" cy="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grpSp>
                          <xdr:nvGrpSpPr>
                            <xdr:cNvPr id="278" name="Grupo 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1601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7847" y="146538736"/>
                              <a:ext cx="6948325" cy="7560141"/>
                              <a:chOff x="-8069" y="146978912"/>
                              <a:chExt cx="7146217" cy="7647062"/>
                            </a:xfrm>
                          </xdr:grpSpPr>
                          <xdr:sp macro="" textlink="">
                            <xdr:nvSpPr>
                              <xdr:cNvPr id="279" name="Fluxograma: Conector 27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7010000}"/>
                                  </a:ext>
                                </a:extLst>
                              </xdr:cNvPr>
                              <xdr:cNvSpPr/>
                            </xdr:nvSpPr>
                            <xdr:spPr>
                              <a:xfrm>
                                <a:off x="4300818" y="154058688"/>
                                <a:ext cx="212411" cy="200024"/>
                              </a:xfrm>
                              <a:prstGeom prst="flowChartConnector">
                                <a:avLst/>
                              </a:prstGeom>
                              <a:solidFill>
                                <a:srgbClr val="0033CC"/>
                              </a:solidFill>
                              <a:ln>
                                <a:noFill/>
                              </a:ln>
                            </xdr:spPr>
                            <xdr:style>
                              <a:lnRef idx="2">
                                <a:schemeClr val="accent1">
                                  <a:shade val="50000"/>
                                </a:schemeClr>
                              </a:lnRef>
                              <a:fillRef idx="1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lt1"/>
                              </a:fontRef>
                            </xdr:style>
                            <xdr:txBody>
                              <a:bodyPr vertOverflow="clip" horzOverflow="clip" rtlCol="0" anchor="t"/>
                              <a:lstStyle/>
                              <a:p>
                                <a:pPr algn="l"/>
                                <a:endParaRPr lang="pt-BR" sz="1100"/>
                              </a:p>
                            </xdr:txBody>
                          </xdr:sp>
                          <xdr:grpSp>
                            <xdr:nvGrpSpPr>
                              <xdr:cNvPr id="280" name="Grupo 279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1801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8069" y="146978912"/>
                                <a:ext cx="7146217" cy="7647062"/>
                                <a:chOff x="-8069" y="146978912"/>
                                <a:chExt cx="7146217" cy="7647062"/>
                              </a:xfrm>
                            </xdr:grpSpPr>
                            <xdr:sp macro="" textlink="$P$1205">
                              <xdr:nvSpPr>
                                <xdr:cNvPr id="281" name="CaixaDeTexto 28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901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6184193" y="149243290"/>
                                  <a:ext cx="604273" cy="186779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algn="r"/>
                                  <a:fld id="{D930BFB1-2103-4118-B500-5BA16866219B}" type="TxLink">
                                    <a:rPr lang="pt-BR" sz="7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pPr algn="r"/>
                                    <a:t>9</a:t>
                                  </a:fld>
                                  <a:endParaRPr lang="pt-BR" sz="7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  <xdr:grpSp>
                              <xdr:nvGrpSpPr>
                                <xdr:cNvPr id="282" name="Grupo 281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1A01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8069" y="146978912"/>
                                  <a:ext cx="7146217" cy="7647062"/>
                                  <a:chOff x="7399019" y="146900468"/>
                                  <a:chExt cx="7146217" cy="7647062"/>
                                </a:xfrm>
                              </xdr:grpSpPr>
                              <xdr:sp macro="" textlink="">
                                <xdr:nvSpPr>
                                  <xdr:cNvPr id="283" name="CaixaDeTexto 282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B01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 rot="16200000">
                                    <a:off x="8891695" y="149812690"/>
                                    <a:ext cx="1519518" cy="197339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marR="0" indent="0" defTabSz="914400" eaLnBrk="1" fontAlgn="auto" latinLnBrk="0" hangingPunct="1">
                                      <a:lnSpc>
                                        <a:spcPct val="100000"/>
                                      </a:lnSpc>
                                      <a:spcBef>
                                        <a:spcPts val="0"/>
                                      </a:spcBef>
                                      <a:spcAft>
                                        <a:spcPts val="0"/>
                                      </a:spcAft>
                                      <a:buClrTx/>
                                      <a:buSzTx/>
                                      <a:buFontTx/>
                                      <a:buNone/>
                                      <a:tabLst/>
                                      <a:defRPr/>
                                    </a:pPr>
                                    <a:r>
                                      <a:rPr lang="pt-BR" sz="700" b="1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Rio</a:t>
                                    </a:r>
                                    <a:r>
                                      <a:rPr lang="pt-BR" sz="8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 </a:t>
                                    </a:r>
                                    <a:r>
                                      <a:rPr lang="pt-BR" sz="700" b="1" baseline="0">
                                        <a:solidFill>
                                          <a:srgbClr val="00B050"/>
                                        </a:solidFill>
                                        <a:effectLst/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t>Paranapanema</a:t>
                                    </a:r>
                                    <a:endParaRPr lang="pt-BR" sz="800" b="1">
                                      <a:solidFill>
                                        <a:srgbClr val="00B050"/>
                                      </a:solidFill>
                                      <a:effectLst/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84" name="Grupo 28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C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7399019" y="146900468"/>
                                    <a:ext cx="7146217" cy="7647062"/>
                                    <a:chOff x="7399019" y="146900468"/>
                                    <a:chExt cx="7146217" cy="7647062"/>
                                  </a:xfrm>
                                </xdr:grpSpPr>
                                <xdr:grpSp>
                                  <xdr:nvGrpSpPr>
                                    <xdr:cNvPr id="285" name="Fonte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D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22107" y="150994228"/>
                                      <a:ext cx="1279053" cy="559226"/>
                                      <a:chOff x="3003813" y="151072669"/>
                                      <a:chExt cx="1279053" cy="559226"/>
                                    </a:xfrm>
                                  </xdr:grpSpPr>
                                  <xdr:sp macro="" textlink="">
                                    <xdr:nvSpPr>
                                      <xdr:cNvPr id="619" name="CaixaDeTexto 61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B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8870" y="151072669"/>
                                        <a:ext cx="603996" cy="33560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Fontes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09">
                                    <xdr:nvSpPr>
                                      <xdr:cNvPr id="620" name="CaixaDeTexto 6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C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22287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3A4758C7-29DE-45AE-8A50-7874E48BC3CC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09">
                                    <xdr:nvSpPr>
                                      <xdr:cNvPr id="621" name="CaixaDeTexto 62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D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445116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06E0E311-CEF9-4CB5-82FD-C356E51FA3B2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09">
                                    <xdr:nvSpPr>
                                      <xdr:cNvPr id="622" name="CaixaDeTexto 62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E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003813" y="151329231"/>
                                        <a:ext cx="604272" cy="186779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89D6F9FB-27ED-4EA3-A525-F3FDF308FF29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55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6" name="P.Passos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E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0415962" y="152854631"/>
                                      <a:ext cx="1348133" cy="413838"/>
                                      <a:chOff x="2997668" y="152933072"/>
                                      <a:chExt cx="1348133" cy="413838"/>
                                    </a:xfrm>
                                  </xdr:grpSpPr>
                                  <xdr:sp macro="" textlink="">
                                    <xdr:nvSpPr>
                                      <xdr:cNvPr id="615" name="CaixaDeTexto 614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7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3672533" y="152933072"/>
                                        <a:ext cx="673268" cy="31432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P. Passos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$P$1211">
                                    <xdr:nvSpPr>
                                      <xdr:cNvPr id="616" name="CaixaDeTexto 615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8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2937881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EE2AFA54-9A2D-4DF4-8DA8-37539DA40345}" type="TxLink">
                                          <a:rPr lang="pt-BR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134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211">
                                    <xdr:nvSpPr>
                                      <xdr:cNvPr id="617" name="CaixaDeTexto 61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9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9" y="153160128"/>
                                        <a:ext cx="604274" cy="186782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582EBACB-3670-40DF-91B9-81EC18A3D2EF}" type="TxLink">
                                          <a: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211">
                                    <xdr:nvSpPr>
                                      <xdr:cNvPr id="618" name="CaixaDeTexto 61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6A02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2997668" y="153044247"/>
                                        <a:ext cx="604275" cy="18678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algn="r"/>
                                        <a:fld id="{D73CB479-4CDF-4BCE-8498-073A5C1013CC}" type="TxLink">
                                          <a:rPr lang="pt-BR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cs typeface="Arial" pitchFamily="34" charset="0"/>
                                          </a:rPr>
                                          <a:pPr algn="r"/>
                                          <a:t>134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grpSp>
                                  <xdr:nvGrpSpPr>
                                    <xdr:cNvPr id="287" name="Grupo 286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1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7399019" y="146900468"/>
                                      <a:ext cx="7146217" cy="7647062"/>
                                      <a:chOff x="7399019" y="146900468"/>
                                      <a:chExt cx="7146217" cy="7647062"/>
                                    </a:xfrm>
                                  </xdr:grpSpPr>
                                  <xdr:sp macro="" textlink="">
                                    <xdr:nvSpPr>
                                      <xdr:cNvPr id="288" name="CaixaDeTexto 28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001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2766609" y="150198751"/>
                                        <a:ext cx="513941" cy="34593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Tocos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LIGHT</a:t>
                                        </a:r>
                                      </a:p>
                                      <a:p>
                                        <a:endParaRPr lang="pt-BR" sz="1100"/>
                                      </a:p>
                                    </xdr:txBody>
                                  </xdr:sp>
                                  <xdr:grpSp>
                                    <xdr:nvGrpSpPr>
                                      <xdr:cNvPr id="289" name="Grupo 28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2101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7399019" y="146900468"/>
                                        <a:ext cx="7146217" cy="7647062"/>
                                        <a:chOff x="7399019" y="146900468"/>
                                        <a:chExt cx="7146217" cy="7647062"/>
                                      </a:xfrm>
                                    </xdr:grpSpPr>
                                    <xdr:sp macro="" textlink="">
                                      <xdr:nvSpPr>
                                        <xdr:cNvPr id="290" name="Triângulo isósceles 28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10000}"/>
                                            </a:ext>
                                          </a:extLst>
                                        </xdr:cNvPr>
                                        <xdr:cNvSpPr/>
                                      </xdr:nvSpPr>
                                      <xdr:spPr>
                                        <a:xfrm rot="10800000">
                                          <a:off x="10934599" y="150523505"/>
                                          <a:ext cx="274669" cy="238125"/>
                                        </a:xfrm>
                                        <a:prstGeom prst="triangle">
                                          <a:avLst/>
                                        </a:prstGeom>
                                        <a:solidFill>
                                          <a:srgbClr val="0033CC"/>
                                        </a:solidFill>
                                        <a:ln>
                                          <a:noFill/>
                                        </a:ln>
                                      </xdr:spPr>
                                      <xdr:style>
                                        <a:lnRef idx="2">
                                          <a:schemeClr val="accent1">
                                            <a:shade val="50000"/>
                                          </a:schemeClr>
                                        </a:lnRef>
                                        <a:fillRef idx="1">
                                          <a:schemeClr val="accent1"/>
                                        </a:fillRef>
                                        <a:effectRef idx="0">
                                          <a:schemeClr val="accent1"/>
                                        </a:effectRef>
                                        <a:fontRef idx="minor">
                                          <a:schemeClr val="lt1"/>
                                        </a:fontRef>
                                      </xdr:style>
                                      <xdr:txBody>
                                        <a:bodyPr vertOverflow="clip" horzOverflow="clip" rtlCol="0" anchor="t"/>
                                        <a:lstStyle/>
                                        <a:p>
                                          <a:pPr algn="l"/>
                                          <a:endParaRPr lang="pt-BR" sz="1100"/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91" name="Item8.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1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7399019" y="146900468"/>
                                          <a:ext cx="7146217" cy="7647062"/>
                                          <a:chOff x="-8070" y="146967703"/>
                                          <a:chExt cx="7146217" cy="764706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292" name="CaixaDeTexto 2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401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92138" y="148587709"/>
                                            <a:ext cx="604403" cy="3855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Pedreira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EMAE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93" name="Billing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283233" y="147836548"/>
                                            <a:ext cx="1231469" cy="606323"/>
                                            <a:chOff x="1283233" y="147836548"/>
                                            <a:chExt cx="1231469" cy="60632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9" name="CaixaDeTexto 6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41878" y="147836548"/>
                                              <a:ext cx="572824" cy="360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Billings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0">
                                          <xdr:nvSpPr>
                                            <xdr:cNvPr id="610" name="CaixaDeTexto 6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7991087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BE5C4D-BF57-49AF-B20B-48F6B4284FF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0">
                                          <xdr:nvSpPr>
                                            <xdr:cNvPr id="611" name="CaixaDeTexto 6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213330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DA90947-913B-407A-967D-B5E76DECA96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0">
                                          <xdr:nvSpPr>
                                            <xdr:cNvPr id="612" name="CaixaDeTexto 6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283233" y="148097446"/>
                                              <a:ext cx="604275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73D3F61-78AD-4A02-8A1F-539840DCB0A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0">
                                          <xdr:nvSpPr>
                                            <xdr:cNvPr id="613" name="CaixaDeTexto 6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50369" y="148288874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04FEAC8-5872-47E5-8152-E8994B592E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58,56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0">
                                          <xdr:nvSpPr>
                                            <xdr:cNvPr id="614" name="CaixaDeTexto 6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905199" y="148187276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92E08A-3A1E-43C6-891A-BD5088E47C3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741,96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4" name="Guarapira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521498" y="148292827"/>
                                            <a:ext cx="1589533" cy="642747"/>
                                            <a:chOff x="2521498" y="148292827"/>
                                            <a:chExt cx="1589533" cy="64274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603" name="CaixaDeTexto 6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90518" y="148292827"/>
                                              <a:ext cx="920513" cy="504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Guarapiranga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1">
                                          <xdr:nvSpPr>
                                            <xdr:cNvPr id="604" name="CaixaDeTexto 6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4751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A2E579-9FAD-4D41-893C-77B5C9C50BE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1">
                                          <xdr:nvSpPr>
                                            <xdr:cNvPr id="605" name="CaixaDeTexto 6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6973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A877154-4160-450A-BF57-812171D1E19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1">
                                          <xdr:nvSpPr>
                                            <xdr:cNvPr id="606" name="CaixaDeTexto 6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521498" y="14858149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26C891-EF41-475D-B2FC-360FCB25E169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1">
                                          <xdr:nvSpPr>
                                            <xdr:cNvPr id="607" name="CaixaDeTexto 6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64424" y="148781577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4622F54C-5833-4E66-8797-AE2E6E90019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45,98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1">
                                          <xdr:nvSpPr>
                                            <xdr:cNvPr id="608" name="CaixaDeTexto 6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6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137438" y="148679978"/>
                                              <a:ext cx="534168" cy="15558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22AE5854-A655-4EC4-8704-14DA94308E3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732,46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5" name="Barra Bonit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0355137"/>
                                            <a:ext cx="1428134" cy="686269"/>
                                            <a:chOff x="219472" y="150355137"/>
                                            <a:chExt cx="1428134" cy="68626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7" name="CaixaDeTexto 59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5693" y="150355137"/>
                                              <a:ext cx="721913" cy="46539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Barra Bonita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4">
                                          <xdr:nvSpPr>
                                            <xdr:cNvPr id="598" name="CaixaDeTexto 59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55805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35FFF42-3A94-4A73-B62E-AC78F0F8164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4">
                                          <xdr:nvSpPr>
                                            <xdr:cNvPr id="599" name="CaixaDeTexto 59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78030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F3EDD1-C4C6-4399-996A-AA0B64D086A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28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4">
                                          <xdr:nvSpPr>
                                            <xdr:cNvPr id="600" name="CaixaDeTexto 59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66441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A7859F2-28A6-41D7-A5EE-F294A37B797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4">
                                          <xdr:nvSpPr>
                                            <xdr:cNvPr id="601" name="CaixaDeTexto 6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854627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2F3770-C1A7-4378-9FD2-B930C99CB38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69,44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4">
                                          <xdr:nvSpPr>
                                            <xdr:cNvPr id="602" name="CaixaDeTexto 6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7" y="150753028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15B23E1-4E8D-425B-8B94-516C7E9C271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448,76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6" name="Promissã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995789"/>
                                            <a:ext cx="1364637" cy="563256"/>
                                            <a:chOff x="219472" y="151995789"/>
                                            <a:chExt cx="1364637" cy="56325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91" name="CaixaDeTexto 5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0907" y="151995789"/>
                                              <a:ext cx="683202" cy="3594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Promissão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7">
                                          <xdr:nvSpPr>
                                            <xdr:cNvPr id="592" name="CaixaDeTexto 5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127028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DE63E94-B424-4229-A723-4A68A122F9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7">
                                          <xdr:nvSpPr>
                                            <xdr:cNvPr id="593" name="CaixaDeTexto 5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349273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13D17A-4051-459A-86B7-13AE9C6677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7">
                                          <xdr:nvSpPr>
                                            <xdr:cNvPr id="594" name="CaixaDeTexto 5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233387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267972-2320-42B1-99FE-02CFA59C64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7">
                                          <xdr:nvSpPr>
                                            <xdr:cNvPr id="595" name="CaixaDeTexto 5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66841" y="152405048"/>
                                              <a:ext cx="454051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F4CE7-37F5-43A6-947B-D3B206BEC5C0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45,89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7">
                                          <xdr:nvSpPr>
                                            <xdr:cNvPr id="596" name="CaixaDeTexto 5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1806" y="152313334"/>
                                              <a:ext cx="501671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A941CA3-DC02-4F4F-8B02-3300098AED4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381,75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7" name="Três irmã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9777" y="152956308"/>
                                            <a:ext cx="1319404" cy="710957"/>
                                            <a:chOff x="299777" y="152956308"/>
                                            <a:chExt cx="1319404" cy="71095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85" name="CaixaDeTexto 5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18659" y="152956308"/>
                                              <a:ext cx="700522" cy="34801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Três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Irmãos 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Tijoá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9">
                                          <xdr:nvSpPr>
                                            <xdr:cNvPr id="586" name="CaixaDeTexto 5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99777" y="153046254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79802E7-8A2D-4084-A46E-540783A304FC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9">
                                          <xdr:nvSpPr>
                                            <xdr:cNvPr id="587" name="CaixaDeTexto 5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4804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706B4-B5F5-4FA0-93A7-A0408A7BC2D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9">
                                          <xdr:nvSpPr>
                                            <xdr:cNvPr id="588" name="CaixaDeTexto 5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64794" y="15338931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4EC2C69-BB4D-44AE-BB8C-2C9B7BC617E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9">
                                          <xdr:nvSpPr>
                                            <xdr:cNvPr id="589" name="CaixaDeTexto 5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3349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0291A1-5672-40D9-9861-9CD6AF9B4C0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60,93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9">
                                          <xdr:nvSpPr>
                                            <xdr:cNvPr id="590" name="CaixaDeTexto 5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64806" y="153233370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2A7E474-226A-4590-9735-D4770719C615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8" name="I.Soltei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53698847"/>
                                            <a:ext cx="957564" cy="915918"/>
                                            <a:chOff x="-8070" y="153698847"/>
                                            <a:chExt cx="957564" cy="915918"/>
                                          </a:xfrm>
                                        </xdr:grpSpPr>
                                        <xdr:sp macro="" textlink="$P$1201">
                                          <xdr:nvSpPr>
                                            <xdr:cNvPr id="580" name="CaixaDeTexto 5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203831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D34B84-1CF3-47BD-B5DE-2098BE75C16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3.128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1">
                                          <xdr:nvSpPr>
                                            <xdr:cNvPr id="581" name="CaixaDeTexto 5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4202" y="154427988"/>
                                              <a:ext cx="585961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l"/>
                                              <a:fld id="{E4E1C898-8D29-4CCB-90D6-BCA973322B1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l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1">
                                          <xdr:nvSpPr>
                                            <xdr:cNvPr id="582" name="CaixaDeTexto 5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7296" y="154320238"/>
                                              <a:ext cx="4394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A6676-AB1B-4E56-888C-94D41421F15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2.847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1">
                                          <xdr:nvSpPr>
                                            <xdr:cNvPr id="583" name="CaixaDeTexto 5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5" y="154312114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C05351-4745-4CE4-A9F6-A956191186B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60,39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1">
                                          <xdr:nvSpPr>
                                            <xdr:cNvPr id="584" name="CaixaDeTexto 5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00151" y="154210515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13172-BD37-41C3-8D66-E3F4788E45A0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326,12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">
                                          <xdr:nvSpPr>
                                            <xdr:cNvPr id="579" name="CaixaDeTexto 5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-8070" y="153698847"/>
                                              <a:ext cx="785612" cy="51431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lIns="36000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Solteira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299" name="Bari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145086"/>
                                            <a:ext cx="1421091" cy="409024"/>
                                            <a:chOff x="219472" y="151145086"/>
                                            <a:chExt cx="1421091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5" name="CaixaDeTexto 5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52420" y="151173515"/>
                                              <a:ext cx="688143" cy="35953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Bariri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5">
                                          <xdr:nvSpPr>
                                            <xdr:cNvPr id="576" name="CaixaDeTexto 5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14508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6FF22D0-3B19-47E3-86EE-2B950E3B474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5">
                                          <xdr:nvSpPr>
                                            <xdr:cNvPr id="577" name="CaixaDeTexto 5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367332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C6C13AA-9CD6-466E-9695-F4B8DDF954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5">
                                          <xdr:nvSpPr>
                                            <xdr:cNvPr id="578" name="CaixaDeTexto 5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251446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0489EDE-5C37-4164-AD36-9B1E7E39C647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277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0" name="Ibiting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1513282"/>
                                            <a:ext cx="1421670" cy="562972"/>
                                            <a:chOff x="219472" y="151513282"/>
                                            <a:chExt cx="1421670" cy="5629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71" name="CaixaDeTexto 5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89789" y="151513282"/>
                                              <a:ext cx="751353" cy="3494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Ibitinga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6">
                                          <xdr:nvSpPr>
                                            <xdr:cNvPr id="572" name="CaixaDeTexto 5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66722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5D9AD1B-6E8B-4CF3-9704-21E80B17485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6">
                                          <xdr:nvSpPr>
                                            <xdr:cNvPr id="573" name="CaixaDeTexto 5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88947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8184BF8-5278-4973-BC4D-25FE493D91C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6">
                                          <xdr:nvSpPr>
                                            <xdr:cNvPr id="574" name="CaixaDeTexto 5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177358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DECFA1-AF50-4E8F-BF32-F97A7BD9530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1" name="Nova Avanhanda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52620596"/>
                                            <a:ext cx="1890450" cy="409024"/>
                                            <a:chOff x="219472" y="152620596"/>
                                            <a:chExt cx="1890450" cy="40902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7" name="CaixaDeTexto 5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42932" y="152668030"/>
                                              <a:ext cx="1166990" cy="34425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Nova Avanhandava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AES Brasil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8">
                                          <xdr:nvSpPr>
                                            <xdr:cNvPr id="568" name="CaixaDeTexto 5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62059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0506946-19CB-4707-B464-6BDD32F4FA6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313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8">
                                          <xdr:nvSpPr>
                                            <xdr:cNvPr id="569" name="CaixaDeTexto 5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48542" y="1528428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0E42176-3C40-4DED-A81D-7A285801AC3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8">
                                          <xdr:nvSpPr>
                                            <xdr:cNvPr id="570" name="CaixaDeTexto 5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2726956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8052DFE-C8D8-45E3-9E6B-58BA0C4734D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267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2" name="Mau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101778" y="151267820"/>
                                            <a:ext cx="1339382" cy="843528"/>
                                            <a:chOff x="1101778" y="151267820"/>
                                            <a:chExt cx="1339382" cy="84352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61" name="CaixaDeTexto 56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22863" y="151267820"/>
                                              <a:ext cx="718297" cy="5495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Gov. J. Canet Jr.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C. Cruzeiro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do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Sul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0">
                                          <xdr:nvSpPr>
                                            <xdr:cNvPr id="562" name="CaixaDeTexto 56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646063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54AC06-5A4A-482B-87BB-3B06D6C3305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0">
                                          <xdr:nvSpPr>
                                            <xdr:cNvPr id="563" name="CaixaDeTexto 56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868309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DBF71C-E061-4C82-9A6F-E17CAAAD8E8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0">
                                          <xdr:nvSpPr>
                                            <xdr:cNvPr id="564" name="CaixaDeTexto 56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101778" y="151752424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C7E9B85-5002-4F5D-A842-8A5D636E4DDD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0">
                                          <xdr:nvSpPr>
                                            <xdr:cNvPr id="565" name="CaixaDeTexto 5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52511" y="15195735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05CFCEE-172B-44AB-B5FF-3A1DBA546C7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43,12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0">
                                          <xdr:nvSpPr>
                                            <xdr:cNvPr id="566" name="CaixaDeTexto 5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98689" y="151855752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CEEFCF-0ACD-4606-8024-254E6A22C16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630,17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3" name="Jurumirim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49348753"/>
                                            <a:ext cx="1525829" cy="648425"/>
                                            <a:chOff x="2041606" y="149348753"/>
                                            <a:chExt cx="1525829" cy="64842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5" name="CaixaDeTexto 5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62870" y="149348753"/>
                                              <a:ext cx="904565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Jurumirim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1">
                                          <xdr:nvSpPr>
                                            <xdr:cNvPr id="556" name="CaixaDeTexto 5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56566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6513A6-52A6-4EE9-902D-D88C747BF4E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1">
                                          <xdr:nvSpPr>
                                            <xdr:cNvPr id="557" name="CaixaDeTexto 5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78791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8183DC1-9B9D-4898-B7D2-14985710B8C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1">
                                          <xdr:nvSpPr>
                                            <xdr:cNvPr id="558" name="CaixaDeTexto 5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49672029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0BD29E0-539D-4B75-B18D-9AF6FE234D4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1">
                                          <xdr:nvSpPr>
                                            <xdr:cNvPr id="559" name="CaixaDeTexto 5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99846" y="14984318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677A27-B63F-4316-9186-A6D8A19701B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20,10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1">
                                          <xdr:nvSpPr>
                                            <xdr:cNvPr id="560" name="CaixaDeTexto 55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3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5747" y="14974158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D3CBFAD-CF6B-42F8-B801-BF9164911B34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561,60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4" name="Piraj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0070263"/>
                                            <a:ext cx="1334856" cy="435232"/>
                                            <a:chOff x="2041612" y="150070263"/>
                                            <a:chExt cx="1334856" cy="43523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51" name="CaixaDeTexto 5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35236" y="150070263"/>
                                              <a:ext cx="641232" cy="37069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Piraju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2">
                                          <xdr:nvSpPr>
                                            <xdr:cNvPr id="552" name="CaixaDeTexto 5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09647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A09F62-CEE8-476A-AF83-4E6ACDF0095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2">
                                          <xdr:nvSpPr>
                                            <xdr:cNvPr id="553" name="CaixaDeTexto 5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31871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9142EA2-6332-4887-9BF2-577FEBEDCB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2">
                                          <xdr:nvSpPr>
                                            <xdr:cNvPr id="554" name="CaixaDeTexto 5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020283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B1ED7C9-7B35-44E2-8996-C785CE2312B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5" name="Chavante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0348636"/>
                                            <a:ext cx="1506450" cy="676884"/>
                                            <a:chOff x="2041607" y="150348636"/>
                                            <a:chExt cx="1506450" cy="6768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5" name="CaixaDeTexto 5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24287" y="150348636"/>
                                              <a:ext cx="923770" cy="446431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Chavantes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3">
                                          <xdr:nvSpPr>
                                            <xdr:cNvPr id="546" name="CaixaDeTexto 5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57791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FBEA777-AD1A-442B-A6C0-81485D52CF0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3">
                                          <xdr:nvSpPr>
                                            <xdr:cNvPr id="547" name="CaixaDeTexto 5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80016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88C7D2-155E-4630-B0B2-44565945F88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3">
                                          <xdr:nvSpPr>
                                            <xdr:cNvPr id="548" name="CaixaDeTexto 5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068427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9C42ABB-65F1-499D-B654-12A2EB63551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3">
                                          <xdr:nvSpPr>
                                            <xdr:cNvPr id="549" name="CaixaDeTexto 5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71858" y="150871523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8AF5F3B-2EF3-4C6B-9B37-DCA06C68A6E9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45,81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3">
                                          <xdr:nvSpPr>
                                            <xdr:cNvPr id="550" name="CaixaDeTexto 5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5357" y="15076992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15746A-5D42-45B9-91F4-8DB575C9C862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469,58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6" name="Ourinh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041472"/>
                                            <a:ext cx="1275277" cy="414329"/>
                                            <a:chOff x="2041607" y="151041472"/>
                                            <a:chExt cx="1275277" cy="41432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41" name="CaixaDeTexto 5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6351" y="151098168"/>
                                              <a:ext cx="600533" cy="35763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Ourinhos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4">
                                          <xdr:nvSpPr>
                                            <xdr:cNvPr id="542" name="CaixaDeTexto 5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04147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07BF8A0-109A-4BE8-A4AC-F26B9E82CA85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4">
                                          <xdr:nvSpPr>
                                            <xdr:cNvPr id="543" name="CaixaDeTexto 5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26372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B97D21-171F-41BA-892E-6FC212281B88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4">
                                          <xdr:nvSpPr>
                                            <xdr:cNvPr id="544" name="CaixaDeTexto 5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2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14783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80CD110-492F-449C-8D01-EDA335C555D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132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7" name="Grupo 3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1491451"/>
                                            <a:ext cx="1576811" cy="497339"/>
                                            <a:chOff x="2041607" y="151491451"/>
                                            <a:chExt cx="1576811" cy="4973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7" name="CaixaDeTexto 5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14454" y="151533050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S.Grande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5">
                                          <xdr:nvSpPr>
                                            <xdr:cNvPr id="538" name="CaixaDeTexto 5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49145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0208B9-9551-413F-B62C-94AC2AD09142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161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5">
                                          <xdr:nvSpPr>
                                            <xdr:cNvPr id="539" name="CaixaDeTexto 5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7136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D1C9D2-B778-4089-989F-202FB50ABC6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5">
                                          <xdr:nvSpPr>
                                            <xdr:cNvPr id="540" name="CaixaDeTexto 5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1597809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E0688F0-4429-4648-8611-8D8AD78EC8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157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8" name="Canoas I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1918516"/>
                                            <a:ext cx="1603349" cy="456279"/>
                                            <a:chOff x="2041606" y="151918516"/>
                                            <a:chExt cx="1603349" cy="45627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33" name="CaixaDeTexto 5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289" y="151918516"/>
                                              <a:ext cx="921666" cy="4562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6">
                                          <xdr:nvSpPr>
                                            <xdr:cNvPr id="534" name="CaixaDeTexto 5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1934796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E2A2B70-D376-4DF3-AE00-4A16672B31D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6">
                                          <xdr:nvSpPr>
                                            <xdr:cNvPr id="535" name="CaixaDeTexto 5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1570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432F122-B845-4915-97B3-81BB56FAE69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6">
                                          <xdr:nvSpPr>
                                            <xdr:cNvPr id="536" name="CaixaDeTexto 5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8" y="152041155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469047A-4AEF-4084-8046-B21B5EF416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09" name="Canoas 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1" y="152294097"/>
                                            <a:ext cx="1584606" cy="455740"/>
                                            <a:chOff x="2041611" y="152294097"/>
                                            <a:chExt cx="1584606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9" name="CaixaDeTexto 5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3" y="152294097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Canoas 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7">
                                          <xdr:nvSpPr>
                                            <xdr:cNvPr id="530" name="CaixaDeTexto 5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31579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85E6615-3138-4E2D-A0C6-FF5EBB7F3E4A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7">
                                          <xdr:nvSpPr>
                                            <xdr:cNvPr id="531" name="CaixaDeTexto 5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1" y="152538040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360174-16F6-4563-AB47-CEB3C94C408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7">
                                          <xdr:nvSpPr>
                                            <xdr:cNvPr id="532" name="CaixaDeTexto 5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2422155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510CC35-A5ED-4AB4-A345-B2F03915A4E0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222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0" name="Capiva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6" y="152636731"/>
                                            <a:ext cx="1496163" cy="650567"/>
                                            <a:chOff x="2041606" y="152636731"/>
                                            <a:chExt cx="1496163" cy="65056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23" name="CaixaDeTexto 52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B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33804" y="152636731"/>
                                              <a:ext cx="903965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Capivara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8">
                                          <xdr:nvSpPr>
                                            <xdr:cNvPr id="524" name="CaixaDeTexto 52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C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7" y="15283067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8AA46E0-3A0E-4E72-929E-004D07357BAF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489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8">
                                          <xdr:nvSpPr>
                                            <xdr:cNvPr id="525" name="CaixaDeTexto 52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D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305292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673803F-88F7-4752-B315-424B7DADF157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8">
                                          <xdr:nvSpPr>
                                            <xdr:cNvPr id="526" name="CaixaDeTexto 5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E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6" y="15293703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151D78-1543-419A-8296-9B76CDD4281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331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98">
                                          <xdr:nvSpPr>
                                            <xdr:cNvPr id="527" name="CaixaDeTexto 5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F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88446" y="15313330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F2062C-AEBF-4EBB-97DF-E62520DC88C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50,79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98">
                                          <xdr:nvSpPr>
                                            <xdr:cNvPr id="528" name="CaixaDeTexto 5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1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643150" y="15303170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77AE36-9866-402C-9BD0-07E3BFE7491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328,51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1" name="Taquaruç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12" y="153282465"/>
                                            <a:ext cx="1585475" cy="455740"/>
                                            <a:chOff x="2041612" y="153282465"/>
                                            <a:chExt cx="1585475" cy="4557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9" name="CaixaDeTexto 51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7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3123" y="153282465"/>
                                              <a:ext cx="903964" cy="45574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Taquaruçu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Paranapanema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99">
                                          <xdr:nvSpPr>
                                            <xdr:cNvPr id="520" name="CaixaDeTexto 51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8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306395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1F25B5F-932A-41A7-A0A8-7886BBDD6CE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388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99">
                                          <xdr:nvSpPr>
                                            <xdr:cNvPr id="521" name="CaixaDeTexto 52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9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3" y="153528640"/>
                                              <a:ext cx="604271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D69A15F-20BA-45D8-89FB-5AAC2DB79B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99">
                                          <xdr:nvSpPr>
                                            <xdr:cNvPr id="522" name="CaixaDeTexto 52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A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12" y="15341275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C7D271-5F64-4669-A3E8-D98BDBE0DE21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2" name="Ros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041607" y="153697580"/>
                                            <a:ext cx="1584614" cy="455739"/>
                                            <a:chOff x="2041607" y="153697580"/>
                                            <a:chExt cx="1584614" cy="455739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5" name="CaixaDeTexto 51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3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722257" y="153697580"/>
                                              <a:ext cx="903964" cy="45573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Rosana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Paranapanema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0">
                                          <xdr:nvSpPr>
                                            <xdr:cNvPr id="516" name="CaixaDeTexto 51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4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706446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13B3F02-A2B7-4B6E-82BD-26212B11751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559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0">
                                          <xdr:nvSpPr>
                                            <xdr:cNvPr id="517" name="CaixaDeTexto 51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94774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461B552-6A43-4E20-837B-59C00806D26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0">
                                          <xdr:nvSpPr>
                                            <xdr:cNvPr id="518" name="CaixaDeTexto 51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6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041607" y="153821791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57AF77-EA86-4324-8D06-C1ABF1717DFB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3" name="Jupiá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38528" y="153633319"/>
                                            <a:ext cx="681859" cy="932685"/>
                                            <a:chOff x="938528" y="153633319"/>
                                            <a:chExt cx="681859" cy="9326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11" name="CaixaDeTexto 51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38528" y="153633319"/>
                                              <a:ext cx="681859" cy="430943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Jupiá </a:t>
                                              </a:r>
                                              <a:endPara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Rio Paraná Energia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2">
                                          <xdr:nvSpPr>
                                            <xdr:cNvPr id="512" name="CaixaDeTexto 51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0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15714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7B32EE5-160A-45EA-832C-ACE85D141DC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3.698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2">
                                          <xdr:nvSpPr>
                                            <xdr:cNvPr id="513" name="CaixaDeTexto 51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1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379225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6EAEF7-4DB4-4358-A08C-C7B6FF0E5EE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2">
                                          <xdr:nvSpPr>
                                            <xdr:cNvPr id="514" name="CaixaDeTexto 51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202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010845" y="154263668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068EF0-369C-4156-92AF-E8E5F0ED922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4.108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4" name="P.Primaver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1619234" y="153750295"/>
                                            <a:ext cx="784971" cy="816072"/>
                                            <a:chOff x="1619234" y="153750295"/>
                                            <a:chExt cx="784971" cy="816072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7" name="CaixaDeTexto 50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619234" y="153750295"/>
                                              <a:ext cx="784971" cy="3481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P. Primavera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3">
                                          <xdr:nvSpPr>
                                            <xdr:cNvPr id="508" name="CaixaDeTexto 50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6" y="154157503"/>
                                              <a:ext cx="604270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4A3D17-724B-4CF5-9506-681C2FFFABC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3">
                                          <xdr:nvSpPr>
                                            <xdr:cNvPr id="509" name="CaixaDeTexto 50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37958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164A59E-921E-4BA6-97A9-C0E0D74A3765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3">
                                          <xdr:nvSpPr>
                                            <xdr:cNvPr id="510" name="CaixaDeTexto 50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799301" y="154264026"/>
                                              <a:ext cx="604273" cy="1867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7A06CD2-A590-4947-82C2-0403590FC024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4.665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5" name="Itaipu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711165" y="153836928"/>
                                            <a:ext cx="1211036" cy="730420"/>
                                            <a:chOff x="3711165" y="153836928"/>
                                            <a:chExt cx="1211036" cy="73042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501" name="CaixaDeTexto 50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79861" y="153836928"/>
                                              <a:ext cx="733985" cy="23812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ITAIPU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4">
                                          <xdr:nvSpPr>
                                            <xdr:cNvPr id="502" name="CaixaDeTexto 5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870766" y="154177272"/>
                                              <a:ext cx="491383" cy="1856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ACEC56D2-FBA6-43F6-B9F3-55710961B9B0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6.680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4">
                                          <xdr:nvSpPr>
                                            <xdr:cNvPr id="503" name="CaixaDeTexto 5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1165" y="154399350"/>
                                              <a:ext cx="652410" cy="16799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8F7C7A3A-8FDC-4111-BC57-21BE4449DBF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4">
                                          <xdr:nvSpPr>
                                            <xdr:cNvPr id="504" name="CaixaDeTexto 50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719232" y="154283795"/>
                                              <a:ext cx="641364" cy="194896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A70C37-D751-47F2-9CDB-AC9D690DD17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6.390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4">
                                          <xdr:nvSpPr>
                                            <xdr:cNvPr id="505" name="CaixaDeTexto 5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235940" y="154290981"/>
                                              <a:ext cx="67515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F10B36D-BCB6-4127-A9D8-509D509A949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89,25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4">
                                          <xdr:nvSpPr>
                                            <xdr:cNvPr id="506" name="CaixaDeTexto 50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99429" y="154189383"/>
                                              <a:ext cx="72277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A3FA1EB-4CEE-4183-88E6-72E12C7890C8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218,43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6" name="N. Peçanh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3532656" y="151631889"/>
                                            <a:ext cx="856111" cy="851344"/>
                                            <a:chOff x="3532656" y="151631889"/>
                                            <a:chExt cx="856111" cy="851344"/>
                                          </a:xfrm>
                                        </xdr:grpSpPr>
                                        <xdr:sp macro="" textlink="$V$1210">
                                          <xdr:nvSpPr>
                                            <xdr:cNvPr id="496" name="CaixaDeTexto 49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32656" y="15229645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5EC830-3C15-4F13-B3D6-5556E7E3364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97" name="N.Peçanh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F1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3620706" y="151631889"/>
                                              <a:ext cx="768061" cy="735459"/>
                                              <a:chOff x="3620706" y="151631889"/>
                                              <a:chExt cx="768061" cy="73545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98" name="CaixaDeTexto 49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2846" y="151631889"/>
                                                <a:ext cx="765921" cy="36525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N.Peçanha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10">
                                            <xdr:nvSpPr>
                                              <xdr:cNvPr id="499" name="CaixaDeTexto 49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17" y="15207421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148E205-6482-4BC9-A58A-08BD7B0FD2B2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10">
                                            <xdr:nvSpPr>
                                              <xdr:cNvPr id="500" name="CaixaDeTexto 49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F4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20706" y="152180570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88BFFCE-497A-48D7-AF1F-262AAD47E3FF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84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17" name="Vigár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129895" y="151651656"/>
                                            <a:ext cx="744880" cy="827245"/>
                                            <a:chOff x="4129895" y="151651656"/>
                                            <a:chExt cx="744880" cy="82724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3" name="CaixaDeTexto 49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322093" y="151651656"/>
                                              <a:ext cx="552682" cy="36005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Vigário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5">
                                          <xdr:nvSpPr>
                                            <xdr:cNvPr id="494" name="CaixaDeTexto 49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2921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B40F3204-CC07-4388-B783-031DC9DCC5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82,53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5">
                                          <xdr:nvSpPr>
                                            <xdr:cNvPr id="495" name="CaixaDeTexto 49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129895" y="152180636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1F3B0ED-8F41-4B4F-B922-0C659C8FCBC3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398,51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8" name="Santa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920857" y="151651656"/>
                                            <a:ext cx="756082" cy="825006"/>
                                            <a:chOff x="4920857" y="151651656"/>
                                            <a:chExt cx="756082" cy="8250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90" name="CaixaDeTexto 48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920857" y="151651656"/>
                                              <a:ext cx="630837" cy="3496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Santana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T$1214">
                                          <xdr:nvSpPr>
                                            <xdr:cNvPr id="491" name="CaixaDeTexto 49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289883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2D011A9-6BAC-462A-95B5-E2BCA012AD4E}" type="TxLink">
                                                <a:rPr lang="en-US" sz="700" b="1" i="0" u="none" strike="noStrike">
                                                  <a:solidFill>
                                                    <a:srgbClr val="000000"/>
                                                  </a:solidFill>
                                                  <a:latin typeface="Arial" panose="020B0604020202020204" pitchFamily="34" charset="0"/>
                                                  <a:cs typeface="Arial" panose="020B0604020202020204" pitchFamily="34" charset="0"/>
                                                </a:rPr>
                                                <a:pPr algn="r"/>
                                                <a:t>52,71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4">
                                          <xdr:nvSpPr>
                                            <xdr:cNvPr id="492" name="CaixaDeTexto 49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127600" y="15218828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81A9A3D-EF10-4E7F-99C3-8DB1F760C30F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362,70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19" name="Anta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23144" y="152472004"/>
                                            <a:ext cx="703965" cy="695298"/>
                                            <a:chOff x="5523144" y="152472004"/>
                                            <a:chExt cx="703965" cy="69529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6" name="CaixaDeTexto 48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23144" y="152472004"/>
                                              <a:ext cx="703965" cy="37735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Anta</a:t>
                                              </a:r>
                                            </a:p>
                                            <a:p>
                                              <a:pPr marL="0" marR="0" indent="0" algn="r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1">
                                          <xdr:nvSpPr>
                                            <xdr:cNvPr id="487" name="CaixaDeTexto 48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775596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9B77ABD-7EA6-4D34-8D0D-CCE8795D158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1">
                                          <xdr:nvSpPr>
                                            <xdr:cNvPr id="488" name="CaixaDeTexto 48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7" y="152980523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AC2AC56-A12B-4ADA-A03C-652FBBC8F95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1">
                                          <xdr:nvSpPr>
                                            <xdr:cNvPr id="489" name="CaixaDeTexto 48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48" y="152870750"/>
                                              <a:ext cx="604271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51C6462-4710-4995-8A49-30225B8E9F4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94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0" name="I. dos Pomb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53490836"/>
                                            <a:ext cx="1514183" cy="597640"/>
                                            <a:chOff x="5539937" y="153490836"/>
                                            <a:chExt cx="1514183" cy="5976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82" name="CaixaDeTexto 48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51354" y="153553032"/>
                                              <a:ext cx="802766" cy="53544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I. dos Pombos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3">
                                          <xdr:nvSpPr>
                                            <xdr:cNvPr id="483" name="CaixaDeTexto 48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349083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E82C507-1DB1-4C4C-92AB-E5FE9D8A71A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23">
                                          <xdr:nvSpPr>
                                            <xdr:cNvPr id="484" name="CaixaDeTexto 48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71308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EEB4624B-6E4B-4AA1-8B13-550883E3C7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3">
                                          <xdr:nvSpPr>
                                            <xdr:cNvPr id="485" name="CaixaDeTexto 4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8" y="153597196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95CAD81-9807-4ECD-B820-B5111A91B175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1" name="Simplício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093246" y="152481888"/>
                                            <a:ext cx="1011283" cy="547731"/>
                                            <a:chOff x="6093246" y="152481888"/>
                                            <a:chExt cx="1011283" cy="547731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9" name="CaixaDeTexto 47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331885" y="152481888"/>
                                              <a:ext cx="772644" cy="34897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Simplício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22">
                                          <xdr:nvSpPr>
                                            <xdr:cNvPr id="480" name="CaixaDeTexto 47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706829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2F9D06-0595-4707-8387-BBE7114B696B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22">
                                          <xdr:nvSpPr>
                                            <xdr:cNvPr id="481" name="CaixaDeTexto 48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E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093246" y="15284284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9823DBB-EBAE-4C2B-8D53-9DB7D317EBE6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2" name="S.Cecíli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17930" y="151612123"/>
                                            <a:ext cx="867599" cy="734506"/>
                                            <a:chOff x="5517930" y="151612123"/>
                                            <a:chExt cx="867599" cy="73450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5" name="CaixaDeTexto 47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699313" y="151612123"/>
                                              <a:ext cx="686216" cy="36236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</a:t>
                                              </a: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 Cecília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9">
                                          <xdr:nvSpPr>
                                            <xdr:cNvPr id="476" name="CaixaDeTexto 47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189155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D730762-5ED4-4E55-877A-FB3FE1F66714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181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9">
                                          <xdr:nvSpPr>
                                            <xdr:cNvPr id="477" name="CaixaDeTexto 47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15985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21087BA-D00F-4BBC-AE21-A6CA69FA5E3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74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9">
                                          <xdr:nvSpPr>
                                            <xdr:cNvPr id="478" name="CaixaDeTexto 47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17930" y="15204274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8DAEB10-79EE-4FB2-8C64-69421647116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3" name="Sobrag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228888" y="151790028"/>
                                            <a:ext cx="759960" cy="673648"/>
                                            <a:chOff x="6228888" y="151790028"/>
                                            <a:chExt cx="759960" cy="673648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71" name="CaixaDeTexto 47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416788" y="151790028"/>
                                              <a:ext cx="572060" cy="35783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Sobragi</a:t>
                                              </a:r>
                                            </a:p>
                                            <a:p>
                                              <a:pPr marL="0" marR="0" indent="0" algn="l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CBA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07">
                                          <xdr:nvSpPr>
                                            <xdr:cNvPr id="472" name="CaixaDeTexto 47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054653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0FA6311-C44B-412A-9CC9-AF1E8DDC1073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07">
                                          <xdr:nvSpPr>
                                            <xdr:cNvPr id="473" name="CaixaDeTexto 47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9" y="152276897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CC2A72A-825E-4034-B250-84AEBC0B7751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7">
                                          <xdr:nvSpPr>
                                            <xdr:cNvPr id="474" name="CaixaDeTexto 47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28888" y="15216101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274F58-7610-4772-80F7-8D2709E07DFE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36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4" name="Grupo 3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9753424"/>
                                            <a:ext cx="1351681" cy="552885"/>
                                            <a:chOff x="5539937" y="149753424"/>
                                            <a:chExt cx="1351681" cy="552885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65" name="CaixaDeTexto 46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9753424"/>
                                              <a:ext cx="650654" cy="404382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Funil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8">
                                          <xdr:nvSpPr>
                                            <xdr:cNvPr id="466" name="CaixaDeTexto 46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82186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A7039DB-D6D5-4D19-A98B-3AD27396E869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8">
                                          <xdr:nvSpPr>
                                            <xdr:cNvPr id="467" name="CaixaDeTexto 46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50044111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8BF5F7DE-1EF0-453D-9DCF-5089400FAF7F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8">
                                          <xdr:nvSpPr>
                                            <xdr:cNvPr id="468" name="CaixaDeTexto 46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9928227"/>
                                              <a:ext cx="604272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359DEFE-808B-4240-B031-A28E62BD5993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170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8">
                                          <xdr:nvSpPr>
                                            <xdr:cNvPr id="469" name="CaixaDeTexto 46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5786" y="150152312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algn="r"/>
                                              <a:fld id="{E7B97108-C4AC-4336-BCD4-93529FDC5EA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44,91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8">
                                          <xdr:nvSpPr>
                                            <xdr:cNvPr id="470" name="CaixaDeTexto 46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49275" y="150050714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4BD368E2-97CC-40E8-8DC4-AFDD23029996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456,49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5" name="Tocos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4719559" y="150451331"/>
                                            <a:ext cx="2193354" cy="739459"/>
                                            <a:chOff x="4719559" y="150451331"/>
                                            <a:chExt cx="2193354" cy="739459"/>
                                          </a:xfrm>
                                        </xdr:grpSpPr>
                                        <xdr:sp macro="" textlink="$P$1212">
                                          <xdr:nvSpPr>
                                            <xdr:cNvPr id="455" name="CaixaDeTexto 45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451331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B1E2B96-929A-4911-8B40-1E51E6037DED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2">
                                          <xdr:nvSpPr>
                                            <xdr:cNvPr id="456" name="CaixaDeTexto 45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75594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F18521D-0D16-457C-82D5-1257F304AB0C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2">
                                          <xdr:nvSpPr>
                                            <xdr:cNvPr id="457" name="CaixaDeTexto 45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4719559" y="150658182"/>
                                              <a:ext cx="604273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9376FB73-6A92-4F71-821D-267CB9D4DD12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2">
                                          <xdr:nvSpPr>
                                            <xdr:cNvPr id="458" name="CaixaDeTexto 45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738641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90CA2C-44CD-4BE2-9982-EDDFBE1FBC74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14,50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2">
                                          <xdr:nvSpPr>
                                            <xdr:cNvPr id="459" name="CaixaDeTexto 45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308157" y="150639022"/>
                                              <a:ext cx="549339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C742506-49B9-45E5-B3DF-C35A0041FBA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442,43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460" name="Picada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C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6000698" y="150515030"/>
                                              <a:ext cx="912215" cy="675760"/>
                                              <a:chOff x="6000698" y="150515030"/>
                                              <a:chExt cx="912215" cy="675760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461" name="CaixaDeTexto 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D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146992" y="150515030"/>
                                                <a:ext cx="765921" cy="37201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Picada</a:t>
                                                </a:r>
                                              </a:p>
                                              <a:p>
                                                <a:pPr marL="0" marR="0" indent="0" algn="l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Votorantim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6">
                                            <xdr:nvSpPr>
                                              <xdr:cNvPr id="462" name="CaixaDeTexto 46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E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78176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C9BDEE90-DF6B-4A8D-BA30-0956A4ACC1A7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16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6">
                                            <xdr:nvSpPr>
                                              <xdr:cNvPr id="463" name="CaixaDeTexto 46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1004010"/>
                                                <a:ext cx="604273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03ACB45D-81AA-497B-8630-FB6413782FE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 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6">
                                            <xdr:nvSpPr>
                                              <xdr:cNvPr id="464" name="CaixaDeTexto 46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6000698" y="150888127"/>
                                                <a:ext cx="604273" cy="186778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9D9713FD-38F1-4E2A-948B-B57460CDC02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17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grpSp>
                                        <xdr:nvGrpSpPr>
                                          <xdr:cNvPr id="326" name="Paraíbun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7787128"/>
                                            <a:ext cx="1598210" cy="622840"/>
                                            <a:chOff x="5539937" y="147787128"/>
                                            <a:chExt cx="1598210" cy="622840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9" name="CaixaDeTexto 44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40964" y="147787128"/>
                                              <a:ext cx="897183" cy="36013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Paraibuna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 baseline="0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CESP</a:t>
                                              </a:r>
                                              <a:endPara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6">
                                          <xdr:nvSpPr>
                                            <xdr:cNvPr id="450" name="CaixaDeTexto 44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7930070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AA0CFCC-150E-4390-B985-566611D77718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6">
                                          <xdr:nvSpPr>
                                            <xdr:cNvPr id="451" name="CaixaDeTexto 45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174726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FF5EE1-BFC5-4C6F-8A36-BF21EC360CE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6">
                                          <xdr:nvSpPr>
                                            <xdr:cNvPr id="452" name="CaixaDeTexto 45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058842"/>
                                              <a:ext cx="604274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8A924C7-1BFB-4932-B288-5C508C6686DA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6">
                                          <xdr:nvSpPr>
                                            <xdr:cNvPr id="453" name="CaixaDeTexto 45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4446" y="148255971"/>
                                              <a:ext cx="505598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146520EE-3693-4433-8CEE-68084B4EC8B6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65,02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6">
                                          <xdr:nvSpPr>
                                            <xdr:cNvPr id="454" name="CaixaDeTexto 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57935" y="148154373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63653BF-3C3A-41FF-9B6F-4CF8EA0B8ECD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708,38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7" name="S.Branc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5539937" y="148488872"/>
                                            <a:ext cx="1486151" cy="573097"/>
                                            <a:chOff x="5539937" y="148488872"/>
                                            <a:chExt cx="1486151" cy="573097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43" name="CaixaDeTexto 44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14171" y="148488872"/>
                                              <a:ext cx="811917" cy="33908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S. Branca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LIGHT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217">
                                          <xdr:nvSpPr>
                                            <xdr:cNvPr id="444" name="CaixaDeTexto 44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652942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0B26D848-1A56-4C65-A382-19F554E71B26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217">
                                          <xdr:nvSpPr>
                                            <xdr:cNvPr id="445" name="CaixaDeTexto 44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87519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CF09E0E-FEFD-4C11-A278-01E29314DD52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17">
                                          <xdr:nvSpPr>
                                            <xdr:cNvPr id="446" name="CaixaDeTexto 44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539937" y="148759301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4C1F015B-9C4D-46D0-B5A4-D941E6F5BB77}" type="TxLink">
                                                <a:rPr lang="en-US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71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17">
                                          <xdr:nvSpPr>
                                            <xdr:cNvPr id="447" name="CaixaDeTexto 44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237333" y="148857207"/>
                                              <a:ext cx="502542" cy="153997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E085A42-0C9C-415B-A951-F247AD28E618}" type="TxLink">
                                                <a:rPr lang="en-US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40,52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17">
                                          <xdr:nvSpPr>
                                            <xdr:cNvPr id="448" name="CaixaDeTexto 44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C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97766" y="148755608"/>
                                              <a:ext cx="553218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69F6B47-F5D9-4167-B639-4905C0A87047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613,80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8" name="Jaraguari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6184192" y="149002824"/>
                                            <a:ext cx="907288" cy="840116"/>
                                            <a:chOff x="6184192" y="149002824"/>
                                            <a:chExt cx="907288" cy="840116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8" name="CaixaDeTexto 43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6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 flipH="1">
                                              <a:off x="6321662" y="149002824"/>
                                              <a:ext cx="639631" cy="34865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Jaguari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Furnas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V$1205">
                                          <xdr:nvSpPr>
                                            <xdr:cNvPr id="439" name="CaixaDeTexto 43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7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454328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38938AF1-AA64-49F3-A41B-90BDE2AFE45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205">
                                          <xdr:nvSpPr>
                                            <xdr:cNvPr id="440" name="CaixaDeTexto 4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8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184192" y="149338444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1241EA9-A3E4-4739-B88A-CED40D4958AC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205">
                                          <xdr:nvSpPr>
                                            <xdr:cNvPr id="441" name="CaixaDeTexto 4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9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602294" y="149706871"/>
                                              <a:ext cx="488070" cy="13606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524E8CF7-58BD-4AC0-AEDB-E84DE6C364EA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60,91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205">
                                          <xdr:nvSpPr>
                                            <xdr:cNvPr id="442" name="CaixaDeTexto 44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94851" y="149558985"/>
                                              <a:ext cx="496629" cy="187495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9D13453C-8EB3-4C1E-B946-C5E72ED1F70E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616,83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29" name="E.deSouz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2" y="149823172"/>
                                            <a:ext cx="1421105" cy="592774"/>
                                            <a:chOff x="219472" y="149823172"/>
                                            <a:chExt cx="1421105" cy="59277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32" name="CaixaDeTexto 43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0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27323" y="149823172"/>
                                              <a:ext cx="713254" cy="36912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E. de Souza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3">
                                          <xdr:nvSpPr>
                                            <xdr:cNvPr id="433" name="CaixaDeTexto 4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1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970915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CDCC95F-921D-4CA9-81C9-703B8FB1E48E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3">
                                          <xdr:nvSpPr>
                                            <xdr:cNvPr id="434" name="CaixaDeTexto 43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2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193160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F3FD561D-4A3B-45D0-B965-11879C2D5EEE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V = 155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3">
                                          <xdr:nvSpPr>
                                            <xdr:cNvPr id="435" name="CaixaDeTexto 43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3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50077274"/>
                                              <a:ext cx="604270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75AA497-9980-4B3C-9BB4-892A9D7FE2F8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155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3">
                                          <xdr:nvSpPr>
                                            <xdr:cNvPr id="436" name="CaixaDeTexto 43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2291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23E106BE-76F1-48D6-9C41-545BA5A0BC1B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21,50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3">
                                          <xdr:nvSpPr>
                                            <xdr:cNvPr id="437" name="CaixaDeTexto 43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B5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15" y="150127568"/>
                                              <a:ext cx="549339" cy="186778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F4E4CDB-E028-4F7C-8849-7088C7983219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709,02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0" name="Ponte Nova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19471" y="148910939"/>
                                            <a:ext cx="1411414" cy="657584"/>
                                            <a:chOff x="219471" y="148910939"/>
                                            <a:chExt cx="1411414" cy="657584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426" name="CaixaDeTexto 425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A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908106" y="148910939"/>
                                              <a:ext cx="722779" cy="38385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Ponte Nova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sp macro="" textlink="$P$1182">
                                          <xdr:nvSpPr>
                                            <xdr:cNvPr id="427" name="CaixaDeTexto 426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B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2" y="149139641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DC5A9DC9-09FE-442F-B390-78AAF0128997}" type="TxLink">
                                                <a: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V$1182">
                                          <xdr:nvSpPr>
                                            <xdr:cNvPr id="428" name="CaixaDeTexto 427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C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361887"/>
                                              <a:ext cx="604272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7E49A176-3CF4-467E-971B-D7B2132500CD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 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Q$1182">
                                          <xdr:nvSpPr>
                                            <xdr:cNvPr id="429" name="CaixaDeTexto 428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219471" y="149246000"/>
                                              <a:ext cx="604273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AEE9BE1-2084-493E-9148-173557475B52}" type="TxLink">
                                                <a: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12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T$1182">
                                          <xdr:nvSpPr>
                                            <xdr:cNvPr id="430" name="CaixaDeTexto 42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381743"/>
                                              <a:ext cx="549338" cy="18678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6043AAD0-E32B-49B8-B8EF-16A96CC57733}" type="TxLink">
                                                <a: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45,70</a:t>
                                              </a:fld>
                                              <a:endPara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sp macro="" textlink="$R$1182">
                                          <xdr:nvSpPr>
                                            <xdr:cNvPr id="431" name="CaixaDeTexto 43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845423" y="149277452"/>
                                              <a:ext cx="549338" cy="186779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E265651-9E76-4C3A-8F86-13F200F49971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763,29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  <xdr:grpSp>
                                        <xdr:nvGrpSpPr>
                                          <xdr:cNvPr id="331" name="Bacia8.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8070" y="146967703"/>
                                            <a:ext cx="7052502" cy="7417033"/>
                                            <a:chOff x="-8070" y="146967703"/>
                                            <a:chExt cx="7052502" cy="7417033"/>
                                          </a:xfrm>
                                        </xdr:grpSpPr>
                                        <xdr:sp macro="" textlink="">
                                          <xdr:nvSpPr>
                                            <xdr:cNvPr id="340" name="CaixaDeTexto 339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4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1375829" y="149338871"/>
                                              <a:ext cx="642249" cy="36433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t"/>
                                            <a:lstStyle/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Traição</a:t>
                                              </a:r>
                                            </a:p>
                                            <a:p>
                                              <a:pPr marL="0" marR="0" indent="0" defTabSz="914400" eaLnBrk="1" fontAlgn="auto" latinLnBrk="0" hangingPunct="1">
                                                <a:lnSpc>
                                                  <a:spcPct val="100000"/>
                                                </a:lnSpc>
                                                <a:spcBef>
                                                  <a:spcPts val="0"/>
                                                </a:spcBef>
                                                <a:spcAft>
                                                  <a:spcPts val="0"/>
                                                </a:spcAft>
                                                <a:buClrTx/>
                                                <a:buSzTx/>
                                                <a:buFontTx/>
                                                <a:buNone/>
                                                <a:tabLst/>
                                                <a:defRPr/>
                                              </a:pPr>
                                              <a:r>
                                                <a:rPr lang="pt-BR" sz="700" b="1">
                                                  <a:solidFill>
                                                    <a:schemeClr val="dk1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t>EMAE</a:t>
                                              </a:r>
                                            </a:p>
                                            <a:p>
                                              <a:endParaRPr lang="pt-BR" sz="1100"/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41" name="Grupo 340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55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8070" y="146967703"/>
                                              <a:ext cx="7052502" cy="7417033"/>
                                              <a:chOff x="-8070" y="146967703"/>
                                              <a:chExt cx="7052502" cy="7417033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342" name="Conector reto 34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601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6882454" y="148752975"/>
                                                <a:ext cx="0" cy="962031"/>
                                              </a:xfrm>
                                              <a:prstGeom prst="line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343" name="Grupo 34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701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8070" y="146967703"/>
                                                <a:ext cx="7052502" cy="7417033"/>
                                                <a:chOff x="-8070" y="146967703"/>
                                                <a:chExt cx="7052502" cy="7417033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344" name="CaixaDeTexto 3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801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150091" y="154184291"/>
                                                  <a:ext cx="768297" cy="19287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Paraná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  <xdr:grpSp>
                                              <xdr:nvGrpSpPr>
                                                <xdr:cNvPr id="345" name="Bacia 8.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5901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8070" y="146967703"/>
                                                  <a:ext cx="7052502" cy="7417033"/>
                                                  <a:chOff x="-8034" y="136921873"/>
                                                  <a:chExt cx="7020912" cy="7426571"/>
                                                </a:xfrm>
                                              </xdr:grpSpPr>
                                              <xdr:cxnSp macro="">
                                                <xdr:nvCxnSpPr>
                                                  <xdr:cNvPr id="346" name="Conector reto 34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A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185245" y="137626725"/>
                                                    <a:ext cx="0" cy="6296025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  <a:headEnd type="triangle"/>
                                                    <a:tailEnd type="none"/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7" name="Conector reto 34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B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79729" y="139674069"/>
                                                    <a:ext cx="663546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8" name="Conector reto 34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C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5525" y="142426048"/>
                                                    <a:ext cx="66279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49" name="Conector reto 34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D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182413" y="143437346"/>
                                                    <a:ext cx="551003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0" name="Conector reto 34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E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724651" y="142827375"/>
                                                    <a:ext cx="0" cy="609603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1" name="Fluxograma: Conector 35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5F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600825" y="1427321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cxnSp macro="">
                                                <xdr:nvCxnSpPr>
                                                  <xdr:cNvPr id="352" name="Conector reto 35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0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849810" y="141446250"/>
                                                    <a:ext cx="0" cy="98107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3" name="Conector reto 3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1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 flipV="1">
                                                    <a:off x="6611685" y="140493750"/>
                                                    <a:ext cx="0" cy="1266829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cxnSp macro="">
                                                <xdr:nvCxnSpPr>
                                                  <xdr:cNvPr id="354" name="Conector reto 3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2010000}"/>
                                                      </a:ext>
                                                    </a:extLst>
                                                  </xdr:cNvPr>
                                                  <xdr:cNvCxnSpPr/>
                                                </xdr:nvCxnSpPr>
                                                <xdr:spPr>
                                                  <a:xfrm>
                                                    <a:off x="6602159" y="141760575"/>
                                                    <a:ext cx="247650" cy="0"/>
                                                  </a:xfrm>
                                                  <a:prstGeom prst="line">
                                                    <a:avLst/>
                                                  </a:prstGeom>
                                                  <a:ln w="19050">
                                                    <a:solidFill>
                                                      <a:srgbClr val="0033CC"/>
                                                    </a:solidFill>
                                                  </a:ln>
                                                </xdr:spPr>
                                                <xdr:style>
                                                  <a:lnRef idx="1">
                                                    <a:schemeClr val="accent1"/>
                                                  </a:lnRef>
                                                  <a:fillRef idx="0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tx1"/>
                                                  </a:fontRef>
                                                </xdr:style>
                                              </xdr:cxnSp>
                                              <xdr:sp macro="" textlink="">
                                                <xdr:nvSpPr>
                                                  <xdr:cNvPr id="355" name="Fluxograma: Conector 354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3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506909" y="14078902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6" name="Fluxograma: Conector 35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4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745034" y="142065376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7" name="CaixaDeTexto 356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5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5576244" y="137374097"/>
                                                    <a:ext cx="1109661" cy="205213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Paraíba do Sul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8" name="CaixaDeTexto 357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6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390212" y="138511036"/>
                                                    <a:ext cx="785810" cy="253704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Jaguari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59" name="CaixaDeTexto 358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7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288200" y="140135177"/>
                                                    <a:ext cx="881058" cy="284008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do Peixe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0" name="CaixaDeTexto 359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801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 rot="16200000">
                                                    <a:off x="6465633" y="141122839"/>
                                                    <a:ext cx="785810" cy="30868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70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Paraibuna </a:t>
                                                    </a:r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1" name="Fluxograma: Conector 360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9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2733858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sp macro="" textlink="">
                                                <xdr:nvSpPr>
                                                  <xdr:cNvPr id="362" name="Fluxograma: Conector 361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A010000}"/>
                                                      </a:ext>
                                                    </a:extLst>
                                                  </xdr:cNvPr>
                                                  <xdr:cNvSpPr/>
                                                </xdr:nvSpPr>
                                                <xdr:spPr>
                                                  <a:xfrm>
                                                    <a:off x="6079515" y="143527024"/>
                                                    <a:ext cx="211460" cy="200024"/>
                                                  </a:xfrm>
                                                  <a:prstGeom prst="flowChartConnector">
                                                    <a:avLst/>
                                                  </a:prstGeom>
                                                  <a:solidFill>
                                                    <a:srgbClr val="0033CC"/>
                                                  </a:solidFill>
                                                  <a:ln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2">
                                                    <a:schemeClr val="accent1">
                                                      <a:shade val="50000"/>
                                                    </a:schemeClr>
                                                  </a:lnRef>
                                                  <a:fillRef idx="1">
                                                    <a:schemeClr val="accent1"/>
                                                  </a:fillRef>
                                                  <a:effectRef idx="0">
                                                    <a:schemeClr val="accent1"/>
                                                  </a:effectRef>
                                                  <a:fontRef idx="minor">
                                                    <a:schemeClr val="lt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rtlCol="0" anchor="t"/>
                                                  <a:lstStyle/>
                                                  <a:p>
                                                    <a:pPr algn="l"/>
                                                    <a:endParaRPr lang="pt-BR" sz="1100"/>
                                                  </a:p>
                                                </xdr:txBody>
                                              </xdr:sp>
                                              <xdr:grpSp>
                                                <xdr:nvGrpSpPr>
                                                  <xdr:cNvPr id="363" name="Grupo 36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6B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8034" y="137033372"/>
                                                    <a:ext cx="6344582" cy="7315072"/>
                                                    <a:chOff x="-8034" y="137033372"/>
                                                    <a:chExt cx="6344582" cy="7315072"/>
                                                  </a:xfrm>
                                                </xdr:grpSpPr>
                                                <xdr:cxnSp macro="">
                                                  <xdr:nvCxnSpPr>
                                                    <xdr:cNvPr id="364" name="Conector reto 36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C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3648428" y="140102316"/>
                                                      <a:ext cx="0" cy="3419474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triangl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5" name="Conector reto 36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D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54931" y="140657260"/>
                                                      <a:ext cx="1713552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66" name="Fluxograma: Conector 36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E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2698" y="141236701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67" name="Fluxograma: Conector 36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6F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547711" y="142940396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cxnSp macro="">
                                                  <xdr:nvCxnSpPr>
                                                    <xdr:cNvPr id="368" name="Conector reto 36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0010000}"/>
                                                        </a:ext>
                                                      </a:extLst>
                                                    </xdr:cNvPr>
                                                    <xdr:cNvCxnSpPr>
                                                      <a:stCxn id="366" idx="6"/>
                                                    </xdr:cNvCxnSpPr>
                                                  </xdr:nvCxnSpPr>
                                                  <xdr:spPr>
                                                    <a:xfrm>
                                                      <a:off x="3754158" y="141336713"/>
                                                      <a:ext cx="480618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69" name="Conector reto 36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1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3637508" y="142025123"/>
                                                      <a:ext cx="25535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0" name="Conector reto 36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2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4235163" y="141331950"/>
                                                      <a:ext cx="0" cy="67627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  <a:headEnd type="none"/>
                                                      <a:tailEnd type="none"/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1" name="Conector reto 3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3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 flipV="1">
                                                      <a:off x="5364296" y="139904770"/>
                                                      <a:ext cx="0" cy="2152195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2" name="Conector reto 37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4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45290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cxnSp macro="">
                                                  <xdr:nvCxnSpPr>
                                                    <xdr:cNvPr id="373" name="Conector reto 372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5010000}"/>
                                                        </a:ext>
                                                      </a:extLst>
                                                    </xdr:cNvPr>
                                                    <xdr:cNvCxnSpPr/>
                                                  </xdr:nvCxnSpPr>
                                                  <xdr:spPr>
                                                    <a:xfrm>
                                                      <a:off x="5258328" y="141092916"/>
                                                      <a:ext cx="229466" cy="0"/>
                                                    </a:xfrm>
                                                    <a:prstGeom prst="line">
                                                      <a:avLst/>
                                                    </a:prstGeom>
                                                    <a:ln w="19050">
                                                      <a:solidFill>
                                                        <a:srgbClr val="0033CC"/>
                                                      </a:solidFill>
                                                    </a:ln>
                                                  </xdr:spPr>
                                                  <xdr:style>
                                                    <a:lnRef idx="1">
                                                      <a:schemeClr val="accent1"/>
                                                    </a:lnRef>
                                                    <a:fillRef idx="0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tx1"/>
                                                    </a:fontRef>
                                                  </xdr:style>
                                                </xdr:cxnSp>
                                                <xdr:sp macro="" textlink="">
                                                  <xdr:nvSpPr>
                                                    <xdr:cNvPr id="374" name="Triângulo isósceles 373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6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4127775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5" name="Triângulo isósceles 37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7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 rot="16200000">
                                                      <a:off x="5153108" y="141908456"/>
                                                      <a:ext cx="280528" cy="233335"/>
                                                    </a:xfrm>
                                                    <a:prstGeom prst="triangle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6" name="Retângulo 37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8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4714854" y="141915585"/>
                                                      <a:ext cx="292677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7" name="Retângulo 376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9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6033942" y="141915585"/>
                                                      <a:ext cx="302606" cy="219076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8" name="CaixaDeTexto 377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A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2983377" y="139702282"/>
                                                      <a:ext cx="1138237" cy="28488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ctr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Ribeirão das Lajes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79" name="CaixaDeTexto 378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B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5013779" y="140950040"/>
                                                      <a:ext cx="304799" cy="209551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(*)</a:t>
                                                      </a:r>
                                                    </a:p>
                                                    <a:p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0" name="CaixaDeTexto 379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C01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 rot="16200000">
                                                      <a:off x="4948342" y="139913983"/>
                                                      <a:ext cx="681036" cy="236387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Rio Piraí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  <xdr:sp macro="" textlink="">
                                                  <xdr:nvSpPr>
                                                    <xdr:cNvPr id="381" name="Fluxograma: Conector 38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D010000}"/>
                                                        </a:ext>
                                                      </a:extLst>
                                                    </xdr:cNvPr>
                                                    <xdr:cNvSpPr/>
                                                  </xdr:nvSpPr>
                                                  <xdr:spPr>
                                                    <a:xfrm>
                                                      <a:off x="3759982" y="141925112"/>
                                                      <a:ext cx="211460" cy="200024"/>
                                                    </a:xfrm>
                                                    <a:prstGeom prst="flowChartConnector">
                                                      <a:avLst/>
                                                    </a:prstGeom>
                                                    <a:solidFill>
                                                      <a:srgbClr val="0033CC"/>
                                                    </a:solidFill>
                                                    <a:ln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2">
                                                      <a:schemeClr val="accent1">
                                                        <a:shade val="50000"/>
                                                      </a:schemeClr>
                                                    </a:lnRef>
                                                    <a:fillRef idx="1">
                                                      <a:schemeClr val="accent1"/>
                                                    </a:fillRef>
                                                    <a:effectRef idx="0">
                                                      <a:schemeClr val="accent1"/>
                                                    </a:effectRef>
                                                    <a:fontRef idx="minor">
                                                      <a:schemeClr val="lt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rtlCol="0" anchor="t"/>
                                                    <a:lstStyle/>
                                                    <a:p>
                                                      <a:pPr algn="l"/>
                                                      <a:endParaRPr lang="pt-BR" sz="1100"/>
                                                    </a:p>
                                                  </xdr:txBody>
                                                </xdr:sp>
                                                <xdr:grpSp>
                                                  <xdr:nvGrpSpPr>
                                                    <xdr:cNvPr id="382" name="Grupo 381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7E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8034" y="137033372"/>
                                                      <a:ext cx="6252771" cy="7315072"/>
                                                      <a:chOff x="-8034" y="137033372"/>
                                                      <a:chExt cx="6252771" cy="7315072"/>
                                                    </a:xfrm>
                                                  </xdr:grpSpPr>
                                                  <xdr:cxnSp macro="">
                                                    <xdr:nvCxnSpPr>
                                                      <xdr:cNvPr id="383" name="Conector reto 38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7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888541" y="137674881"/>
                                                        <a:ext cx="9624" cy="643889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4" name="Triângulo isósceles 38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3" y="1400733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85" name="Conector reto 38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886112" y="139751666"/>
                                                        <a:ext cx="1064116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86" name="Triângulo isósceles 38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392351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7" name="CaixaDeTexto 38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89106" y="137695781"/>
                                                        <a:ext cx="814388" cy="245052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Tietê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8" name="Triângulo isósceles 38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066579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89" name="Fluxograma: Conector 38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160501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0" name="Fluxograma: Conector 3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17034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1" name="Triângulo isósceles 3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222604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2" name="Fluxograma: Conector 3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787623" y="14267497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3" name="Conector reto 3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9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H="1" flipV="1">
                                                        <a:off x="504514" y="143169436"/>
                                                        <a:ext cx="7514" cy="544882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headEnd type="triangle" w="lg" len="med"/>
                                                        <a:tailEnd type="non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394" name="Conector reto 39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A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212694" y="144110638"/>
                                                        <a:ext cx="56007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  <a:tailEnd type="triangle"/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395" name="Triângulo isósceles 39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756634" y="14318925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6" name="Triângulo isósceles 39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5400000">
                                                        <a:off x="410810" y="143993971"/>
                                                        <a:ext cx="280528" cy="233335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7" name="Fluxograma: Conector 39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047408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398" name="Fluxograma: Conector 39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5006" y="144010626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399" name="Conector reto 39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2683748" y="139294287"/>
                                                        <a:ext cx="0" cy="4810124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1" name="Conector reto 40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952625" y="139102729"/>
                                                        <a:ext cx="1219200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2" name="Conector reto 40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2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3177111" y="137617200"/>
                                                        <a:ext cx="0" cy="1495427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3" name="Triângulo isósceles 40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3040392" y="138587485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4" name="CaixaDeTexto 40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4" y="144102360"/>
                                                        <a:ext cx="345425" cy="242293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(A)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5" name="CaixaDeTexto 40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778012" y="144072219"/>
                                                        <a:ext cx="466725" cy="27622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r>
                                                          <a:rPr lang="pt-BR" sz="12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(B)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06" name="CaixaDeTexto 40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-8033" y="143125910"/>
                                                        <a:ext cx="731016" cy="326227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Canal</a:t>
                                                        </a: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algn="l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6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P. Barreto</a:t>
                                                        </a:r>
                                                        <a:endParaRPr lang="pt-BR" sz="6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  <a:p>
                                                        <a:pPr algn="l"/>
                                                        <a:endParaRPr lang="pt-BR" sz="1050"/>
                                                      </a:p>
                                                    </xdr:txBody>
                                                  </xdr:sp>
                                                  <xdr:cxnSp macro="">
                                                    <xdr:nvCxnSpPr>
                                                      <xdr:cNvPr id="407" name="Conector reto 40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7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>
                                                        <a:off x="1753959" y="142672365"/>
                                                        <a:ext cx="924502" cy="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cxnSp macro="">
                                                    <xdr:nvCxnSpPr>
                                                      <xdr:cNvPr id="408" name="Conector reto 40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8010000}"/>
                                                          </a:ext>
                                                        </a:extLst>
                                                      </xdr:cNvPr>
                                                      <xdr:cNvCxnSpPr/>
                                                    </xdr:nvCxnSpPr>
                                                    <xdr:spPr>
                                                      <a:xfrm flipV="1">
                                                        <a:off x="1756476" y="140746510"/>
                                                        <a:ext cx="0" cy="1933580"/>
                                                      </a:xfrm>
                                                      <a:prstGeom prst="line">
                                                        <a:avLst/>
                                                      </a:prstGeom>
                                                      <a:ln w="19050">
                                                        <a:solidFill>
                                                          <a:srgbClr val="0033CC"/>
                                                        </a:solidFill>
                                                      </a:ln>
                                                    </xdr:spPr>
                                                    <xdr:style>
                                                      <a:lnRef idx="1">
                                                        <a:schemeClr val="accent1"/>
                                                      </a:lnRef>
                                                      <a:fillRef idx="0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tx1"/>
                                                      </a:fontRef>
                                                    </xdr:style>
                                                  </xdr:cxnSp>
                                                  <xdr:sp macro="" textlink="">
                                                    <xdr:nvSpPr>
                                                      <xdr:cNvPr id="409" name="Triângulo isósceles 40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1619756" y="14176340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0" name="CaixaDeTexto 40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A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267365" y="140734256"/>
                                                        <a:ext cx="814388" cy="20002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Tibagi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1" name="CaixaDeTexto 41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B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1419293" y="137366411"/>
                                                        <a:ext cx="999451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Pinheiros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2" name="CaixaDeTexto 41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C01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 rot="16200000">
                                                        <a:off x="2569373" y="137577153"/>
                                                        <a:ext cx="1138237" cy="3333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Rio</a:t>
                                                        </a: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rgbClr val="00B050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 Guarapiranga</a:t>
                                                        </a:r>
                                                        <a:endParaRPr lang="pt-BR" sz="700" b="1">
                                                          <a:solidFill>
                                                            <a:srgbClr val="00B050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3" name="Triângulo isósceles 41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D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20235" y="138092187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4" name="Retângulo 41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E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9375862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5" name="Triângulo isósceles 41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F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3967161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6" name="Fluxograma: Conector 41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0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0109285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7" name="Triângulo isósceles 4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1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30" y="140689918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8" name="Fluxograma: Conector 41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2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127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19" name="Fluxograma: Conector 41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3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5224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0" name="Fluxograma: Conector 41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4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194674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1" name="Fluxograma: Conector 42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5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2341594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2" name="Triângulo isósceles 42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6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 rot="10800000">
                                                        <a:off x="2547029" y="142960091"/>
                                                        <a:ext cx="273439" cy="239384"/>
                                                      </a:xfrm>
                                                      <a:prstGeom prst="triangle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3" name="Fluxograma: Conector 42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7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32353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4" name="Fluxograma: Conector 423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8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2578020" y="143718389"/>
                                                        <a:ext cx="211460" cy="200024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425" name="Retângulo 42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A901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1806287" y="138635510"/>
                                                        <a:ext cx="301336" cy="219076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</xdr:grpSp>
                                            </xdr:grpSp>
                                          </xdr:grpSp>
                                        </xdr:grpSp>
                                      </xdr:grpSp>
                                      <xdr:grpSp>
                                        <xdr:nvGrpSpPr>
                                          <xdr:cNvPr id="332" name="Lajes_Light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1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2988603" y="150304225"/>
                                            <a:ext cx="1242421" cy="634436"/>
                                            <a:chOff x="2988603" y="150304225"/>
                                            <a:chExt cx="1242421" cy="634436"/>
                                          </a:xfrm>
                                        </xdr:grpSpPr>
                                        <xdr:sp macro="" textlink="$R$1208">
                                          <xdr:nvSpPr>
                                            <xdr:cNvPr id="333" name="CaixaDeTexto 33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D01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3553242" y="150712718"/>
                                              <a:ext cx="550162" cy="136534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C305C89B-C79B-41C2-88AB-6C7C68A9A64B}" type="TxLink">
                                                <a:rPr lang="pt-BR" sz="700" b="1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412,51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334" name="LAjes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4E01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2988603" y="150304225"/>
                                              <a:ext cx="1242421" cy="634436"/>
                                              <a:chOff x="2988603" y="150304225"/>
                                              <a:chExt cx="1242421" cy="634436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335" name="CaixaDeTexto 334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4F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62530" y="150304225"/>
                                                <a:ext cx="568494" cy="31865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Lajes</a:t>
                                                </a:r>
                                                <a:r>
                                                  <a:rPr lang="pt-BR" sz="7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</a:t>
                                                </a:r>
                                              </a:p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LIGHT</a:t>
                                                </a: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  <xdr:sp macro="" textlink="$P$1208">
                                            <xdr:nvSpPr>
                                              <xdr:cNvPr id="336" name="CaixaDeTexto 33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0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439843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87C11DD4-1BB4-4100-B887-2A75ED2CA05F}" type="TxLink">
                                                  <a: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3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208">
                                            <xdr:nvSpPr>
                                              <xdr:cNvPr id="337" name="CaixaDeTexto 33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1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4" y="150662088"/>
                                                <a:ext cx="604272" cy="18678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D9699EA1-8ECE-4298-80D1-C9C6CFD404D5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V = 20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Q$1208">
                                            <xdr:nvSpPr>
                                              <xdr:cNvPr id="338" name="CaixaDeTexto 33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2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988603" y="150546201"/>
                                                <a:ext cx="604272" cy="186779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326CCCD-ECF8-4A49-8D81-8BD3264FDB4A}" type="TxLink">
                                                  <a: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20</a:t>
                                                </a:fld>
                                                <a:endParaRPr lang="pt-BR" sz="7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T$1208">
                                            <xdr:nvSpPr>
                                              <xdr:cNvPr id="339" name="CaixaDeTexto 33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5301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89753" y="150784664"/>
                                                <a:ext cx="502542" cy="153997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algn="r"/>
                                                <a:fld id="{2D99E094-C7F0-4246-B4BC-0485BE46ECB6}" type="TxLink">
                                                  <a: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83,69</a:t>
                                                </a:fld>
                                                <a:endParaRPr lang="pt-BR" sz="700" b="1">
                                                  <a:solidFill>
                                                    <a:sysClr val="windowText" lastClr="00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</xdr:grpSp>
                                  </xdr:grpSp>
                                </xdr:grpSp>
                              </xdr:grpSp>
                            </xdr:grpSp>
                          </xdr:grpSp>
                        </xdr:grpSp>
                      </xdr:grpSp>
                      <xdr:sp macro="" textlink="">
                        <xdr:nvSpPr>
                          <xdr:cNvPr id="1627" name="Triângulo isósceles 1626">
                            <a:extLst>
                              <a:ext uri="{FF2B5EF4-FFF2-40B4-BE49-F238E27FC236}">
                                <a16:creationId xmlns:a16="http://schemas.microsoft.com/office/drawing/2014/main" id="{00000000-0008-0000-0100-00005B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21166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29" name="Triângulo isósceles 1628">
                            <a:extLst>
                              <a:ext uri="{FF2B5EF4-FFF2-40B4-BE49-F238E27FC236}">
                                <a16:creationId xmlns:a16="http://schemas.microsoft.com/office/drawing/2014/main" id="{00000000-0008-0000-0100-00005D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6630452" y="171459436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0" name="Triângulo isósceles 1629">
                            <a:extLst>
                              <a:ext uri="{FF2B5EF4-FFF2-40B4-BE49-F238E27FC236}">
                                <a16:creationId xmlns:a16="http://schemas.microsoft.com/office/drawing/2014/main" id="{00000000-0008-0000-0100-00005E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3" y="17093556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">
                        <xdr:nvSpPr>
                          <xdr:cNvPr id="1631" name="Triângulo isósceles 1630">
                            <a:extLst>
                              <a:ext uri="{FF2B5EF4-FFF2-40B4-BE49-F238E27FC236}">
                                <a16:creationId xmlns:a16="http://schemas.microsoft.com/office/drawing/2014/main" id="{00000000-0008-0000-0100-00005F060000}"/>
                              </a:ext>
                            </a:extLst>
                          </xdr:cNvPr>
                          <xdr:cNvSpPr/>
                        </xdr:nvSpPr>
                        <xdr:spPr>
                          <a:xfrm rot="10800000">
                            <a:off x="5972452" y="170268811"/>
                            <a:ext cx="270000" cy="230400"/>
                          </a:xfrm>
                          <a:prstGeom prst="triangle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</xdr:grpSp>
                  </xdr:grpSp>
                </xdr:grpSp>
                <xdr:cxnSp macro="">
                  <xdr:nvCxnSpPr>
                    <xdr:cNvPr id="1901" name="Conector reto 1900">
                      <a:extLst>
                        <a:ext uri="{FF2B5EF4-FFF2-40B4-BE49-F238E27FC236}">
                          <a16:creationId xmlns:a16="http://schemas.microsoft.com/office/drawing/2014/main" id="{00000000-0008-0000-0100-00006D070000}"/>
                        </a:ext>
                      </a:extLst>
                    </xdr:cNvPr>
                    <xdr:cNvCxnSpPr/>
                  </xdr:nvCxnSpPr>
                  <xdr:spPr>
                    <a:xfrm>
                      <a:off x="-2383" y="178003200"/>
                      <a:ext cx="209550" cy="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39" name="Conector reto 2238">
                      <a:extLst>
                        <a:ext uri="{FF2B5EF4-FFF2-40B4-BE49-F238E27FC236}">
                          <a16:creationId xmlns:a16="http://schemas.microsoft.com/office/drawing/2014/main" id="{00000000-0008-0000-0100-0000BF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1928266" y="171670664"/>
                      <a:ext cx="9538" cy="2152650"/>
                    </a:xfrm>
                    <a:prstGeom prst="line">
                      <a:avLst/>
                    </a:prstGeom>
                    <a:ln w="19050">
                      <a:solidFill>
                        <a:srgbClr val="0033CC"/>
                      </a:solidFill>
                      <a:tailEnd type="triangl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  <xdr:cxnSp macro="">
                <xdr:nvCxnSpPr>
                  <xdr:cNvPr id="1936" name="Conector reto 1935">
                    <a:extLst>
                      <a:ext uri="{FF2B5EF4-FFF2-40B4-BE49-F238E27FC236}">
                        <a16:creationId xmlns:a16="http://schemas.microsoft.com/office/drawing/2014/main" id="{00000000-0008-0000-0100-000090070000}"/>
                      </a:ext>
                    </a:extLst>
                  </xdr:cNvPr>
                  <xdr:cNvCxnSpPr/>
                </xdr:nvCxnSpPr>
                <xdr:spPr>
                  <a:xfrm flipV="1">
                    <a:off x="509831" y="177497154"/>
                    <a:ext cx="0" cy="420686"/>
                  </a:xfrm>
                  <a:prstGeom prst="line">
                    <a:avLst/>
                  </a:prstGeom>
                  <a:ln w="19050">
                    <a:solidFill>
                      <a:srgbClr val="0033CC"/>
                    </a:solidFill>
                    <a:headEnd type="none"/>
                    <a:tailEnd type="none"/>
                  </a:ln>
                </xdr:spPr>
                <xdr:style>
                  <a:lnRef idx="1">
                    <a:schemeClr val="accent1"/>
                  </a:lnRef>
                  <a:fillRef idx="0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  <xdr:cxnSp macro="">
              <xdr:nvCxnSpPr>
                <xdr:cNvPr id="1965" name="Conector reto 1964">
                  <a:extLst>
                    <a:ext uri="{FF2B5EF4-FFF2-40B4-BE49-F238E27FC236}">
                      <a16:creationId xmlns:a16="http://schemas.microsoft.com/office/drawing/2014/main" id="{00000000-0008-0000-0100-0000AD070000}"/>
                    </a:ext>
                  </a:extLst>
                </xdr:cNvPr>
                <xdr:cNvCxnSpPr/>
              </xdr:nvCxnSpPr>
              <xdr:spPr>
                <a:xfrm flipV="1">
                  <a:off x="500616" y="183143767"/>
                  <a:ext cx="396439" cy="2292"/>
                </a:xfrm>
                <a:prstGeom prst="line">
                  <a:avLst/>
                </a:prstGeom>
                <a:ln w="19050">
                  <a:solidFill>
                    <a:srgbClr val="0033CC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</xdr:grpSp>
        <xdr:sp macro="" textlink="$Q$1220">
          <xdr:nvSpPr>
            <xdr:cNvPr id="1985" name="CaixaDeTexto 1984">
              <a:extLs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 txBox="1"/>
          </xdr:nvSpPr>
          <xdr:spPr>
            <a:xfrm>
              <a:off x="5327650" y="182779591"/>
              <a:ext cx="357755" cy="18000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0EFB8284-CD6D-4E3B-9F4C-DB03B08DDC40}" type="TxLink">
                <a:rPr lang="en-US" sz="700" b="1">
                  <a:solidFill>
                    <a:srgbClr val="00B0F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108</a:t>
              </a:fld>
              <a:endParaRPr lang="pt-BR" sz="700" b="1">
                <a:solidFill>
                  <a:srgbClr val="00B0F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</xdr:grpSp>
    <xdr:clientData/>
  </xdr:twoCellAnchor>
  <xdr:twoCellAnchor>
    <xdr:from>
      <xdr:col>0</xdr:col>
      <xdr:colOff>370438</xdr:colOff>
      <xdr:row>1393</xdr:row>
      <xdr:rowOff>169358</xdr:rowOff>
    </xdr:from>
    <xdr:to>
      <xdr:col>3</xdr:col>
      <xdr:colOff>244195</xdr:colOff>
      <xdr:row>1394</xdr:row>
      <xdr:rowOff>150308</xdr:rowOff>
    </xdr:to>
    <xdr:sp macro="" textlink="">
      <xdr:nvSpPr>
        <xdr:cNvPr id="1995" name="CaixaDeTexto 1994">
          <a:extLst>
            <a:ext uri="{FF2B5EF4-FFF2-40B4-BE49-F238E27FC236}">
              <a16:creationId xmlns:a16="http://schemas.microsoft.com/office/drawing/2014/main" id="{00000000-0008-0000-0100-0000CB070000}"/>
            </a:ext>
          </a:extLst>
        </xdr:cNvPr>
        <xdr:cNvSpPr txBox="1"/>
      </xdr:nvSpPr>
      <xdr:spPr>
        <a:xfrm>
          <a:off x="370438" y="2173711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PARAGUAI</a:t>
          </a:r>
        </a:p>
      </xdr:txBody>
    </xdr:sp>
    <xdr:clientData/>
  </xdr:twoCellAnchor>
  <xdr:twoCellAnchor>
    <xdr:from>
      <xdr:col>0</xdr:col>
      <xdr:colOff>370438</xdr:colOff>
      <xdr:row>1394</xdr:row>
      <xdr:rowOff>169358</xdr:rowOff>
    </xdr:from>
    <xdr:to>
      <xdr:col>3</xdr:col>
      <xdr:colOff>244195</xdr:colOff>
      <xdr:row>1395</xdr:row>
      <xdr:rowOff>150308</xdr:rowOff>
    </xdr:to>
    <xdr:sp macro="" textlink="">
      <xdr:nvSpPr>
        <xdr:cNvPr id="1996" name="CaixaDeTexto 1995">
          <a:extLst>
            <a:ext uri="{FF2B5EF4-FFF2-40B4-BE49-F238E27FC236}">
              <a16:creationId xmlns:a16="http://schemas.microsoft.com/office/drawing/2014/main" id="{00000000-0008-0000-0100-0000CC070000}"/>
            </a:ext>
          </a:extLst>
        </xdr:cNvPr>
        <xdr:cNvSpPr txBox="1"/>
      </xdr:nvSpPr>
      <xdr:spPr>
        <a:xfrm>
          <a:off x="370438" y="217561608"/>
          <a:ext cx="21703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>
              <a:solidFill>
                <a:srgbClr val="0033CC"/>
              </a:solidFill>
              <a:latin typeface="Calibri" panose="020F0502020204030204" pitchFamily="34" charset="0"/>
              <a:cs typeface="Arial" panose="020B0604020202020204" pitchFamily="34" charset="0"/>
            </a:rPr>
            <a:t>DOCE</a:t>
          </a:r>
        </a:p>
      </xdr:txBody>
    </xdr:sp>
    <xdr:clientData/>
  </xdr:twoCellAnchor>
  <xdr:twoCellAnchor>
    <xdr:from>
      <xdr:col>3</xdr:col>
      <xdr:colOff>434396</xdr:colOff>
      <xdr:row>1393</xdr:row>
      <xdr:rowOff>179947</xdr:rowOff>
    </xdr:from>
    <xdr:to>
      <xdr:col>5</xdr:col>
      <xdr:colOff>392161</xdr:colOff>
      <xdr:row>1394</xdr:row>
      <xdr:rowOff>160897</xdr:rowOff>
    </xdr:to>
    <xdr:sp macro="" textlink="$O$1413">
      <xdr:nvSpPr>
        <xdr:cNvPr id="1997" name="CaixaDeTexto 1996">
          <a:extLst>
            <a:ext uri="{FF2B5EF4-FFF2-40B4-BE49-F238E27FC236}">
              <a16:creationId xmlns:a16="http://schemas.microsoft.com/office/drawing/2014/main" id="{00000000-0008-0000-0100-0000CD070000}"/>
            </a:ext>
          </a:extLst>
        </xdr:cNvPr>
        <xdr:cNvSpPr txBox="1"/>
      </xdr:nvSpPr>
      <xdr:spPr>
        <a:xfrm>
          <a:off x="3425246" y="235942747"/>
          <a:ext cx="95789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6462CDB-AC8A-4050-BFBC-1B7FB80EA136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61241</xdr:colOff>
      <xdr:row>1393</xdr:row>
      <xdr:rowOff>189472</xdr:rowOff>
    </xdr:from>
    <xdr:to>
      <xdr:col>7</xdr:col>
      <xdr:colOff>220089</xdr:colOff>
      <xdr:row>1394</xdr:row>
      <xdr:rowOff>170422</xdr:rowOff>
    </xdr:to>
    <xdr:sp macro="" textlink="$P$1413">
      <xdr:nvSpPr>
        <xdr:cNvPr id="1998" name="CaixaDeTexto 1997">
          <a:extLst>
            <a:ext uri="{FF2B5EF4-FFF2-40B4-BE49-F238E27FC236}">
              <a16:creationId xmlns:a16="http://schemas.microsoft.com/office/drawing/2014/main" id="{00000000-0008-0000-0100-0000CE070000}"/>
            </a:ext>
          </a:extLst>
        </xdr:cNvPr>
        <xdr:cNvSpPr txBox="1"/>
      </xdr:nvSpPr>
      <xdr:spPr>
        <a:xfrm>
          <a:off x="4614191" y="235952272"/>
          <a:ext cx="7208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7C72FF5A-88C4-450B-85A6-D64C7A1E5A79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622593</xdr:colOff>
      <xdr:row>1393</xdr:row>
      <xdr:rowOff>189472</xdr:rowOff>
    </xdr:from>
    <xdr:to>
      <xdr:col>9</xdr:col>
      <xdr:colOff>362341</xdr:colOff>
      <xdr:row>1394</xdr:row>
      <xdr:rowOff>170422</xdr:rowOff>
    </xdr:to>
    <xdr:sp macro="" textlink="$Q$1413">
      <xdr:nvSpPr>
        <xdr:cNvPr id="1999" name="CaixaDeTexto 1998">
          <a:extLst>
            <a:ext uri="{FF2B5EF4-FFF2-40B4-BE49-F238E27FC236}">
              <a16:creationId xmlns:a16="http://schemas.microsoft.com/office/drawing/2014/main" id="{00000000-0008-0000-0100-0000CF070000}"/>
            </a:ext>
          </a:extLst>
        </xdr:cNvPr>
        <xdr:cNvSpPr txBox="1"/>
      </xdr:nvSpPr>
      <xdr:spPr>
        <a:xfrm>
          <a:off x="5490926" y="217391222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3906CA3-29F6-460A-B53E-8895ED68AD6C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1081623</xdr:colOff>
      <xdr:row>1394</xdr:row>
      <xdr:rowOff>21741</xdr:rowOff>
    </xdr:from>
    <xdr:to>
      <xdr:col>3</xdr:col>
      <xdr:colOff>249871</xdr:colOff>
      <xdr:row>1395</xdr:row>
      <xdr:rowOff>2691</xdr:rowOff>
    </xdr:to>
    <xdr:sp macro="" textlink="$M$1413">
      <xdr:nvSpPr>
        <xdr:cNvPr id="2000" name="CaixaDeTexto 1999">
          <a:extLst>
            <a:ext uri="{FF2B5EF4-FFF2-40B4-BE49-F238E27FC236}">
              <a16:creationId xmlns:a16="http://schemas.microsoft.com/office/drawing/2014/main" id="{00000000-0008-0000-0100-0000D0070000}"/>
            </a:ext>
          </a:extLst>
        </xdr:cNvPr>
        <xdr:cNvSpPr txBox="1"/>
      </xdr:nvSpPr>
      <xdr:spPr>
        <a:xfrm>
          <a:off x="2481798" y="235975041"/>
          <a:ext cx="758923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3C76DD5-DC1C-4BDC-B4E2-279CC27D1965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0,22%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3</xdr:col>
      <xdr:colOff>442824</xdr:colOff>
      <xdr:row>1394</xdr:row>
      <xdr:rowOff>169321</xdr:rowOff>
    </xdr:from>
    <xdr:to>
      <xdr:col>5</xdr:col>
      <xdr:colOff>381539</xdr:colOff>
      <xdr:row>1395</xdr:row>
      <xdr:rowOff>150271</xdr:rowOff>
    </xdr:to>
    <xdr:sp macro="" textlink="$O$1414">
      <xdr:nvSpPr>
        <xdr:cNvPr id="2005" name="CaixaDeTexto 2004">
          <a:extLst>
            <a:ext uri="{FF2B5EF4-FFF2-40B4-BE49-F238E27FC236}">
              <a16:creationId xmlns:a16="http://schemas.microsoft.com/office/drawing/2014/main" id="{00000000-0008-0000-0100-0000D5070000}"/>
            </a:ext>
          </a:extLst>
        </xdr:cNvPr>
        <xdr:cNvSpPr txBox="1"/>
      </xdr:nvSpPr>
      <xdr:spPr>
        <a:xfrm>
          <a:off x="3433674" y="236122621"/>
          <a:ext cx="93884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94D0670-78EB-4D7C-8953-3A19ED6FDDAB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6</xdr:col>
      <xdr:colOff>50619</xdr:colOff>
      <xdr:row>1394</xdr:row>
      <xdr:rowOff>178846</xdr:rowOff>
    </xdr:from>
    <xdr:to>
      <xdr:col>7</xdr:col>
      <xdr:colOff>218992</xdr:colOff>
      <xdr:row>1395</xdr:row>
      <xdr:rowOff>159796</xdr:rowOff>
    </xdr:to>
    <xdr:sp macro="" textlink="$P$1414">
      <xdr:nvSpPr>
        <xdr:cNvPr id="2006" name="CaixaDeTexto 2005">
          <a:extLst>
            <a:ext uri="{FF2B5EF4-FFF2-40B4-BE49-F238E27FC236}">
              <a16:creationId xmlns:a16="http://schemas.microsoft.com/office/drawing/2014/main" id="{00000000-0008-0000-0100-0000D6070000}"/>
            </a:ext>
          </a:extLst>
        </xdr:cNvPr>
        <xdr:cNvSpPr txBox="1"/>
      </xdr:nvSpPr>
      <xdr:spPr>
        <a:xfrm>
          <a:off x="4603569" y="236132146"/>
          <a:ext cx="7303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95251432-15D3-4FD3-AAFF-3AB117C94328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611971</xdr:colOff>
      <xdr:row>1394</xdr:row>
      <xdr:rowOff>178846</xdr:rowOff>
    </xdr:from>
    <xdr:to>
      <xdr:col>9</xdr:col>
      <xdr:colOff>351719</xdr:colOff>
      <xdr:row>1395</xdr:row>
      <xdr:rowOff>159796</xdr:rowOff>
    </xdr:to>
    <xdr:sp macro="" textlink="$Q$1414">
      <xdr:nvSpPr>
        <xdr:cNvPr id="2057" name="CaixaDeTexto 2056">
          <a:extLst>
            <a:ext uri="{FF2B5EF4-FFF2-40B4-BE49-F238E27FC236}">
              <a16:creationId xmlns:a16="http://schemas.microsoft.com/office/drawing/2014/main" id="{00000000-0008-0000-0100-000009080000}"/>
            </a:ext>
          </a:extLst>
        </xdr:cNvPr>
        <xdr:cNvSpPr txBox="1"/>
      </xdr:nvSpPr>
      <xdr:spPr>
        <a:xfrm>
          <a:off x="5480304" y="217571096"/>
          <a:ext cx="1052082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4377C2B-8082-4769-82CF-C99F1ECA8FAE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---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</xdr:col>
      <xdr:colOff>1071001</xdr:colOff>
      <xdr:row>1395</xdr:row>
      <xdr:rowOff>11115</xdr:rowOff>
    </xdr:from>
    <xdr:to>
      <xdr:col>3</xdr:col>
      <xdr:colOff>248774</xdr:colOff>
      <xdr:row>1395</xdr:row>
      <xdr:rowOff>182565</xdr:rowOff>
    </xdr:to>
    <xdr:sp macro="" textlink="$M$1414">
      <xdr:nvSpPr>
        <xdr:cNvPr id="2058" name="CaixaDeTexto 2057">
          <a:extLst>
            <a:ext uri="{FF2B5EF4-FFF2-40B4-BE49-F238E27FC236}">
              <a16:creationId xmlns:a16="http://schemas.microsoft.com/office/drawing/2014/main" id="{00000000-0008-0000-0100-00000A080000}"/>
            </a:ext>
          </a:extLst>
        </xdr:cNvPr>
        <xdr:cNvSpPr txBox="1"/>
      </xdr:nvSpPr>
      <xdr:spPr>
        <a:xfrm>
          <a:off x="2471176" y="236154915"/>
          <a:ext cx="768448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E96F145-E03C-4CE3-8027-1BCD6A0BCD33}" type="TxLink">
            <a:rPr lang="en-US" sz="1100" b="0" i="0" u="none" strike="noStrike">
              <a:solidFill>
                <a:srgbClr val="000000"/>
              </a:solidFill>
              <a:latin typeface="Calibri"/>
              <a:cs typeface="Arial" panose="020B0604020202020204" pitchFamily="34" charset="0"/>
            </a:rPr>
            <a:pPr algn="ctr"/>
            <a:t>0,01%</a:t>
          </a:fld>
          <a:endParaRPr lang="pt-BR" sz="1100">
            <a:latin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4</xdr:col>
      <xdr:colOff>208442</xdr:colOff>
      <xdr:row>1087</xdr:row>
      <xdr:rowOff>28748</xdr:rowOff>
    </xdr:from>
    <xdr:to>
      <xdr:col>7</xdr:col>
      <xdr:colOff>142657</xdr:colOff>
      <xdr:row>1088</xdr:row>
      <xdr:rowOff>19224</xdr:rowOff>
    </xdr:to>
    <xdr:sp macro="" textlink="$M$1088">
      <xdr:nvSpPr>
        <xdr:cNvPr id="2187" name="CaixaDeTexto 2186">
          <a:extLst>
            <a:ext uri="{FF2B5EF4-FFF2-40B4-BE49-F238E27FC236}">
              <a16:creationId xmlns:a16="http://schemas.microsoft.com/office/drawing/2014/main" id="{00000000-0008-0000-0100-00008B080000}"/>
            </a:ext>
          </a:extLst>
        </xdr:cNvPr>
        <xdr:cNvSpPr txBox="1"/>
      </xdr:nvSpPr>
      <xdr:spPr>
        <a:xfrm>
          <a:off x="3147585" y="176601837"/>
          <a:ext cx="1846018" cy="1809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8244B18F-58F7-4B76-A8A7-B8A643493A23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0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466160</xdr:colOff>
      <xdr:row>1259</xdr:row>
      <xdr:rowOff>180678</xdr:rowOff>
    </xdr:from>
    <xdr:to>
      <xdr:col>1</xdr:col>
      <xdr:colOff>415757</xdr:colOff>
      <xdr:row>1260</xdr:row>
      <xdr:rowOff>170178</xdr:rowOff>
    </xdr:to>
    <xdr:sp macro="" textlink="$R$1236">
      <xdr:nvSpPr>
        <xdr:cNvPr id="2282" name="CaixaDeTexto 2281">
          <a:extLst>
            <a:ext uri="{FF2B5EF4-FFF2-40B4-BE49-F238E27FC236}">
              <a16:creationId xmlns:a16="http://schemas.microsoft.com/office/drawing/2014/main" id="{00000000-0008-0000-0100-0000EA080000}"/>
            </a:ext>
          </a:extLst>
        </xdr:cNvPr>
        <xdr:cNvSpPr txBox="1"/>
      </xdr:nvSpPr>
      <xdr:spPr>
        <a:xfrm>
          <a:off x="466160" y="193900128"/>
          <a:ext cx="540147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E0699E82-C098-4D91-840B-A80A92889F56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278693</xdr:colOff>
      <xdr:row>1277</xdr:row>
      <xdr:rowOff>14145</xdr:rowOff>
    </xdr:from>
    <xdr:to>
      <xdr:col>2</xdr:col>
      <xdr:colOff>857612</xdr:colOff>
      <xdr:row>1278</xdr:row>
      <xdr:rowOff>14146</xdr:rowOff>
    </xdr:to>
    <xdr:sp macro="" textlink="$M$1280">
      <xdr:nvSpPr>
        <xdr:cNvPr id="2307" name="CaixaDeTexto 2306">
          <a:extLst>
            <a:ext uri="{FF2B5EF4-FFF2-40B4-BE49-F238E27FC236}">
              <a16:creationId xmlns:a16="http://schemas.microsoft.com/office/drawing/2014/main" id="{00000000-0008-0000-0100-000003090000}"/>
            </a:ext>
          </a:extLst>
        </xdr:cNvPr>
        <xdr:cNvSpPr txBox="1"/>
      </xdr:nvSpPr>
      <xdr:spPr>
        <a:xfrm>
          <a:off x="1591782" y="212680181"/>
          <a:ext cx="578919" cy="1905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B56492FC-5E23-4BED-BFED-946F4E94D4BA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33</a:t>
          </a:fld>
          <a:endParaRPr lang="pt-BR" sz="1100" b="0"/>
        </a:p>
      </xdr:txBody>
    </xdr:sp>
    <xdr:clientData/>
  </xdr:twoCellAnchor>
  <xdr:twoCellAnchor>
    <xdr:from>
      <xdr:col>2</xdr:col>
      <xdr:colOff>391726</xdr:colOff>
      <xdr:row>1277</xdr:row>
      <xdr:rowOff>8703</xdr:rowOff>
    </xdr:from>
    <xdr:to>
      <xdr:col>2</xdr:col>
      <xdr:colOff>1491324</xdr:colOff>
      <xdr:row>1277</xdr:row>
      <xdr:rowOff>188558</xdr:rowOff>
    </xdr:to>
    <xdr:sp macro="" textlink="$O$1280">
      <xdr:nvSpPr>
        <xdr:cNvPr id="2308" name="CaixaDeTexto 2307">
          <a:extLst>
            <a:ext uri="{FF2B5EF4-FFF2-40B4-BE49-F238E27FC236}">
              <a16:creationId xmlns:a16="http://schemas.microsoft.com/office/drawing/2014/main" id="{00000000-0008-0000-0100-000004090000}"/>
            </a:ext>
          </a:extLst>
        </xdr:cNvPr>
        <xdr:cNvSpPr txBox="1"/>
      </xdr:nvSpPr>
      <xdr:spPr>
        <a:xfrm>
          <a:off x="1704815" y="212674739"/>
          <a:ext cx="1099598" cy="17985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C952C13B-81FD-4F65-803C-3B112961BAD8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76</a:t>
          </a:fld>
          <a:endParaRPr lang="pt-BR" sz="1100" b="0"/>
        </a:p>
      </xdr:txBody>
    </xdr:sp>
    <xdr:clientData/>
  </xdr:twoCellAnchor>
  <xdr:twoCellAnchor>
    <xdr:from>
      <xdr:col>3</xdr:col>
      <xdr:colOff>53016</xdr:colOff>
      <xdr:row>1277</xdr:row>
      <xdr:rowOff>27753</xdr:rowOff>
    </xdr:from>
    <xdr:to>
      <xdr:col>4</xdr:col>
      <xdr:colOff>229565</xdr:colOff>
      <xdr:row>1278</xdr:row>
      <xdr:rowOff>18228</xdr:rowOff>
    </xdr:to>
    <xdr:sp macro="" textlink="$P$1280">
      <xdr:nvSpPr>
        <xdr:cNvPr id="2309" name="CaixaDeTexto 2308">
          <a:extLst>
            <a:ext uri="{FF2B5EF4-FFF2-40B4-BE49-F238E27FC236}">
              <a16:creationId xmlns:a16="http://schemas.microsoft.com/office/drawing/2014/main" id="{00000000-0008-0000-0100-000005090000}"/>
            </a:ext>
          </a:extLst>
        </xdr:cNvPr>
        <xdr:cNvSpPr txBox="1"/>
      </xdr:nvSpPr>
      <xdr:spPr>
        <a:xfrm>
          <a:off x="2862891" y="212693789"/>
          <a:ext cx="611978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E8775D2E-700C-4B28-A1C4-5DEF73AB2A91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70</a:t>
          </a:fld>
          <a:endParaRPr lang="pt-BR" sz="1100" b="0"/>
        </a:p>
      </xdr:txBody>
    </xdr:sp>
    <xdr:clientData/>
  </xdr:twoCellAnchor>
  <xdr:twoCellAnchor>
    <xdr:from>
      <xdr:col>4</xdr:col>
      <xdr:colOff>353322</xdr:colOff>
      <xdr:row>1277</xdr:row>
      <xdr:rowOff>8703</xdr:rowOff>
    </xdr:from>
    <xdr:to>
      <xdr:col>5</xdr:col>
      <xdr:colOff>415571</xdr:colOff>
      <xdr:row>1277</xdr:row>
      <xdr:rowOff>189678</xdr:rowOff>
    </xdr:to>
    <xdr:sp macro="" textlink="$Q$1280">
      <xdr:nvSpPr>
        <xdr:cNvPr id="2310" name="CaixaDeTexto 2309">
          <a:extLst>
            <a:ext uri="{FF2B5EF4-FFF2-40B4-BE49-F238E27FC236}">
              <a16:creationId xmlns:a16="http://schemas.microsoft.com/office/drawing/2014/main" id="{00000000-0008-0000-0100-000006090000}"/>
            </a:ext>
          </a:extLst>
        </xdr:cNvPr>
        <xdr:cNvSpPr txBox="1"/>
      </xdr:nvSpPr>
      <xdr:spPr>
        <a:xfrm>
          <a:off x="3598626" y="212674739"/>
          <a:ext cx="565713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65E0ED63-E61E-4041-86EF-BB27B84E304C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77</a:t>
          </a:fld>
          <a:endParaRPr lang="pt-BR" sz="1100" b="0"/>
        </a:p>
      </xdr:txBody>
    </xdr:sp>
    <xdr:clientData/>
  </xdr:twoCellAnchor>
  <xdr:twoCellAnchor>
    <xdr:from>
      <xdr:col>5</xdr:col>
      <xdr:colOff>529576</xdr:colOff>
      <xdr:row>1277</xdr:row>
      <xdr:rowOff>27755</xdr:rowOff>
    </xdr:from>
    <xdr:to>
      <xdr:col>7</xdr:col>
      <xdr:colOff>261276</xdr:colOff>
      <xdr:row>1278</xdr:row>
      <xdr:rowOff>34335</xdr:rowOff>
    </xdr:to>
    <xdr:sp macro="" textlink="$R$1280">
      <xdr:nvSpPr>
        <xdr:cNvPr id="2311" name="CaixaDeTexto 2310">
          <a:extLst>
            <a:ext uri="{FF2B5EF4-FFF2-40B4-BE49-F238E27FC236}">
              <a16:creationId xmlns:a16="http://schemas.microsoft.com/office/drawing/2014/main" id="{00000000-0008-0000-0100-000007090000}"/>
            </a:ext>
          </a:extLst>
        </xdr:cNvPr>
        <xdr:cNvSpPr txBox="1"/>
      </xdr:nvSpPr>
      <xdr:spPr>
        <a:xfrm>
          <a:off x="4278344" y="212693791"/>
          <a:ext cx="793057" cy="19708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3D0DC2C4-6198-48A4-BCA9-2A6886650FE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162</a:t>
          </a:fld>
          <a:endParaRPr lang="pt-BR" sz="1100" b="0"/>
        </a:p>
      </xdr:txBody>
    </xdr:sp>
    <xdr:clientData/>
  </xdr:twoCellAnchor>
  <xdr:twoCellAnchor>
    <xdr:from>
      <xdr:col>8</xdr:col>
      <xdr:colOff>1715</xdr:colOff>
      <xdr:row>1277</xdr:row>
      <xdr:rowOff>36157</xdr:rowOff>
    </xdr:from>
    <xdr:to>
      <xdr:col>9</xdr:col>
      <xdr:colOff>130642</xdr:colOff>
      <xdr:row>1278</xdr:row>
      <xdr:rowOff>24282</xdr:rowOff>
    </xdr:to>
    <xdr:sp macro="" textlink="$T$1280">
      <xdr:nvSpPr>
        <xdr:cNvPr id="2312" name="CaixaDeTexto 2311">
          <a:extLst>
            <a:ext uri="{FF2B5EF4-FFF2-40B4-BE49-F238E27FC236}">
              <a16:creationId xmlns:a16="http://schemas.microsoft.com/office/drawing/2014/main" id="{00000000-0008-0000-0100-000008090000}"/>
            </a:ext>
          </a:extLst>
        </xdr:cNvPr>
        <xdr:cNvSpPr txBox="1"/>
      </xdr:nvSpPr>
      <xdr:spPr>
        <a:xfrm>
          <a:off x="5267679" y="212702193"/>
          <a:ext cx="720838" cy="1786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96D04646-E456-48EF-903E-A2E3231D3B86}" type="TxLink">
            <a:rPr lang="en-US" sz="1100" b="0" i="0" u="none" strike="noStrike">
              <a:solidFill>
                <a:srgbClr val="000000"/>
              </a:solidFill>
              <a:latin typeface="Calibri"/>
              <a:cs typeface="Calibri"/>
            </a:rPr>
            <a:pPr algn="r"/>
            <a:t>376</a:t>
          </a:fld>
          <a:endParaRPr lang="pt-BR" sz="1100" b="0"/>
        </a:p>
      </xdr:txBody>
    </xdr:sp>
    <xdr:clientData/>
  </xdr:twoCellAnchor>
  <xdr:twoCellAnchor>
    <xdr:from>
      <xdr:col>1</xdr:col>
      <xdr:colOff>19050</xdr:colOff>
      <xdr:row>1277</xdr:row>
      <xdr:rowOff>18228</xdr:rowOff>
    </xdr:from>
    <xdr:to>
      <xdr:col>2</xdr:col>
      <xdr:colOff>367230</xdr:colOff>
      <xdr:row>1278</xdr:row>
      <xdr:rowOff>27754</xdr:rowOff>
    </xdr:to>
    <xdr:sp macro="" textlink="">
      <xdr:nvSpPr>
        <xdr:cNvPr id="2313" name="CaixaDeTexto 2312">
          <a:extLst>
            <a:ext uri="{FF2B5EF4-FFF2-40B4-BE49-F238E27FC236}">
              <a16:creationId xmlns:a16="http://schemas.microsoft.com/office/drawing/2014/main" id="{00000000-0008-0000-0100-000009090000}"/>
            </a:ext>
          </a:extLst>
        </xdr:cNvPr>
        <xdr:cNvSpPr txBox="1"/>
      </xdr:nvSpPr>
      <xdr:spPr>
        <a:xfrm>
          <a:off x="570139" y="212684264"/>
          <a:ext cx="1110180" cy="2000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pt-BR" sz="1100" b="1"/>
            <a:t>Paraguai</a:t>
          </a:r>
        </a:p>
      </xdr:txBody>
    </xdr:sp>
    <xdr:clientData/>
  </xdr:twoCellAnchor>
  <xdr:twoCellAnchor>
    <xdr:from>
      <xdr:col>2</xdr:col>
      <xdr:colOff>702207</xdr:colOff>
      <xdr:row>1311</xdr:row>
      <xdr:rowOff>96803</xdr:rowOff>
    </xdr:from>
    <xdr:to>
      <xdr:col>3</xdr:col>
      <xdr:colOff>8364</xdr:colOff>
      <xdr:row>1312</xdr:row>
      <xdr:rowOff>116417</xdr:rowOff>
    </xdr:to>
    <xdr:sp macro="" textlink="$V$1330">
      <xdr:nvSpPr>
        <xdr:cNvPr id="1978" name="CaixaDeTexto 1977">
          <a:extLst>
            <a:ext uri="{FF2B5EF4-FFF2-40B4-BE49-F238E27FC236}">
              <a16:creationId xmlns:a16="http://schemas.microsoft.com/office/drawing/2014/main" id="{00000000-0008-0000-0100-0000BA070000}"/>
            </a:ext>
          </a:extLst>
        </xdr:cNvPr>
        <xdr:cNvSpPr txBox="1"/>
      </xdr:nvSpPr>
      <xdr:spPr>
        <a:xfrm rot="10800000" flipV="1">
          <a:off x="2105891" y="220254645"/>
          <a:ext cx="895328" cy="21011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F3333637-99A6-4F66-A086-C7F4A1F95489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495299</xdr:colOff>
      <xdr:row>1312</xdr:row>
      <xdr:rowOff>130980</xdr:rowOff>
    </xdr:from>
    <xdr:to>
      <xdr:col>4</xdr:col>
      <xdr:colOff>453386</xdr:colOff>
      <xdr:row>1313</xdr:row>
      <xdr:rowOff>122310</xdr:rowOff>
    </xdr:to>
    <xdr:sp macro="" textlink="$V$1329">
      <xdr:nvSpPr>
        <xdr:cNvPr id="1990" name="CaixaDeTexto 1989">
          <a:extLst>
            <a:ext uri="{FF2B5EF4-FFF2-40B4-BE49-F238E27FC236}">
              <a16:creationId xmlns:a16="http://schemas.microsoft.com/office/drawing/2014/main" id="{00000000-0008-0000-0100-0000C6070000}"/>
            </a:ext>
          </a:extLst>
        </xdr:cNvPr>
        <xdr:cNvSpPr txBox="1"/>
      </xdr:nvSpPr>
      <xdr:spPr>
        <a:xfrm rot="10800000" flipV="1">
          <a:off x="2793723" y="203965980"/>
          <a:ext cx="604130" cy="1818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algn="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A35D2CD6-42D8-46FC-9915-F6B3D733127F}" type="TxLink">
            <a:rPr lang="en-US" sz="700" b="1" noProof="0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marR="0" lvl="0" indent="0" algn="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 </a:t>
          </a:fld>
          <a:endParaRPr lang="pt-BR" sz="700" b="1" noProof="0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8659</xdr:colOff>
      <xdr:row>1281</xdr:row>
      <xdr:rowOff>83880</xdr:rowOff>
    </xdr:from>
    <xdr:to>
      <xdr:col>10</xdr:col>
      <xdr:colOff>144977</xdr:colOff>
      <xdr:row>1316</xdr:row>
      <xdr:rowOff>19050</xdr:rowOff>
    </xdr:to>
    <xdr:grpSp>
      <xdr:nvGrpSpPr>
        <xdr:cNvPr id="2329" name="Agrupar 2328">
          <a:extLst>
            <a:ext uri="{FF2B5EF4-FFF2-40B4-BE49-F238E27FC236}">
              <a16:creationId xmlns:a16="http://schemas.microsoft.com/office/drawing/2014/main" id="{00000000-0008-0000-0100-000019090000}"/>
            </a:ext>
          </a:extLst>
        </xdr:cNvPr>
        <xdr:cNvGrpSpPr/>
      </xdr:nvGrpSpPr>
      <xdr:grpSpPr>
        <a:xfrm>
          <a:off x="8659" y="146404445"/>
          <a:ext cx="6928057" cy="6602670"/>
          <a:chOff x="-71673" y="198013380"/>
          <a:chExt cx="7053945" cy="6602670"/>
        </a:xfrm>
      </xdr:grpSpPr>
      <xdr:grpSp>
        <xdr:nvGrpSpPr>
          <xdr:cNvPr id="177" name="Agrupar 176">
            <a:extLst>
              <a:ext uri="{FF2B5EF4-FFF2-40B4-BE49-F238E27FC236}">
                <a16:creationId xmlns:a16="http://schemas.microsoft.com/office/drawing/2014/main" id="{00000000-0008-0000-0100-0000B1000000}"/>
              </a:ext>
            </a:extLst>
          </xdr:cNvPr>
          <xdr:cNvGrpSpPr/>
        </xdr:nvGrpSpPr>
        <xdr:grpSpPr>
          <a:xfrm>
            <a:off x="-71673" y="198013380"/>
            <a:ext cx="7053945" cy="6602670"/>
            <a:chOff x="-109032" y="198013380"/>
            <a:chExt cx="7059320" cy="6602670"/>
          </a:xfrm>
        </xdr:grpSpPr>
        <xdr:sp macro="" textlink="">
          <xdr:nvSpPr>
            <xdr:cNvPr id="2215" name="CaixaDeTexto 2214">
              <a:extLst>
                <a:ext uri="{FF2B5EF4-FFF2-40B4-BE49-F238E27FC236}">
                  <a16:creationId xmlns:a16="http://schemas.microsoft.com/office/drawing/2014/main" id="{00000000-0008-0000-0100-0000A7080000}"/>
                </a:ext>
              </a:extLst>
            </xdr:cNvPr>
            <xdr:cNvSpPr txBox="1"/>
          </xdr:nvSpPr>
          <xdr:spPr>
            <a:xfrm>
              <a:off x="4998118" y="201611964"/>
              <a:ext cx="198989" cy="1133411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vert270" wrap="square" rtlCol="0" anchor="t"/>
            <a:lstStyle/>
            <a:p>
              <a:pPr marL="0" marR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pt-BR" sz="700" b="1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Rio</a:t>
              </a:r>
              <a:r>
                <a:rPr lang="pt-BR" sz="700" b="1" baseline="0">
                  <a:solidFill>
                    <a:srgbClr val="00B05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t> Tapajos</a:t>
              </a:r>
              <a:endParaRPr lang="pt-BR" sz="1050"/>
            </a:p>
          </xdr:txBody>
        </xdr:sp>
        <xdr:grpSp>
          <xdr:nvGrpSpPr>
            <xdr:cNvPr id="2328" name="Agrupar 2327">
              <a:extLst>
                <a:ext uri="{FF2B5EF4-FFF2-40B4-BE49-F238E27FC236}">
                  <a16:creationId xmlns:a16="http://schemas.microsoft.com/office/drawing/2014/main" id="{00000000-0008-0000-0100-000018090000}"/>
                </a:ext>
              </a:extLst>
            </xdr:cNvPr>
            <xdr:cNvGrpSpPr/>
          </xdr:nvGrpSpPr>
          <xdr:grpSpPr>
            <a:xfrm>
              <a:off x="-109032" y="198013380"/>
              <a:ext cx="7059320" cy="6602670"/>
              <a:chOff x="-109032" y="198013380"/>
              <a:chExt cx="7059320" cy="6602670"/>
            </a:xfrm>
          </xdr:grpSpPr>
          <xdr:sp macro="" textlink="">
            <xdr:nvSpPr>
              <xdr:cNvPr id="2232" name="CaixaDeTexto 2231">
                <a:extLst>
                  <a:ext uri="{FF2B5EF4-FFF2-40B4-BE49-F238E27FC236}">
                    <a16:creationId xmlns:a16="http://schemas.microsoft.com/office/drawing/2014/main" id="{00000000-0008-0000-0100-0000B8080000}"/>
                  </a:ext>
                </a:extLst>
              </xdr:cNvPr>
              <xdr:cNvSpPr txBox="1"/>
            </xdr:nvSpPr>
            <xdr:spPr>
              <a:xfrm>
                <a:off x="4520625" y="202209010"/>
                <a:ext cx="1001238" cy="3405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Sinop</a:t>
                </a:r>
              </a:p>
              <a:p>
                <a:pPr marL="0" marR="0" indent="0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7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CE Sinop</a:t>
                </a:r>
                <a:endParaRPr lang="pt-BR" sz="7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endParaRPr lang="pt-BR" sz="1100"/>
              </a:p>
            </xdr:txBody>
          </xdr:sp>
          <xdr:sp macro="" textlink="$P$1322">
            <xdr:nvSpPr>
              <xdr:cNvPr id="2233" name="CaixaDeTexto 2232">
                <a:extLst>
                  <a:ext uri="{FF2B5EF4-FFF2-40B4-BE49-F238E27FC236}">
                    <a16:creationId xmlns:a16="http://schemas.microsoft.com/office/drawing/2014/main" id="{00000000-0008-0000-0100-0000B9080000}"/>
                  </a:ext>
                </a:extLst>
              </xdr:cNvPr>
              <xdr:cNvSpPr txBox="1"/>
            </xdr:nvSpPr>
            <xdr:spPr>
              <a:xfrm>
                <a:off x="3815173" y="202379575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5A27311C-0C9B-4702-A392-2579A4ECADF9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514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322">
            <xdr:nvSpPr>
              <xdr:cNvPr id="2234" name="CaixaDeTexto 2233">
                <a:extLst>
                  <a:ext uri="{FF2B5EF4-FFF2-40B4-BE49-F238E27FC236}">
                    <a16:creationId xmlns:a16="http://schemas.microsoft.com/office/drawing/2014/main" id="{00000000-0008-0000-0100-0000BA080000}"/>
                  </a:ext>
                </a:extLst>
              </xdr:cNvPr>
              <xdr:cNvSpPr txBox="1"/>
            </xdr:nvSpPr>
            <xdr:spPr>
              <a:xfrm>
                <a:off x="3815173" y="202601762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1D0D5CC1-763D-4FD6-BFE9-853DE5039C10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322">
            <xdr:nvSpPr>
              <xdr:cNvPr id="2235" name="CaixaDeTexto 2234">
                <a:extLst>
                  <a:ext uri="{FF2B5EF4-FFF2-40B4-BE49-F238E27FC236}">
                    <a16:creationId xmlns:a16="http://schemas.microsoft.com/office/drawing/2014/main" id="{00000000-0008-0000-0100-0000BB080000}"/>
                  </a:ext>
                </a:extLst>
              </xdr:cNvPr>
              <xdr:cNvSpPr txBox="1"/>
            </xdr:nvSpPr>
            <xdr:spPr>
              <a:xfrm>
                <a:off x="3815173" y="202485906"/>
                <a:ext cx="61357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marL="0" indent="0" algn="r"/>
                <a:fld id="{3B7D201A-FEC1-453A-A7F1-0FD06F9843D5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418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322">
            <xdr:nvSpPr>
              <xdr:cNvPr id="2236" name="CaixaDeTexto 2235">
                <a:extLst>
                  <a:ext uri="{FF2B5EF4-FFF2-40B4-BE49-F238E27FC236}">
                    <a16:creationId xmlns:a16="http://schemas.microsoft.com/office/drawing/2014/main" id="{00000000-0008-0000-0100-0000BC080000}"/>
                  </a:ext>
                </a:extLst>
              </xdr:cNvPr>
              <xdr:cNvSpPr txBox="1"/>
            </xdr:nvSpPr>
            <xdr:spPr>
              <a:xfrm>
                <a:off x="4572326" y="202573613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64A66166-3A3C-4D95-98EF-ECE612A30F0B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37,74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322">
            <xdr:nvSpPr>
              <xdr:cNvPr id="2237" name="CaixaDeTexto 2236">
                <a:extLst>
                  <a:ext uri="{FF2B5EF4-FFF2-40B4-BE49-F238E27FC236}">
                    <a16:creationId xmlns:a16="http://schemas.microsoft.com/office/drawing/2014/main" id="{00000000-0008-0000-0100-0000BD080000}"/>
                  </a:ext>
                </a:extLst>
              </xdr:cNvPr>
              <xdr:cNvSpPr txBox="1"/>
            </xdr:nvSpPr>
            <xdr:spPr>
              <a:xfrm>
                <a:off x="4572326" y="202465278"/>
                <a:ext cx="464383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4837CB57-1CBC-411A-B32B-59AF3559097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296,69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27" name="Agrupar 2326">
                <a:extLst>
                  <a:ext uri="{FF2B5EF4-FFF2-40B4-BE49-F238E27FC236}">
                    <a16:creationId xmlns:a16="http://schemas.microsoft.com/office/drawing/2014/main" id="{00000000-0008-0000-0100-000017090000}"/>
                  </a:ext>
                </a:extLst>
              </xdr:cNvPr>
              <xdr:cNvGrpSpPr/>
            </xdr:nvGrpSpPr>
            <xdr:grpSpPr>
              <a:xfrm>
                <a:off x="-109032" y="198013380"/>
                <a:ext cx="7059320" cy="6602670"/>
                <a:chOff x="-109032" y="198013380"/>
                <a:chExt cx="7059320" cy="6602670"/>
              </a:xfrm>
            </xdr:grpSpPr>
            <xdr:sp macro="" textlink="$P$1323">
              <xdr:nvSpPr>
                <xdr:cNvPr id="2217" name="CaixaDeTexto 2216">
                  <a:extLst>
                    <a:ext uri="{FF2B5EF4-FFF2-40B4-BE49-F238E27FC236}">
                      <a16:creationId xmlns:a16="http://schemas.microsoft.com/office/drawing/2014/main" id="{00000000-0008-0000-0100-0000A9080000}"/>
                    </a:ext>
                  </a:extLst>
                </xdr:cNvPr>
                <xdr:cNvSpPr txBox="1"/>
              </xdr:nvSpPr>
              <xdr:spPr>
                <a:xfrm>
                  <a:off x="3823742" y="202803788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3A2C3CEC-057C-4433-B870-F8E57C56703B}" type="TxLink">
                    <a:rPr lang="en-US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457</a:t>
                  </a:fld>
                  <a:endParaRPr lang="pt-BR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V$1323">
              <xdr:nvSpPr>
                <xdr:cNvPr id="2218" name="CaixaDeTexto 2217">
                  <a:extLst>
                    <a:ext uri="{FF2B5EF4-FFF2-40B4-BE49-F238E27FC236}">
                      <a16:creationId xmlns:a16="http://schemas.microsoft.com/office/drawing/2014/main" id="{00000000-0008-0000-0100-0000AA080000}"/>
                    </a:ext>
                  </a:extLst>
                </xdr:cNvPr>
                <xdr:cNvSpPr txBox="1"/>
              </xdr:nvSpPr>
              <xdr:spPr>
                <a:xfrm>
                  <a:off x="3837488" y="203012772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indent="0" algn="r"/>
                  <a:fld id="{979060B0-B071-44E3-86F4-FCF60EBDC167}" type="TxLink">
                    <a:rPr lang="en-US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 </a:t>
                  </a:fld>
                  <a:endParaRPr lang="pt-BR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$Q$1323">
              <xdr:nvSpPr>
                <xdr:cNvPr id="2219" name="CaixaDeTexto 2218">
                  <a:extLst>
                    <a:ext uri="{FF2B5EF4-FFF2-40B4-BE49-F238E27FC236}">
                      <a16:creationId xmlns:a16="http://schemas.microsoft.com/office/drawing/2014/main" id="{00000000-0008-0000-0100-0000AB080000}"/>
                    </a:ext>
                  </a:extLst>
                </xdr:cNvPr>
                <xdr:cNvSpPr txBox="1"/>
              </xdr:nvSpPr>
              <xdr:spPr>
                <a:xfrm>
                  <a:off x="3823744" y="202907525"/>
                  <a:ext cx="611815" cy="1800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lvl="0" indent="0" algn="r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fld id="{47587E4F-F08C-4FC0-A29F-6699FC88690E}" type="TxLink">
                    <a:rPr lang="en-US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rPr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t>494</a:t>
                  </a:fld>
                  <a:endParaRPr lang="pt-BR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  <xdr:sp macro="" textlink="">
              <xdr:nvSpPr>
                <xdr:cNvPr id="2221" name="CaixaDeTexto 2220">
                  <a:extLst>
                    <a:ext uri="{FF2B5EF4-FFF2-40B4-BE49-F238E27FC236}">
                      <a16:creationId xmlns:a16="http://schemas.microsoft.com/office/drawing/2014/main" id="{00000000-0008-0000-0100-0000AD080000}"/>
                    </a:ext>
                  </a:extLst>
                </xdr:cNvPr>
                <xdr:cNvSpPr txBox="1"/>
              </xdr:nvSpPr>
              <xdr:spPr>
                <a:xfrm>
                  <a:off x="4567205" y="202824337"/>
                  <a:ext cx="924385" cy="31044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Colíder </a:t>
                  </a:r>
                </a:p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 baseline="0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COPEL</a:t>
                  </a:r>
                </a:p>
              </xdr:txBody>
            </xdr:sp>
            <xdr:grpSp>
              <xdr:nvGrpSpPr>
                <xdr:cNvPr id="2326" name="Agrupar 2325">
                  <a:extLst>
                    <a:ext uri="{FF2B5EF4-FFF2-40B4-BE49-F238E27FC236}">
                      <a16:creationId xmlns:a16="http://schemas.microsoft.com/office/drawing/2014/main" id="{00000000-0008-0000-0100-000016090000}"/>
                    </a:ext>
                  </a:extLst>
                </xdr:cNvPr>
                <xdr:cNvGrpSpPr/>
              </xdr:nvGrpSpPr>
              <xdr:grpSpPr>
                <a:xfrm>
                  <a:off x="-109032" y="198013380"/>
                  <a:ext cx="7059320" cy="6602670"/>
                  <a:chOff x="-109032" y="198013380"/>
                  <a:chExt cx="7059320" cy="6602670"/>
                </a:xfrm>
              </xdr:grpSpPr>
              <xdr:sp macro="" textlink="$P$1325">
                <xdr:nvSpPr>
                  <xdr:cNvPr id="2207" name="CaixaDeTexto 2206">
                    <a:extLst>
                      <a:ext uri="{FF2B5EF4-FFF2-40B4-BE49-F238E27FC236}">
                        <a16:creationId xmlns:a16="http://schemas.microsoft.com/office/drawing/2014/main" id="{00000000-0008-0000-0100-00009F080000}"/>
                      </a:ext>
                    </a:extLst>
                  </xdr:cNvPr>
                  <xdr:cNvSpPr txBox="1"/>
                </xdr:nvSpPr>
                <xdr:spPr>
                  <a:xfrm>
                    <a:off x="3830899" y="203601636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58F06C87-16FA-40B0-A5D2-6460160502AF}" type="TxLink">
                      <a:rPr lang="en-US" sz="700" b="1" i="0" u="none" strike="noStrike">
                        <a:solidFill>
                          <a:srgbClr val="0033CC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653</a:t>
                    </a:fld>
                    <a:endParaRPr lang="pt-BR" sz="7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V$1325">
                <xdr:nvSpPr>
                  <xdr:cNvPr id="2208" name="CaixaDeTexto 2207">
                    <a:extLst>
                      <a:ext uri="{FF2B5EF4-FFF2-40B4-BE49-F238E27FC236}">
                        <a16:creationId xmlns:a16="http://schemas.microsoft.com/office/drawing/2014/main" id="{00000000-0008-0000-0100-0000A0080000}"/>
                      </a:ext>
                    </a:extLst>
                  </xdr:cNvPr>
                  <xdr:cNvSpPr txBox="1"/>
                </xdr:nvSpPr>
                <xdr:spPr>
                  <a:xfrm>
                    <a:off x="3878864" y="203806650"/>
                    <a:ext cx="611815" cy="180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indent="0" algn="r"/>
                    <a:fld id="{03D79CCC-FD19-4512-B5B9-7DD5DDC3DD52}" type="TxLink">
                      <a:rPr lang="en-US" sz="700" b="1" i="0" u="none" strike="noStrike">
                        <a:solidFill>
                          <a:srgbClr val="000000"/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rPr>
                      <a:pPr marL="0" indent="0" algn="r"/>
                      <a:t> </a:t>
                    </a:fld>
                    <a:endParaRPr lang="pt-BR" sz="700" b="1">
                      <a:solidFill>
                        <a:sysClr val="windowText" lastClr="00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$Q$1325">
                <xdr:nvSpPr>
                  <xdr:cNvPr id="2214" name="CaixaDeTexto 2213">
                    <a:extLst>
                      <a:ext uri="{FF2B5EF4-FFF2-40B4-BE49-F238E27FC236}">
                        <a16:creationId xmlns:a16="http://schemas.microsoft.com/office/drawing/2014/main" id="{00000000-0008-0000-0100-0000A6080000}"/>
                      </a:ext>
                    </a:extLst>
                  </xdr:cNvPr>
                  <xdr:cNvSpPr txBox="1"/>
                </xdr:nvSpPr>
                <xdr:spPr>
                  <a:xfrm>
                    <a:off x="3937635" y="203702806"/>
                    <a:ext cx="506067" cy="165528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lvl="0" indent="0" algn="r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fld id="{4B88AD82-FBB0-401B-9DD0-436956F4E934}" type="TxLink">
                      <a:rPr lang="en-US" sz="7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marR="0" lvl="0" indent="0" algn="r" defTabSz="914400" eaLnBrk="1" fontAlgn="auto" latinLnBrk="0" hangingPunct="1">
                        <a:lnSpc>
                          <a:spcPct val="100000"/>
                        </a:lnSpc>
                        <a:spcBef>
                          <a:spcPts val="0"/>
                        </a:spcBef>
                        <a:spcAft>
                          <a:spcPts val="0"/>
                        </a:spcAft>
                        <a:buClrTx/>
                        <a:buSzTx/>
                        <a:buFontTx/>
                        <a:buNone/>
                        <a:tabLst/>
                        <a:defRPr/>
                      </a:pPr>
                      <a:t>653</a:t>
                    </a:fld>
                    <a:endParaRPr lang="pt-BR" sz="7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sp macro="" textlink="">
                <xdr:nvSpPr>
                  <xdr:cNvPr id="2216" name="CaixaDeTexto 2215">
                    <a:extLst>
                      <a:ext uri="{FF2B5EF4-FFF2-40B4-BE49-F238E27FC236}">
                        <a16:creationId xmlns:a16="http://schemas.microsoft.com/office/drawing/2014/main" id="{00000000-0008-0000-0100-0000A8080000}"/>
                      </a:ext>
                    </a:extLst>
                  </xdr:cNvPr>
                  <xdr:cNvSpPr txBox="1"/>
                </xdr:nvSpPr>
                <xdr:spPr>
                  <a:xfrm>
                    <a:off x="4549551" y="203613260"/>
                    <a:ext cx="924886" cy="31044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São Manoel</a:t>
                    </a:r>
                  </a:p>
                </xdr:txBody>
              </xdr:sp>
              <xdr:grpSp>
                <xdr:nvGrpSpPr>
                  <xdr:cNvPr id="2325" name="Agrupar 2324">
                    <a:extLst>
                      <a:ext uri="{FF2B5EF4-FFF2-40B4-BE49-F238E27FC236}">
                        <a16:creationId xmlns:a16="http://schemas.microsoft.com/office/drawing/2014/main" id="{00000000-0008-0000-0100-000015090000}"/>
                      </a:ext>
                    </a:extLst>
                  </xdr:cNvPr>
                  <xdr:cNvGrpSpPr/>
                </xdr:nvGrpSpPr>
                <xdr:grpSpPr>
                  <a:xfrm>
                    <a:off x="-109032" y="198013380"/>
                    <a:ext cx="7059320" cy="6602670"/>
                    <a:chOff x="-109032" y="198013380"/>
                    <a:chExt cx="7059320" cy="6602670"/>
                  </a:xfrm>
                </xdr:grpSpPr>
                <xdr:cxnSp macro="">
                  <xdr:nvCxnSpPr>
                    <xdr:cNvPr id="2222" name="Conector de seta reta 2221">
                      <a:extLst>
                        <a:ext uri="{FF2B5EF4-FFF2-40B4-BE49-F238E27FC236}">
                          <a16:creationId xmlns:a16="http://schemas.microsoft.com/office/drawing/2014/main" id="{00000000-0008-0000-0100-0000AE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4482009" y="204001637"/>
                      <a:ext cx="727200" cy="4813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headEnd type="none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grpSp>
                  <xdr:nvGrpSpPr>
                    <xdr:cNvPr id="2324" name="Agrupar 2323">
                      <a:extLst>
                        <a:ext uri="{FF2B5EF4-FFF2-40B4-BE49-F238E27FC236}">
                          <a16:creationId xmlns:a16="http://schemas.microsoft.com/office/drawing/2014/main" id="{00000000-0008-0000-0100-000014090000}"/>
                        </a:ext>
                      </a:extLst>
                    </xdr:cNvPr>
                    <xdr:cNvGrpSpPr/>
                  </xdr:nvGrpSpPr>
                  <xdr:grpSpPr>
                    <a:xfrm>
                      <a:off x="-109032" y="198013380"/>
                      <a:ext cx="7059320" cy="6602670"/>
                      <a:chOff x="-109032" y="198013380"/>
                      <a:chExt cx="7059320" cy="6602670"/>
                    </a:xfrm>
                  </xdr:grpSpPr>
                  <xdr:sp macro="" textlink="$R$1326">
                    <xdr:nvSpPr>
                      <xdr:cNvPr id="2242" name="CaixaDeTexto 2241">
                        <a:extLst>
                          <a:ext uri="{FF2B5EF4-FFF2-40B4-BE49-F238E27FC236}">
                            <a16:creationId xmlns:a16="http://schemas.microsoft.com/office/drawing/2014/main" id="{00000000-0008-0000-0100-0000C2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3492782" y="203007761"/>
                        <a:ext cx="464994" cy="18000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8F4C3CB9-49B5-4799-9AEB-ACE40D95B95D}" type="TxLink">
                          <a:rPr lang="en-US" sz="700" b="1">
                            <a:solidFill>
                              <a:srgbClr val="FF00FF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28,64</a:t>
                        </a:fld>
                        <a:endParaRPr lang="pt-BR" sz="700" b="1">
                          <a:solidFill>
                            <a:srgbClr val="FF00FF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23" name="Agrupar 2322">
                        <a:extLst>
                          <a:ext uri="{FF2B5EF4-FFF2-40B4-BE49-F238E27FC236}">
                            <a16:creationId xmlns:a16="http://schemas.microsoft.com/office/drawing/2014/main" id="{00000000-0008-0000-0100-000013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-109032" y="198013380"/>
                        <a:ext cx="7059320" cy="6602670"/>
                        <a:chOff x="-109032" y="198013380"/>
                        <a:chExt cx="7059320" cy="6602670"/>
                      </a:xfrm>
                    </xdr:grpSpPr>
                    <xdr:cxnSp macro="">
                      <xdr:nvCxnSpPr>
                        <xdr:cNvPr id="2240" name="Conector de seta reta 2221">
                          <a:extLst>
                            <a:ext uri="{FF2B5EF4-FFF2-40B4-BE49-F238E27FC236}">
                              <a16:creationId xmlns:a16="http://schemas.microsoft.com/office/drawing/2014/main" id="{00000000-0008-0000-0100-0000C0080000}"/>
                            </a:ext>
                          </a:extLst>
                        </xdr:cNvPr>
                        <xdr:cNvCxnSpPr/>
                      </xdr:nvCxnSpPr>
                      <xdr:spPr>
                        <a:xfrm flipH="1" flipV="1">
                          <a:off x="3512157" y="203667360"/>
                          <a:ext cx="496626" cy="10270"/>
                        </a:xfrm>
                        <a:prstGeom prst="straightConnector1">
                          <a:avLst/>
                        </a:prstGeom>
                        <a:ln w="19050">
                          <a:solidFill>
                            <a:srgbClr val="0033CC"/>
                          </a:solidFill>
                          <a:headEnd type="none"/>
                          <a:tailEnd type="none"/>
                        </a:ln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</xdr:cxnSp>
                    <xdr:sp macro="" textlink="">
                      <xdr:nvSpPr>
                        <xdr:cNvPr id="2243" name="CaixaDeTexto 2242">
                          <a:extLst>
                            <a:ext uri="{FF2B5EF4-FFF2-40B4-BE49-F238E27FC236}">
                              <a16:creationId xmlns:a16="http://schemas.microsoft.com/office/drawing/2014/main" id="{00000000-0008-0000-0100-0000C3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38486" y="202695810"/>
                          <a:ext cx="785997" cy="340398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Curuá-Una</a:t>
                          </a:r>
                        </a:p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Eletronorte</a:t>
                          </a:r>
                          <a:endPara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  <a:p>
                          <a:endParaRPr lang="pt-BR" sz="1100"/>
                        </a:p>
                      </xdr:txBody>
                    </xdr:sp>
                    <xdr:sp macro="" textlink="$P$1326">
                      <xdr:nvSpPr>
                        <xdr:cNvPr id="2244" name="CaixaDeTexto 2243">
                          <a:extLst>
                            <a:ext uri="{FF2B5EF4-FFF2-40B4-BE49-F238E27FC236}">
                              <a16:creationId xmlns:a16="http://schemas.microsoft.com/office/drawing/2014/main" id="{00000000-0008-0000-0100-0000C4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864675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599FA9A6-D2FE-449C-844B-2CE602EF536C}" type="TxLink">
                            <a:rPr lang="en-US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109</a:t>
                          </a:fld>
                          <a:endParaRPr lang="pt-BR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V$1326">
                      <xdr:nvSpPr>
                        <xdr:cNvPr id="2245" name="CaixaDeTexto 2244">
                          <a:extLst>
                            <a:ext uri="{FF2B5EF4-FFF2-40B4-BE49-F238E27FC236}">
                              <a16:creationId xmlns:a16="http://schemas.microsoft.com/office/drawing/2014/main" id="{00000000-0008-0000-0100-0000C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85164" y="203075333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8F416EF0-0E68-4041-A238-1424891C75A6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 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Q$1326">
                      <xdr:nvSpPr>
                        <xdr:cNvPr id="2246" name="CaixaDeTexto 2245">
                          <a:extLst>
                            <a:ext uri="{FF2B5EF4-FFF2-40B4-BE49-F238E27FC236}">
                              <a16:creationId xmlns:a16="http://schemas.microsoft.com/office/drawing/2014/main" id="{00000000-0008-0000-0100-0000C6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2866114" y="202970959"/>
                          <a:ext cx="572666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indent="0" algn="r"/>
                          <a:fld id="{30204417-1D51-4233-A597-19288CD1FB84}" type="TxLink">
                            <a:rPr lang="en-US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138</a:t>
                          </a:fld>
                          <a:endParaRPr lang="pt-BR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$T$1326">
                      <xdr:nvSpPr>
                        <xdr:cNvPr id="2247" name="CaixaDeTexto 2246">
                          <a:extLst>
                            <a:ext uri="{FF2B5EF4-FFF2-40B4-BE49-F238E27FC236}">
                              <a16:creationId xmlns:a16="http://schemas.microsoft.com/office/drawing/2014/main" id="{00000000-0008-0000-0100-0000C7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492782" y="203109290"/>
                          <a:ext cx="464994" cy="180000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89F599D5-07A4-4C29-830B-7D0952B0FD90}" type="TxLink">
                            <a:rPr lang="en-US" sz="700" b="1">
                              <a:solidFill>
                                <a:sysClr val="windowText" lastClr="00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37,02</a:t>
                          </a:fld>
                          <a:endParaRPr lang="pt-BR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sp macro="" textlink="">
                      <xdr:nvSpPr>
                        <xdr:cNvPr id="2249" name="CaixaDeTexto 2248">
                          <a:extLst>
                            <a:ext uri="{FF2B5EF4-FFF2-40B4-BE49-F238E27FC236}">
                              <a16:creationId xmlns:a16="http://schemas.microsoft.com/office/drawing/2014/main" id="{00000000-0008-0000-0100-0000C9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302607" y="201587100"/>
                          <a:ext cx="199087" cy="1133411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vert="vert270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550" b="1">
                              <a:solidFill>
                                <a:srgbClr val="00B050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Rio Curuá-Una</a:t>
                          </a:r>
                        </a:p>
                        <a:p>
                          <a:endParaRPr lang="pt-BR" sz="1050"/>
                        </a:p>
                      </xdr:txBody>
                    </xdr:sp>
                    <xdr:sp macro="" textlink="">
                      <xdr:nvSpPr>
                        <xdr:cNvPr id="1972" name="CaixaDeTexto 1971">
                          <a:extLst>
                            <a:ext uri="{FF2B5EF4-FFF2-40B4-BE49-F238E27FC236}">
                              <a16:creationId xmlns:a16="http://schemas.microsoft.com/office/drawing/2014/main" id="{00000000-0008-0000-0100-0000B4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3269365" y="203933028"/>
                          <a:ext cx="809107" cy="341603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pPr marL="0" marR="0" indent="0" defTabSz="914400" eaLnBrk="1" fontAlgn="auto" latinLnBrk="0" hangingPunct="1">
                            <a:lnSpc>
                              <a:spcPct val="100000"/>
                            </a:lnSpc>
                            <a:spcBef>
                              <a:spcPts val="0"/>
                            </a:spcBef>
                            <a:spcAft>
                              <a:spcPts val="0"/>
                            </a:spcAft>
                            <a:buClrTx/>
                            <a:buSzTx/>
                            <a:buFontTx/>
                            <a:buNone/>
                            <a:tabLst/>
                            <a:defRPr/>
                          </a:pPr>
                          <a:r>
                            <a:rPr lang="pt-BR" sz="700" b="1" baseline="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t>Belo Monte   Norte Energia</a:t>
                          </a:r>
                        </a:p>
                      </xdr:txBody>
                    </xdr:sp>
                    <xdr:grpSp>
                      <xdr:nvGrpSpPr>
                        <xdr:cNvPr id="2322" name="Agrupar 2321">
                          <a:extLst>
                            <a:ext uri="{FF2B5EF4-FFF2-40B4-BE49-F238E27FC236}">
                              <a16:creationId xmlns:a16="http://schemas.microsoft.com/office/drawing/2014/main" id="{00000000-0008-0000-0100-000012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-109032" y="198013380"/>
                          <a:ext cx="7059320" cy="6602670"/>
                          <a:chOff x="-109032" y="198013380"/>
                          <a:chExt cx="7059320" cy="6602670"/>
                        </a:xfrm>
                      </xdr:grpSpPr>
                      <xdr:sp macro="" textlink="">
                        <xdr:nvSpPr>
                          <xdr:cNvPr id="1992" name="Fluxograma: Conector 1991">
                            <a:extLst>
                              <a:ext uri="{FF2B5EF4-FFF2-40B4-BE49-F238E27FC236}">
                                <a16:creationId xmlns:a16="http://schemas.microsoft.com/office/drawing/2014/main" id="{00000000-0008-0000-0100-0000C8070000}"/>
                              </a:ext>
                            </a:extLst>
                          </xdr:cNvPr>
                          <xdr:cNvSpPr/>
                        </xdr:nvSpPr>
                        <xdr:spPr>
                          <a:xfrm>
                            <a:off x="2774088" y="203537527"/>
                            <a:ext cx="208589" cy="199444"/>
                          </a:xfrm>
                          <a:prstGeom prst="flowChartConnector">
                            <a:avLst/>
                          </a:prstGeom>
                          <a:solidFill>
                            <a:srgbClr val="0033CC"/>
                          </a:solidFill>
                          <a:ln>
                            <a:noFill/>
                          </a:ln>
                        </xdr:spPr>
                        <xdr:style>
                          <a:lnRef idx="2">
                            <a:schemeClr val="accent1">
                              <a:shade val="50000"/>
                            </a:schemeClr>
                          </a:lnRef>
                          <a:fillRef idx="1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lt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pt-BR" sz="1100"/>
                          </a:p>
                        </xdr:txBody>
                      </xdr:sp>
                      <xdr:sp macro="" textlink="$P$1330">
                        <xdr:nvSpPr>
                          <xdr:cNvPr id="1977" name="CaixaDeTexto 1976">
                            <a:extLst>
                              <a:ext uri="{FF2B5EF4-FFF2-40B4-BE49-F238E27FC236}">
                                <a16:creationId xmlns:a16="http://schemas.microsoft.com/office/drawing/2014/main" id="{00000000-0008-0000-0100-0000B9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5179" y="203476773"/>
                            <a:ext cx="600987" cy="18793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569F9B93-6B41-43C9-8468-2A71D3CA09D3}" type="TxLink">
                              <a:rPr lang="en-US" sz="7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499</a:t>
                            </a:fld>
                            <a:endParaRPr lang="pt-BR" sz="7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30">
                        <xdr:nvSpPr>
                          <xdr:cNvPr id="1979" name="CaixaDeTexto 1978">
                            <a:extLst>
                              <a:ext uri="{FF2B5EF4-FFF2-40B4-BE49-F238E27FC236}">
                                <a16:creationId xmlns:a16="http://schemas.microsoft.com/office/drawing/2014/main" id="{00000000-0008-0000-0100-0000BB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222982" y="203593436"/>
                            <a:ext cx="600987" cy="16377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indent="0" algn="r"/>
                            <a:fld id="{412A9248-D148-43B1-8C5C-9EF2A7DFF62B}" type="TxLink">
                              <a:rPr lang="en-US" sz="7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526</a:t>
                            </a:fld>
                            <a:endParaRPr lang="pt-BR" sz="7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P$1329">
                        <xdr:nvSpPr>
                          <xdr:cNvPr id="1989" name="CaixaDeTexto 1988">
                            <a:extLst>
                              <a:ext uri="{FF2B5EF4-FFF2-40B4-BE49-F238E27FC236}">
                                <a16:creationId xmlns:a16="http://schemas.microsoft.com/office/drawing/2014/main" id="{00000000-0008-0000-0100-0000C5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05937" y="203722929"/>
                            <a:ext cx="499213" cy="203445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8ACBE622-617F-47DA-B4EA-A2952703DBA2}" type="TxLink">
                              <a:rPr lang="en-US" sz="700" b="1" noProof="0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61</a:t>
                            </a:fld>
                            <a:endParaRPr lang="pt-BR" sz="700" b="1" noProof="0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sp macro="" textlink="$Q$1329">
                        <xdr:nvSpPr>
                          <xdr:cNvPr id="1991" name="CaixaDeTexto 1990">
                            <a:extLst>
                              <a:ext uri="{FF2B5EF4-FFF2-40B4-BE49-F238E27FC236}">
                                <a16:creationId xmlns:a16="http://schemas.microsoft.com/office/drawing/2014/main" id="{00000000-0008-0000-0100-0000C7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 flipV="1">
                            <a:off x="2828908" y="203843574"/>
                            <a:ext cx="476743" cy="16865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pPr marL="0" marR="0" lvl="0" indent="0" algn="r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fld id="{13882E29-3E93-449E-83C3-DCD8D9071E49}" type="TxLink">
                              <a:rPr lang="en-US" sz="700" b="1" noProof="0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marR="0" lvl="0" indent="0" algn="r" defTabSz="914400" eaLnBrk="1" fontAlgn="auto" latinLnBrk="0" hangingPunct="1">
                                <a:lnSpc>
                                  <a:spcPct val="100000"/>
                                </a:lnSpc>
                                <a:spcBef>
                                  <a:spcPts val="0"/>
                                </a:spcBef>
                                <a:spcAft>
                                  <a:spcPts val="0"/>
                                </a:spcAft>
                                <a:buClrTx/>
                                <a:buSzTx/>
                                <a:buFontTx/>
                                <a:buNone/>
                                <a:tabLst/>
                                <a:defRPr/>
                              </a:pPr>
                              <a:t>112</a:t>
                            </a:fld>
                            <a:endParaRPr lang="pt-BR" sz="700" b="1" noProof="0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20" name="Agrupar 2319">
                            <a:extLst>
                              <a:ext uri="{FF2B5EF4-FFF2-40B4-BE49-F238E27FC236}">
                                <a16:creationId xmlns:a16="http://schemas.microsoft.com/office/drawing/2014/main" id="{00000000-0008-0000-0100-000010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-109032" y="198013380"/>
                            <a:ext cx="7059320" cy="6602670"/>
                            <a:chOff x="-113173" y="198013380"/>
                            <a:chExt cx="7059320" cy="6602670"/>
                          </a:xfrm>
                        </xdr:grpSpPr>
                        <xdr:cxnSp macro="">
                          <xdr:nvCxnSpPr>
                            <xdr:cNvPr id="1969" name="Conector reto 19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B1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H="1" flipV="1">
                              <a:off x="3321657" y="203633070"/>
                              <a:ext cx="7620" cy="521970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  <a:headEnd type="none"/>
                              <a:tailEnd type="none"/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  <xdr:sp macro="" textlink="">
                          <xdr:nvSpPr>
                            <xdr:cNvPr id="1993" name="Fluxograma: Conector 1992">
                              <a:extLst>
                                <a:ext uri="{FF2B5EF4-FFF2-40B4-BE49-F238E27FC236}">
                                  <a16:creationId xmlns:a16="http://schemas.microsoft.com/office/drawing/2014/main" id="{00000000-0008-0000-0100-0000C9070000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>
                              <a:off x="3221327" y="203789280"/>
                              <a:ext cx="208463" cy="199444"/>
                            </a:xfrm>
                            <a:prstGeom prst="flowChartConnector">
                              <a:avLst/>
                            </a:prstGeom>
                            <a:solidFill>
                              <a:srgbClr val="0033CC"/>
                            </a:solidFill>
                            <a:ln>
                              <a:noFill/>
                            </a:ln>
                          </xdr:spPr>
                          <xdr:style>
                            <a:lnRef idx="2">
                              <a:schemeClr val="accent1">
                                <a:shade val="50000"/>
                              </a:schemeClr>
                            </a:lnRef>
                            <a:fillRef idx="1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lt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pt-BR" sz="1100"/>
                            </a:p>
                          </xdr:txBody>
                        </xdr:sp>
                        <xdr:grpSp>
                          <xdr:nvGrpSpPr>
                            <xdr:cNvPr id="2318" name="Agrupar 2317">
                              <a:extLst>
                                <a:ext uri="{FF2B5EF4-FFF2-40B4-BE49-F238E27FC236}">
                                  <a16:creationId xmlns:a16="http://schemas.microsoft.com/office/drawing/2014/main" id="{00000000-0008-0000-0100-00000E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-113173" y="198013380"/>
                              <a:ext cx="7059320" cy="6602670"/>
                              <a:chOff x="-113173" y="198013380"/>
                              <a:chExt cx="7059320" cy="6602670"/>
                            </a:xfrm>
                          </xdr:grpSpPr>
                          <xdr:sp macro="" textlink="">
                            <xdr:nvSpPr>
                              <xdr:cNvPr id="1973" name="CaixaDeTexto 197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5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658201" y="202204426"/>
                                <a:ext cx="199087" cy="1133411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vert="vert270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>
                                    <a:solidFill>
                                      <a:srgbClr val="00B050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Rio Xingú</a:t>
                                </a:r>
                              </a:p>
                              <a:p>
                                <a:endParaRPr lang="pt-BR" sz="1050"/>
                              </a:p>
                            </xdr:txBody>
                          </xdr:sp>
                          <xdr:sp macro="" textlink="">
                            <xdr:nvSpPr>
                              <xdr:cNvPr id="1971" name="CaixaDeTexto 1970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B307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2803159" y="203290301"/>
                                <a:ext cx="846595" cy="323002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t"/>
                              <a:lstStyle/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Pimental</a:t>
                                </a:r>
                              </a:p>
                              <a:p>
                                <a:pPr marL="0" marR="0" indent="0" defTabSz="914400" eaLnBrk="1" fontAlgn="auto" latinLnBrk="0" hangingPunct="1">
                                  <a:lnSpc>
                                    <a:spcPct val="100000"/>
                                  </a:lnSpc>
                                  <a:spcBef>
                                    <a:spcPts val="0"/>
                                  </a:spcBef>
                                  <a:spcAft>
                                    <a:spcPts val="0"/>
                                  </a:spcAft>
                                  <a:buClrTx/>
                                  <a:buSzTx/>
                                  <a:buFontTx/>
                                  <a:buNone/>
                                  <a:tabLst/>
                                  <a:defRPr/>
                                </a:pPr>
                                <a:r>
                                  <a:rPr lang="pt-BR" sz="700" b="1" baseline="0">
                                    <a:solidFill>
                                      <a:schemeClr val="dk1"/>
                                    </a:solidFill>
                                    <a:effectLst/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t>Norte Energia</a:t>
                                </a:r>
                              </a:p>
                            </xdr:txBody>
                          </xdr:sp>
                          <xdr:grpSp>
                            <xdr:nvGrpSpPr>
                              <xdr:cNvPr id="2316" name="Agrupar 2315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0C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-113173" y="198013380"/>
                                <a:ext cx="7059320" cy="6602670"/>
                                <a:chOff x="-113173" y="198013380"/>
                                <a:chExt cx="7059320" cy="6602670"/>
                              </a:xfrm>
                            </xdr:grpSpPr>
                            <xdr:cxnSp macro="">
                              <xdr:nvCxnSpPr>
                                <xdr:cNvPr id="2290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2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4000508" y="204253283"/>
                                  <a:ext cx="13608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95" name="Conector de seta reta 209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F7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5197323" y="204158021"/>
                                  <a:ext cx="176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8" name="Conector de seta reta 1967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B0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77131" y="204146151"/>
                                  <a:ext cx="460545" cy="6349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3" name="Conector reto 196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B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2876122" y="202976013"/>
                                  <a:ext cx="0" cy="1432800"/>
                                </a:xfrm>
                                <a:prstGeom prst="line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1967" name="Conector de seta reta 196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F07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2962473" y="203637249"/>
                                  <a:ext cx="366393" cy="803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20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AC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5206866" y="202181531"/>
                                  <a:ext cx="0" cy="1980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24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1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 flipV="1">
                                  <a:off x="3500727" y="202192890"/>
                                  <a:ext cx="15240" cy="148971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grpSp>
                              <xdr:nvGrpSpPr>
                                <xdr:cNvPr id="2305" name="Agrupar 2304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1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-113173" y="198013380"/>
                                  <a:ext cx="7059320" cy="6602670"/>
                                  <a:chOff x="-113173" y="198013380"/>
                                  <a:chExt cx="7059320" cy="6602670"/>
                                </a:xfrm>
                              </xdr:grpSpPr>
                              <xdr:sp macro="" textlink="">
                                <xdr:nvSpPr>
                                  <xdr:cNvPr id="1981" name="Fluxograma: Conector 198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BD070000}"/>
                                      </a:ext>
                                    </a:extLst>
                                  </xdr:cNvPr>
                                  <xdr:cNvSpPr/>
                                </xdr:nvSpPr>
                                <xdr:spPr>
                                  <a:xfrm>
                                    <a:off x="1640784" y="202586166"/>
                                    <a:ext cx="208800" cy="194400"/>
                                  </a:xfrm>
                                  <a:prstGeom prst="flowChartConnector">
                                    <a:avLst/>
                                  </a:prstGeom>
                                  <a:solidFill>
                                    <a:srgbClr val="0033CC"/>
                                  </a:solidFill>
                                  <a:ln>
                                    <a:noFill/>
                                  </a:ln>
                                </xdr:spPr>
                                <xdr:style>
                                  <a:lnRef idx="2">
                                    <a:schemeClr val="accent1">
                                      <a:shade val="50000"/>
                                    </a:schemeClr>
                                  </a:lnRef>
                                  <a:fillRef idx="1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lt1"/>
                                  </a:fontRef>
                                </xdr:style>
                                <xdr:txBody>
                                  <a:bodyPr vertOverflow="clip" horzOverflow="clip" rtlCol="0" anchor="t"/>
                                  <a:lstStyle/>
                                  <a:p>
                                    <a:pPr algn="l"/>
                                    <a:endParaRPr lang="pt-BR" sz="1100"/>
                                  </a:p>
                                </xdr:txBody>
                              </xdr:sp>
                              <xdr:grpSp>
                                <xdr:nvGrpSpPr>
                                  <xdr:cNvPr id="2304" name="Agrupar 230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0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113173" y="198013380"/>
                                    <a:ext cx="7059320" cy="6602670"/>
                                    <a:chOff x="-113173" y="198013380"/>
                                    <a:chExt cx="7059320" cy="6602670"/>
                                  </a:xfrm>
                                </xdr:grpSpPr>
                                <xdr:sp macro="" textlink="$P$1319">
                                  <xdr:nvSpPr>
                                    <xdr:cNvPr id="1966" name="CaixaDeTexto 196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E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446461"/>
                                      <a:ext cx="615614" cy="180158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4618EBC9-59DB-42B7-BCDD-071F51E41171}" type="TxLink">
                                        <a:rPr lang="en-US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94</a:t>
                                      </a:fld>
                                      <a:endParaRPr lang="pt-BR" sz="7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V$1319">
                                  <xdr:nvSpPr>
                                    <xdr:cNvPr id="1970" name="CaixaDeTexto 196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2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7169" y="202667824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50A3218F-B3D8-49B7-8003-0B7C2A2DF4D5}" type="TxLink">
                                        <a:rPr lang="en-US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V = 88</a:t>
                                      </a:fld>
                                      <a:endParaRPr lang="pt-BR" sz="700" b="1">
                                        <a:solidFill>
                                          <a:sysClr val="windowText" lastClr="00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sp macro="" textlink="$Q$1319">
                                  <xdr:nvSpPr>
                                    <xdr:cNvPr id="1980" name="CaixaDeTexto 197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BC07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1071038" y="202554237"/>
                                      <a:ext cx="615614" cy="180159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t"/>
                                    <a:lstStyle/>
                                    <a:p>
                                      <a:pPr marL="0" indent="0" algn="r"/>
                                      <a:fld id="{8373BD23-78BA-40FF-A736-BEFB860C10C0}" type="TxLink">
                                        <a:rPr lang="en-US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88</a:t>
                                      </a:fld>
                                      <a:endParaRPr lang="pt-BR" sz="7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2303" name="Agrupar 230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FF08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113173" y="198013380"/>
                                      <a:ext cx="7059320" cy="6602670"/>
                                      <a:chOff x="-113173" y="198013380"/>
                                      <a:chExt cx="7059320" cy="6602670"/>
                                    </a:xfrm>
                                  </xdr:grpSpPr>
                                  <xdr:grpSp>
                                    <xdr:nvGrpSpPr>
                                      <xdr:cNvPr id="2302" name="Agrupar 230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FE08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113173" y="198013380"/>
                                        <a:ext cx="7059320" cy="6602670"/>
                                        <a:chOff x="-113344" y="197994330"/>
                                        <a:chExt cx="7070093" cy="6602670"/>
                                      </a:xfrm>
                                    </xdr:grpSpPr>
                                    <xdr:sp macro="" textlink="$T$1316">
                                      <xdr:nvSpPr>
                                        <xdr:cNvPr id="2226" name="CaixaDeTexto 2225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759035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E60B3F88-9172-47D1-AE33-09179D2759D5}" type="TxLink">
                                            <a:rPr lang="en-US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52,82</a:t>
                                          </a:fld>
                                          <a:endParaRPr lang="pt-BR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sp macro="" textlink="$R$1316">
                                      <xdr:nvSpPr>
                                        <xdr:cNvPr id="2227" name="CaixaDeTexto 2226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B3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4656118" y="201661834"/>
                                          <a:ext cx="472559" cy="180000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33D01382-E3AF-4FA7-8051-704A0E193894}" type="TxLink">
                                            <a:rPr lang="en-US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70,50</a:t>
                                          </a:fld>
                                          <a:endParaRPr lang="pt-BR" sz="700" b="1">
                                            <a:solidFill>
                                              <a:srgbClr val="FF00FF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  <xdr:grpSp>
                                      <xdr:nvGrpSpPr>
                                        <xdr:cNvPr id="2300" name="Agrupar 229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FC08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113344" y="197994330"/>
                                          <a:ext cx="7070093" cy="6602670"/>
                                          <a:chOff x="-113344" y="197994330"/>
                                          <a:chExt cx="7070093" cy="6602670"/>
                                        </a:xfrm>
                                      </xdr:grpSpPr>
                                      <xdr:sp macro="" textlink="$T$1317">
                                        <xdr:nvSpPr>
                                          <xdr:cNvPr id="2062" name="CaixaDeTexto 20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E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586727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19E1D17C-AD05-4E65-8032-77492FC0D256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0,94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317">
                                        <xdr:nvSpPr>
                                          <xdr:cNvPr id="2223" name="CaixaDeTexto 2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56111" y="200489526"/>
                                            <a:ext cx="472559" cy="18000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41795525-4268-4686-AA80-051E1E62881D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82,50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grpSp>
                                        <xdr:nvGrpSpPr>
                                          <xdr:cNvPr id="2001" name="Grupo 20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7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113344" y="197994330"/>
                                            <a:ext cx="7070093" cy="6602670"/>
                                            <a:chOff x="-113294" y="199397680"/>
                                            <a:chExt cx="7090745" cy="6602670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2002" name="Grupo 200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207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113294" y="199397680"/>
                                              <a:ext cx="7090745" cy="6602670"/>
                                              <a:chOff x="-113194" y="198457880"/>
                                              <a:chExt cx="7084667" cy="6602670"/>
                                            </a:xfrm>
                                          </xdr:grpSpPr>
                                          <xdr:cxnSp macro="">
                                            <xdr:nvCxnSpPr>
                                              <xdr:cNvPr id="2004" name="Conector de seta reta 200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4070000}"/>
                                                  </a:ext>
                                                </a:extLst>
                                              </xdr:cNvPr>
                                              <xdr:cNvCxnSpPr/>
                                            </xdr:nvCxnSpPr>
                                            <xdr:spPr>
                                              <a:xfrm flipV="1">
                                                <a:off x="4495641" y="202507677"/>
                                                <a:ext cx="10638" cy="1944879"/>
                                              </a:xfrm>
                                              <a:prstGeom prst="straightConnector1">
                                                <a:avLst/>
                                              </a:prstGeom>
                                              <a:ln w="19050">
                                                <a:solidFill>
                                                  <a:srgbClr val="0033CC"/>
                                                </a:solidFill>
                                                <a:headEnd type="none"/>
                                                <a:tailEnd type="none"/>
                                              </a:ln>
                                            </xdr:spPr>
                                            <xdr:style>
                                              <a:lnRef idx="1">
                                                <a:schemeClr val="accent1"/>
                                              </a:lnRef>
                                              <a:fillRef idx="0">
                                                <a:schemeClr val="accent1"/>
                                              </a:fillRef>
                                              <a:effectRef idx="0">
                                                <a:schemeClr val="accent1"/>
                                              </a:effectRef>
                                              <a:fontRef idx="minor">
                                                <a:schemeClr val="tx1"/>
                                              </a:fontRef>
                                            </xdr:style>
                                          </xdr:cxnSp>
                                          <xdr:grpSp>
                                            <xdr:nvGrpSpPr>
                                              <xdr:cNvPr id="2007" name="Grupo 200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D707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113194" y="198457880"/>
                                                <a:ext cx="7084667" cy="6602670"/>
                                                <a:chOff x="-113194" y="198457880"/>
                                                <a:chExt cx="7084667" cy="6602670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2051" name="Grupo 205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8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1091767" y="198457880"/>
                                                  <a:ext cx="5879706" cy="6602670"/>
                                                  <a:chOff x="1091767" y="198457880"/>
                                                  <a:chExt cx="5879706" cy="6602670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053" name="Grupo 205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508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1091767" y="198457880"/>
                                                    <a:ext cx="5879706" cy="6602670"/>
                                                    <a:chOff x="1091767" y="198457880"/>
                                                    <a:chExt cx="5879706" cy="6602670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055" name="Grupo 2054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708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1091767" y="198457880"/>
                                                      <a:ext cx="5879706" cy="6602670"/>
                                                      <a:chOff x="1089219" y="189780605"/>
                                                      <a:chExt cx="5865657" cy="6602670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2060" name="Grupo 205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C08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1089219" y="189780605"/>
                                                        <a:ext cx="5865657" cy="6602670"/>
                                                        <a:chOff x="1565469" y="186408755"/>
                                                        <a:chExt cx="5865657" cy="6602670"/>
                                                      </a:xfrm>
                                                    </xdr:grpSpPr>
                                                    <xdr:cxnSp macro="">
                                                      <xdr:nvCxnSpPr>
                                                        <xdr:cNvPr id="2070" name="Conector de seta reta 206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6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CxnSpPr/>
                                                      </xdr:nvCxnSpPr>
                                                      <xdr:spPr>
                                                        <a:xfrm flipH="1">
                                                          <a:off x="5098962" y="190474640"/>
                                                          <a:ext cx="756058" cy="0"/>
                                                        </a:xfrm>
                                                        <a:prstGeom prst="straightConnector1">
                                                          <a:avLst/>
                                                        </a:prstGeom>
                                                        <a:ln w="19050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headEnd type="none"/>
                                                          <a:tailEnd type="none"/>
                                                        </a:ln>
                                                      </xdr:spPr>
                                                      <xdr:style>
                                                        <a:lnRef idx="1">
                                                          <a:schemeClr val="accent1"/>
                                                        </a:lnRef>
                                                        <a:fillRef idx="0">
                                                          <a:schemeClr val="accent1"/>
                                                        </a:fillRef>
                                                        <a:effectRef idx="0">
                                                          <a:schemeClr val="accent1"/>
                                                        </a:effectRef>
                                                        <a:fontRef idx="minor">
                                                          <a:schemeClr val="tx1"/>
                                                        </a:fontRef>
                                                      </xdr:style>
                                                    </xdr:cxnSp>
                                                    <xdr:grpSp>
                                                      <xdr:nvGrpSpPr>
                                                        <xdr:cNvPr id="2071" name="Grupo 207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7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877953" y="186408755"/>
                                                          <a:ext cx="4194396" cy="4062670"/>
                                                          <a:chOff x="1887478" y="186427805"/>
                                                          <a:chExt cx="4194396" cy="4062670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101" name="Triângulo isósceles 2100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5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4072989" y="189252971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102" name="Grupo 2101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36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887478" y="186427805"/>
                                                            <a:ext cx="4194396" cy="4062670"/>
                                                            <a:chOff x="1887478" y="186427805"/>
                                                            <a:chExt cx="4194396" cy="4062670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103" name="Grupo 210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1887478" y="186484982"/>
                                                              <a:ext cx="3290258" cy="3891193"/>
                                                              <a:chOff x="1887478" y="186484982"/>
                                                              <a:chExt cx="3290258" cy="3891193"/>
                                                            </a:xfrm>
                                                          </xdr:grpSpPr>
                                                          <xdr:grpSp>
                                                            <xdr:nvGrpSpPr>
                                                              <xdr:cNvPr id="2127" name="Grupo 212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1887478" y="186644437"/>
                                                                <a:ext cx="3230791" cy="3731738"/>
                                                                <a:chOff x="1887478" y="186644437"/>
                                                                <a:chExt cx="3230791" cy="3731738"/>
                                                              </a:xfrm>
                                                            </xdr:grpSpPr>
                                                            <xdr:cxnSp macro="">
                                                              <xdr:nvCxnSpPr>
                                                                <xdr:cNvPr id="2136" name="Conector reto 2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CxnSpPr/>
                                                              </xdr:nvCxnSpPr>
                                                              <xdr:spPr>
                                                                <a:xfrm flipV="1">
                                                                  <a:off x="3671138" y="186989639"/>
                                                                  <a:ext cx="0" cy="3294461"/>
                                                                </a:xfrm>
                                                                <a:prstGeom prst="line">
                                                                  <a:avLst/>
                                                                </a:prstGeom>
                                                                <a:ln w="19050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headEnd type="none"/>
                                                                  <a:tailEnd type="none"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1">
                                                                  <a:schemeClr val="accent1"/>
                                                                </a:lnRef>
                                                                <a:fillRef idx="0">
                                                                  <a:schemeClr val="accent1"/>
                                                                </a:fillRef>
                                                                <a:effectRef idx="0">
                                                                  <a:schemeClr val="accent1"/>
                                                                </a:effectRef>
                                                                <a:fontRef idx="minor">
                                                                  <a:schemeClr val="tx1"/>
                                                                </a:fontRef>
                                                              </xdr:style>
                                                            </xdr:cxnSp>
                                                            <xdr:grpSp>
                                                              <xdr:nvGrpSpPr>
                                                                <xdr:cNvPr id="2137" name="Grupo 2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8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1887478" y="186644437"/>
                                                                  <a:ext cx="3230791" cy="3731738"/>
                                                                  <a:chOff x="1887478" y="186644437"/>
                                                                  <a:chExt cx="3230791" cy="3731738"/>
                                                                </a:xfrm>
                                                              </xdr:grpSpPr>
                                                              <xdr:grpSp>
                                                                <xdr:nvGrpSpPr>
                                                                  <xdr:cNvPr id="2138" name="Grupo 213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A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1887478" y="187046957"/>
                                                                    <a:ext cx="3230791" cy="3329218"/>
                                                                    <a:chOff x="2173228" y="190561682"/>
                                                                    <a:chExt cx="3230791" cy="3329218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8" name="CaixaDeTexto 214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4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97474" y="192612060"/>
                                                                      <a:ext cx="926073" cy="410064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Dardanelos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Águas de Pedra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2">
                                                                  <xdr:nvSpPr>
                                                                    <xdr:cNvPr id="2149" name="CaixaDeTexto 214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5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593259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3D17AC0-725B-4D83-AE39-BE5A5D6BE1D0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1312">
                                                                  <xdr:nvSpPr>
                                                                    <xdr:cNvPr id="2150" name="CaixaDeTexto 214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6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815444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BBECF1-49A8-4CFB-B49E-30ED35A5C90A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ysClr val="windowText" lastClr="00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V = 32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ysClr val="windowText" lastClr="00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2">
                                                                  <xdr:nvSpPr>
                                                                    <xdr:cNvPr id="2151" name="CaixaDeTexto 215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7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73228" y="192699591"/>
                                                                      <a:ext cx="610539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1BA8A15D-79E7-4B46-B0D7-4B8ACA1A8541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32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52" name="Fluxograma: Conector 215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8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729000" y="192635021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53" name="Conector de seta reta 215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9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836787" y="193881708"/>
                                                                      <a:ext cx="2567232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54" name="Conector reto 215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A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835161" y="190914109"/>
                                                                      <a:ext cx="0" cy="2976791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55" name="CaixaDeTexto 215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B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06982" y="190561682"/>
                                                                      <a:ext cx="212938" cy="97412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Aripuanã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  <xdr:grpSp>
                                                                <xdr:nvGrpSpPr>
                                                                  <xdr:cNvPr id="2139" name="Grupo 2138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5B08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2403665" y="186644437"/>
                                                                    <a:ext cx="1627118" cy="2204452"/>
                                                                    <a:chOff x="2108390" y="189911512"/>
                                                                    <a:chExt cx="1627118" cy="2204452"/>
                                                                  </a:xfrm>
                                                                </xdr:grpSpPr>
                                                                <xdr:sp macro="" textlink="">
                                                                  <xdr:nvSpPr>
                                                                    <xdr:cNvPr id="2140" name="CaixaDeTexto 213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C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809435" y="191273433"/>
                                                                      <a:ext cx="926073" cy="41006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Rondon II</a:t>
                                                                      </a:r>
                                                                      <a:endParaRPr lang="pt-BR" sz="1100" b="0" baseline="0">
                                                                        <a:solidFill>
                                                                          <a:schemeClr val="dk1"/>
                                                                        </a:solidFill>
                                                                        <a:effectLst/>
                                                                        <a:latin typeface="+mn-lt"/>
                                                                        <a:ea typeface="+mn-ea"/>
                                                                        <a:cs typeface="+mn-cs"/>
                                                                      </a:endParaRPr>
                                                                    </a:p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 baseline="0">
                                                                          <a:solidFill>
                                                                            <a:schemeClr val="dk1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Eletrogoes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P$1313">
                                                                  <xdr:nvSpPr>
                                                                    <xdr:cNvPr id="2141" name="CaixaDeTexto 214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D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263792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F054D028-36CC-4222-A772-337E2E9188ED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92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Q$1313">
                                                                  <xdr:nvSpPr>
                                                                    <xdr:cNvPr id="2142" name="CaixaDeTexto 214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E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108390" y="191370121"/>
                                                                      <a:ext cx="610538" cy="1800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2B9988E8-4260-4614-A951-A208708E9878}" type="TxLink"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48</a:t>
                                                                      </a:fld>
                                                                      <a:endParaRPr lang="pt-BR" sz="7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3" name="Fluxograma: Conector 214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5F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664059" y="191321558"/>
                                                                      <a:ext cx="209784" cy="199972"/>
                                                                    </a:xfrm>
                                                                    <a:prstGeom prst="flowChartConnector">
                                                                      <a:avLst/>
                                                                    </a:prstGeom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n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2">
                                                                      <a:schemeClr val="accent1">
                                                                        <a:shade val="50000"/>
                                                                      </a:schemeClr>
                                                                    </a:lnRef>
                                                                    <a:fillRef idx="1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lt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endParaRPr lang="pt-BR" sz="110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cxnSp macro="">
                                                                  <xdr:nvCxnSpPr>
                                                                    <xdr:cNvPr id="2144" name="Conector reto 214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0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V="1">
                                                                      <a:off x="2762179" y="190687586"/>
                                                                      <a:ext cx="0" cy="1428378"/>
                                                                    </a:xfrm>
                                                                    <a:prstGeom prst="line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cxnSp macro="">
                                                                  <xdr:nvCxnSpPr>
                                                                    <xdr:cNvPr id="2145" name="Conector de seta reta 214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1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CxnSpPr/>
                                                                  </xdr:nvCxnSpPr>
                                                                  <xdr:spPr>
                                                                    <a:xfrm flipH="1">
                                                                      <a:off x="2759461" y="192113246"/>
                                                                      <a:ext cx="623011" cy="0"/>
                                                                    </a:xfrm>
                                                                    <a:prstGeom prst="straightConnector1">
                                                                      <a:avLst/>
                                                                    </a:prstGeom>
                                                                    <a:ln w="19050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headEnd type="none"/>
                                                                      <a:tailEnd type="none"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1">
                                                                      <a:schemeClr val="accent1"/>
                                                                    </a:lnRef>
                                                                    <a:fillRef idx="0">
                                                                      <a:schemeClr val="accent1"/>
                                                                    </a:fillRef>
                                                                    <a:effectRef idx="0">
                                                                      <a:schemeClr val="accent1"/>
                                                                    </a:effectRef>
                                                                    <a:fontRef idx="minor">
                                                                      <a:schemeClr val="tx1"/>
                                                                    </a:fontRef>
                                                                  </xdr:style>
                                                                </xdr:cxnSp>
                                                                <xdr:sp macro="" textlink="">
                                                                  <xdr:nvSpPr>
                                                                    <xdr:cNvPr id="2146" name="CaixaDeTexto 214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2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2542496" y="190024205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Comemoração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2147" name="CaixaDeTexto 214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6308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3165309" y="189911512"/>
                                                                      <a:ext cx="199020" cy="113341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vert="vert270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marR="0" indent="0" defTabSz="914400" eaLnBrk="1" fontAlgn="auto" latinLnBrk="0" hangingPunct="1">
                                                                        <a:lnSpc>
                                                                          <a:spcPct val="100000"/>
                                                                        </a:lnSpc>
                                                                        <a:spcBef>
                                                                          <a:spcPts val="0"/>
                                                                        </a:spcBef>
                                                                        <a:spcAft>
                                                                          <a:spcPts val="0"/>
                                                                        </a:spcAft>
                                                                        <a:buClrTx/>
                                                                        <a:buSzTx/>
                                                                        <a:buFontTx/>
                                                                        <a:buNone/>
                                                                        <a:tabLst/>
                                                                        <a:defRPr/>
                                                                      </a:pPr>
                                                                      <a:r>
                                                                        <a:rPr lang="pt-BR" sz="700" b="1">
                                                                          <a:solidFill>
                                                                            <a:srgbClr val="00B050"/>
                                                                          </a:solidFill>
                                                                          <a:effectLst/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Rio Ji-Paraná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endParaRPr lang="pt-BR" sz="1050"/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</xdr:grpSp>
                                                          <xdr:sp macro="" textlink="">
                                                            <xdr:nvSpPr>
                                                              <xdr:cNvPr id="2128" name="CaixaDeTexto 212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467328" y="187570832"/>
                                                                <a:ext cx="710408" cy="460315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Guaporé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Tangará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Energia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5">
                                                            <xdr:nvSpPr>
                                                              <xdr:cNvPr id="2129" name="CaixaDeTexto 212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61412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FEEEDCA-56AB-4930-9A9F-6F135557B23F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5">
                                                            <xdr:nvSpPr>
                                                              <xdr:cNvPr id="2130" name="CaixaDeTexto 212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836308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226CEAA-0545-43B2-B1C7-4189BDD1328D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5">
                                                            <xdr:nvSpPr>
                                                              <xdr:cNvPr id="2131" name="CaixaDeTexto 213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781036" y="18772045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B72D842D-9C2C-46FE-9834-8FBE16A03F07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31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32" name="Fluxograma: Conector 21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6392" y="187684941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33" name="Conector de seta reta 213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4431102" y="188170581"/>
                                                                <a:ext cx="690326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34" name="Conector reto 213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431264" y="187123104"/>
                                                                <a:ext cx="0" cy="105700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35" name="CaixaDeTexto 213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5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97518" y="186484982"/>
                                                                <a:ext cx="174282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Guaporé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  <xdr:grpSp>
                                                          <xdr:nvGrpSpPr>
                                                            <xdr:cNvPr id="2104" name="Grupo 210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3532498" y="186427805"/>
                                                              <a:ext cx="2549376" cy="4062670"/>
                                                              <a:chOff x="2694298" y="188361380"/>
                                                              <a:chExt cx="2549376" cy="4062670"/>
                                                            </a:xfrm>
                                                          </xdr:grpSpPr>
                                                          <xdr:cxnSp macro="">
                                                            <xdr:nvCxnSpPr>
                                                              <xdr:cNvPr id="2105" name="Conector de seta reta 210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2822829" y="192217530"/>
                                                                <a:ext cx="1460449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06" name="CaixaDeTexto 210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20428" y="190602170"/>
                                                                <a:ext cx="678858" cy="34614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Jirau</a:t>
                                                                </a:r>
                                                                <a:endParaRPr lang="pt-BR" sz="1100" b="0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+mn-lt"/>
                                                                  <a:ea typeface="+mn-ea"/>
                                                                  <a:cs typeface="+mn-cs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ESBR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7">
                                                            <xdr:nvSpPr>
                                                              <xdr:cNvPr id="2107" name="CaixaDeTexto 210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580664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2E135DD0-17CF-40A4-82D2-5510FCE362E4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3.142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7">
                                                            <xdr:nvSpPr>
                                                              <xdr:cNvPr id="2108" name="CaixaDeTexto 210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802846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C445A8FD-A424-4514-864D-688321E32A56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602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7">
                                                            <xdr:nvSpPr>
                                                              <xdr:cNvPr id="2109" name="CaixaDeTexto 210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22855" y="190686995"/>
                                                                <a:ext cx="610538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indent="0" algn="r"/>
                                                                <a:fld id="{9549A1CC-7A06-468A-A350-C91D92E7E263}" type="TxLink">
                                                                  <a:rPr lang="en-US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pPr marL="0" indent="0" algn="r"/>
                                                                  <a:t>3.142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0" name="CaixaDeTexto 210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317601" y="191641251"/>
                                                                <a:ext cx="926073" cy="408149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Sto Antônio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SAESA</a:t>
                                                                </a: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6">
                                                            <xdr:nvSpPr>
                                                              <xdr:cNvPr id="2111" name="CaixaDeTexto 211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3F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674069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4BFDA5DB-35EB-4F3A-A943-56E843313B6A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3.143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6">
                                                            <xdr:nvSpPr>
                                                              <xdr:cNvPr id="2112" name="CaixaDeTexto 211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0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89625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D6237ED-281B-4CFF-A31F-41BBA8616BFB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V = 1660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6">
                                                            <xdr:nvSpPr>
                                                              <xdr:cNvPr id="2113" name="CaixaDeTexto 211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1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613676" y="19178040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840FC222-9B4B-4000-999D-CC810AFB1AFE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3.210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4" name="CaixaDeTexto 211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2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347229" y="190923751"/>
                                                                <a:ext cx="1006498" cy="340547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Samuel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 baseline="0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Eletronorte</a:t>
                                                                </a:r>
                                                                <a:endParaRPr lang="pt-BR" sz="7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P$1314">
                                                            <xdr:nvSpPr>
                                                              <xdr:cNvPr id="2115" name="CaixaDeTexto 211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3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022643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058EE402-8B03-4AFA-8720-7B8FB2A32F0B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219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V$1314">
                                                            <xdr:nvSpPr>
                                                              <xdr:cNvPr id="2116" name="CaixaDeTexto 211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4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244830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F8B13906-7566-4353-9359-87FDBA0241D9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 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Q$1314">
                                                            <xdr:nvSpPr>
                                                              <xdr:cNvPr id="2117" name="CaixaDeTexto 2116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5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2694298" y="191128974"/>
                                                                <a:ext cx="610539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DDAB4B47-450C-4484-A780-0765B68AC216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172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T$1314">
                                                            <xdr:nvSpPr>
                                                              <xdr:cNvPr id="2118" name="CaixaDeTexto 211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6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304114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5AA78921-BB81-4B52-9FD8-3D577A6D9D3E}" type="TxLink">
                                                                  <a:rPr lang="pt-BR" sz="700" b="1">
                                                                    <a:solidFill>
                                                                      <a:sysClr val="windowText" lastClr="00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9,99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19" name="Fluxograma: Conector 2118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7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0867" y="190666028"/>
                                                                <a:ext cx="209784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cxnSp macro="">
                                                            <xdr:nvCxnSpPr>
                                                              <xdr:cNvPr id="2120" name="Conector reto 2119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8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3369784" y="190313611"/>
                                                                <a:ext cx="0" cy="1819696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1" name="Conector de seta reta 212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9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H="1">
                                                                <a:off x="3362155" y="192138352"/>
                                                                <a:ext cx="913605" cy="0"/>
                                                              </a:xfrm>
                                                              <a:prstGeom prst="straightConnector1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cxnSp macro="">
                                                            <xdr:nvCxnSpPr>
                                                              <xdr:cNvPr id="2122" name="Conector reto 212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A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CxnSpPr/>
                                                            </xdr:nvCxnSpPr>
                                                            <xdr:spPr>
                                                              <a:xfrm flipV="1">
                                                                <a:off x="4280612" y="188361380"/>
                                                                <a:ext cx="0" cy="4062670"/>
                                                              </a:xfrm>
                                                              <a:prstGeom prst="line">
                                                                <a:avLst/>
                                                              </a:prstGeom>
                                                              <a:ln w="19050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headEnd type="none"/>
                                                                <a:tailEnd type="none"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1">
                                                                <a:schemeClr val="accent1"/>
                                                              </a:lnRef>
                                                              <a:fillRef idx="0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tx1"/>
                                                              </a:fontRef>
                                                            </xdr:style>
                                                          </xdr:cxnSp>
                                                          <xdr:sp macro="" textlink="">
                                                            <xdr:nvSpPr>
                                                              <xdr:cNvPr id="2123" name="Fluxograma: Conector 212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B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174943" y="191772323"/>
                                                                <a:ext cx="209783" cy="199972"/>
                                                              </a:xfrm>
                                                              <a:prstGeom prst="flowChartConnector">
                                                                <a:avLst/>
                                                              </a:prstGeom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n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2">
                                                                <a:schemeClr val="accent1">
                                                                  <a:shade val="50000"/>
                                                                </a:schemeClr>
                                                              </a:lnRef>
                                                              <a:fillRef idx="1">
                                                                <a:schemeClr val="accent1"/>
                                                              </a:fillRef>
                                                              <a:effectRef idx="0">
                                                                <a:schemeClr val="accent1"/>
                                                              </a:effectRef>
                                                              <a:fontRef idx="minor">
                                                                <a:schemeClr val="lt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rtlCol="0" anchor="t"/>
                                                              <a:lstStyle/>
                                                              <a:p>
                                                                <a:pPr algn="l"/>
                                                                <a:endParaRPr lang="pt-BR" sz="110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4" name="CaixaDeTexto 2123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C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4045134" y="188494757"/>
                                                                <a:ext cx="186301" cy="100622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Madeira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">
                                                            <xdr:nvSpPr>
                                                              <xdr:cNvPr id="2125" name="CaixaDeTexto 2124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D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145109" y="189714138"/>
                                                                <a:ext cx="199020" cy="1133411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vert="vert270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700" b="1">
                                                                    <a:solidFill>
                                                                      <a:srgbClr val="00B050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Rio Jamari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endParaRPr lang="pt-BR" sz="1050"/>
                                                              </a:p>
                                                            </xdr:txBody>
                                                          </xdr:sp>
                                                          <xdr:sp macro="" textlink="$R$1314">
                                                            <xdr:nvSpPr>
                                                              <xdr:cNvPr id="2126" name="CaixaDeTexto 2125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4E08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3402103" y="191195779"/>
                                                                <a:ext cx="467983" cy="18000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ctr"/>
                                                              <a:lstStyle/>
                                                              <a:p>
                                                                <a:pPr algn="r"/>
                                                                <a:fld id="{A40E8F77-D80E-4843-8BB1-E32AE680F3F0}" type="TxLink">
                                                                  <a:rPr lang="pt-BR" sz="700" b="1">
                                                                    <a:solidFill>
                                                                      <a:srgbClr val="FF00FF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rPr>
                                                                  <a:pPr algn="r"/>
                                                                  <a:t>81,39</a:t>
                                                                </a:fld>
                                                                <a:endPara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</xdr:grpSp>
                                                      </xdr:grpSp>
                                                    </xdr:grpSp>
                                                    <xdr:grpSp>
                                                      <xdr:nvGrpSpPr>
                                                        <xdr:cNvPr id="2072" name="Grupo 207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1808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1565469" y="186606083"/>
                                                          <a:ext cx="5865657" cy="6405342"/>
                                                          <a:chOff x="1689294" y="187587158"/>
                                                          <a:chExt cx="5865657" cy="6405342"/>
                                                        </a:xfrm>
                                                      </xdr:grpSpPr>
                                                      <xdr:sp macro="" textlink="">
                                                        <xdr:nvSpPr>
                                                          <xdr:cNvPr id="2073" name="Triângulo isósceles 2072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9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/>
                                                        </xdr:nvSpPr>
                                                        <xdr:spPr>
                                                          <a:xfrm rot="10800000">
                                                            <a:off x="6362457" y="189386723"/>
                                                            <a:ext cx="269990" cy="230400"/>
                                                          </a:xfrm>
                                                          <a:prstGeom prst="triangle">
                                                            <a:avLst/>
                                                          </a:prstGeom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n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2">
                                                            <a:schemeClr val="accent1">
                                                              <a:shade val="50000"/>
                                                            </a:schemeClr>
                                                          </a:lnRef>
                                                          <a:fillRef idx="1">
                                                            <a:schemeClr val="accent1"/>
                                                          </a:fillRef>
                                                          <a:effectRef idx="0">
                                                            <a:schemeClr val="accent1"/>
                                                          </a:effectRef>
                                                          <a:fontRef idx="minor">
                                                            <a:schemeClr val="lt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rtlCol="0" anchor="t"/>
                                                          <a:lstStyle/>
                                                          <a:p>
                                                            <a:pPr algn="l"/>
                                                            <a:endParaRPr lang="pt-BR" sz="1100"/>
                                                          </a:p>
                                                        </xdr:txBody>
                                                      </xdr:sp>
                                                      <xdr:grpSp>
                                                        <xdr:nvGrpSpPr>
                                                          <xdr:cNvPr id="2074" name="Grupo 2073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A08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1689294" y="187587158"/>
                                                            <a:ext cx="5865657" cy="6405342"/>
                                                            <a:chOff x="641544" y="187644308"/>
                                                            <a:chExt cx="5865657" cy="6405342"/>
                                                          </a:xfrm>
                                                        </xdr:grpSpPr>
                                                        <xdr:sp macro="" textlink="$R$1318">
                                                          <xdr:nvSpPr>
                                                            <xdr:cNvPr id="2075" name="CaixaDeTexto 207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471752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CF013A8D-23B5-45EE-B57E-6BFE2D86A522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FF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46,42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FF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76" name="CaixaDeTexto 207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43640" y="188951957"/>
                                                              <a:ext cx="1006498" cy="577863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Balbina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Eletrobrás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Energia</a:t>
                                                              </a:r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18">
                                                          <xdr:nvSpPr>
                                                            <xdr:cNvPr id="2077" name="CaixaDeTexto 207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278768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BA2EF132-9769-4372-82F8-8D1144C3CF20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16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18">
                                                          <xdr:nvSpPr>
                                                            <xdr:cNvPr id="2078" name="CaixaDeTexto 207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500953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11C0689A-0589-4F76-B92B-F3F78702DB89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 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18">
                                                          <xdr:nvSpPr>
                                                            <xdr:cNvPr id="2079" name="CaixaDeTexto 207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75287" y="18938509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4328291-3858-4D2E-916B-F1B73E458F8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298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T$1318">
                                                          <xdr:nvSpPr>
                                                            <xdr:cNvPr id="2080" name="CaixaDeTexto 207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9191" y="189584278"/>
                                                              <a:ext cx="467983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ctr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674DFB4E-96F3-4C17-BA1A-3706D89FDEB7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6,69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081" name="Conector reto 208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4929090" y="188079026"/>
                                                              <a:ext cx="0" cy="5970624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2" name="Conector de seta reta 208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25124" y="193905507"/>
                                                              <a:ext cx="627224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3" name="Conector reto 208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5542546" y="192542123"/>
                                                              <a:ext cx="0" cy="1361477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4" name="Conector reto 208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 flipV="1">
                                                              <a:off x="5449251" y="188088552"/>
                                                              <a:ext cx="901" cy="3549455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cxnSp macro="">
                                                          <xdr:nvCxnSpPr>
                                                            <xdr:cNvPr id="2085" name="Conector reto 208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5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V="1">
                                                              <a:off x="1298771" y="191061982"/>
                                                              <a:ext cx="0" cy="2917200"/>
                                                            </a:xfrm>
                                                            <a:prstGeom prst="line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triangl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  <xdr:sp macro="" textlink="">
                                                          <xdr:nvSpPr>
                                                            <xdr:cNvPr id="2086" name="Fluxograma: Conector 208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6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428120" y="193115156"/>
                                                              <a:ext cx="209784" cy="199972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7" name="Fluxograma: Conector 208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7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195521" y="193362950"/>
                                                              <a:ext cx="209784" cy="194400"/>
                                                            </a:xfrm>
                                                            <a:prstGeom prst="flowChartConnector">
                                                              <a:avLst/>
                                                            </a:prstGeom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n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2">
                                                              <a:schemeClr val="accent1">
                                                                <a:shade val="50000"/>
                                                              </a:schemeClr>
                                                            </a:lnRef>
                                                            <a:fillRef idx="1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lt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rtlCol="0" anchor="t"/>
                                                            <a:lstStyle/>
                                                            <a:p>
                                                              <a:pPr algn="l"/>
                                                              <a:endParaRPr lang="pt-BR" sz="110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8" name="CaixaDeTexto 208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8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4717243" y="187644308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Amazonas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89" name="CaixaDeTexto 208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9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200723" y="187723232"/>
                                                              <a:ext cx="196960" cy="961922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Uatumã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0" name="CaixaDeTexto 208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A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081559" y="190490597"/>
                                                              <a:ext cx="174282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Araguari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1" name="CaixaDeTexto 2090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B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317327" y="191784684"/>
                                                              <a:ext cx="199020" cy="1133411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vert="vert270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>
                                                                  <a:solidFill>
                                                                    <a:srgbClr val="00B05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Rio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endParaRPr lang="pt-BR" sz="1050"/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2" name="CaixaDeTexto 2091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C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1367633" y="193312889"/>
                                                              <a:ext cx="860830" cy="334757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F. Gomes S.A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0">
                                                          <xdr:nvSpPr>
                                                            <xdr:cNvPr id="2093" name="CaixaDeTexto 209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D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4" y="193312850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963477E-0976-47AB-A8AF-17572C98EC09}" type="TxLink">
                                                                <a:rPr lang="en-US" sz="70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pPr marL="0" indent="0" algn="r"/>
                                                                <a:t>31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0">
                                                          <xdr:nvSpPr>
                                                            <xdr:cNvPr id="2094" name="CaixaDeTexto 2093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E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7696" y="193535009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4B21548C-B26D-4A33-A069-ECFDC996ADE5}" type="TxLink">
                                                                <a:rPr lang="pt-BR" sz="700" b="1">
                                                                  <a:solidFill>
                                                                    <a:sysClr val="windowText" lastClr="00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V = 54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0">
                                                          <xdr:nvSpPr>
                                                            <xdr:cNvPr id="2095" name="CaixaDeTexto 2094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2F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641549" y="193418791"/>
                                                              <a:ext cx="610538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249B36DE-491D-4757-9F4D-3C787C170B27}" type="TxLink">
                                                                <a:rPr lang="pt-BR" sz="7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54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">
                                                          <xdr:nvSpPr>
                                                            <xdr:cNvPr id="2096" name="CaixaDeTexto 2095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0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5581128" y="193014600"/>
                                                              <a:ext cx="926073" cy="48439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Sto Antônio Jari</a:t>
                                                              </a:r>
                                                            </a:p>
                                                            <a:p>
                                                              <a:pPr marL="0" marR="0" indent="0" defTabSz="914400" eaLnBrk="1" fontAlgn="auto" latinLnBrk="0" hangingPunct="1">
                                                                <a:lnSpc>
                                                                  <a:spcPct val="100000"/>
                                                                </a:lnSpc>
                                                                <a:spcBef>
                                                                  <a:spcPts val="0"/>
                                                                </a:spcBef>
                                                                <a:spcAft>
                                                                  <a:spcPts val="0"/>
                                                                </a:spcAft>
                                                                <a:buClrTx/>
                                                                <a:buSzTx/>
                                                                <a:buFontTx/>
                                                                <a:buNone/>
                                                                <a:tabLst/>
                                                                <a:defRPr/>
                                                              </a:pPr>
                                                              <a:r>
                                                                <a:rPr lang="pt-BR" sz="700" b="1" baseline="0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rPr>
                                                                <a:t>ECE Participações</a:t>
                                                              </a: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P$1324">
                                                          <xdr:nvSpPr>
                                                            <xdr:cNvPr id="2097" name="CaixaDeTexto 2096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1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642368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BEC9AC5-0E20-4452-AAD4-3C5622B924C1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698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V$1324">
                                                          <xdr:nvSpPr>
                                                            <xdr:cNvPr id="2098" name="CaixaDeTexto 2097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2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90163" y="192861353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5F19E4BB-79B6-4CEF-B007-16BD4B49BA93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00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V = 24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ysClr val="windowText" lastClr="000000"/>
                                                                </a:solidFill>
                                                                <a:latin typeface="Arial" pitchFamily="34" charset="0"/>
                                                                <a:ea typeface="+mn-ea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sp macro="" textlink="$Q$1324">
                                                          <xdr:nvSpPr>
                                                            <xdr:cNvPr id="2099" name="CaixaDeTexto 2098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3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3386797" y="192760759"/>
                                                              <a:ext cx="610537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marL="0" indent="0" algn="r"/>
                                                              <a:fld id="{90639E33-05F2-4810-8555-D0B572359875}" type="TxLink">
                                                                <a:rPr lang="en-US" sz="700" b="1" i="0" u="none" strike="noStrike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latin typeface="Arial" panose="020B0604020202020204" pitchFamily="34" charset="0"/>
                                                                  <a:ea typeface="+mn-ea"/>
                                                                  <a:cs typeface="Arial" panose="020B0604020202020204" pitchFamily="34" charset="0"/>
                                                                </a:rPr>
                                                                <a:pPr marL="0" indent="0" algn="r"/>
                                                                <a:t>618</a:t>
                                                              </a:fld>
                                                              <a:endParaRPr lang="pt-BR" sz="70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anose="020B0604020202020204" pitchFamily="34" charset="0"/>
                                                                <a:ea typeface="+mn-ea"/>
                                                                <a:cs typeface="Arial" panose="020B0604020202020204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  <xdr:cxnSp macro="">
                                                          <xdr:nvCxnSpPr>
                                                            <xdr:cNvPr id="2100" name="Conector de seta reta 209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3408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CxnSpPr/>
                                                          </xdr:nvCxnSpPr>
                                                          <xdr:spPr>
                                                            <a:xfrm flipH="1">
                                                              <a:off x="4933799" y="191631797"/>
                                                              <a:ext cx="511838" cy="0"/>
                                                            </a:xfrm>
                                                            <a:prstGeom prst="straightConnector1">
                                                              <a:avLst/>
                                                            </a:prstGeom>
                                                            <a:ln w="19050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headEnd type="none"/>
                                                              <a:tailEnd type="none"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1">
                                                              <a:schemeClr val="accent1"/>
                                                            </a:lnRef>
                                                            <a:fillRef idx="0">
                                                              <a:schemeClr val="accent1"/>
                                                            </a:fillRef>
                                                            <a:effectRef idx="0">
                                                              <a:schemeClr val="accent1"/>
                                                            </a:effectRef>
                                                            <a:fontRef idx="minor">
                                                              <a:schemeClr val="tx1"/>
                                                            </a:fontRef>
                                                          </xdr:style>
                                                        </xdr:cxnSp>
                                                      </xdr:grpSp>
                                                    </xdr:grpSp>
                                                  </xdr:grpSp>
                                                  <xdr:sp macro="" textlink="$V$1313">
                                                    <xdr:nvSpPr>
                                                      <xdr:cNvPr id="2061" name="CaixaDeTexto 206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0D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917903" y="19156589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algn="r"/>
                                                        <a:fld id="{AB3876E2-F64E-4178-B81A-B00B212F5E26}" type="TxLink">
                                                          <a:rPr lang="pt-BR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pPr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5" name="Fluxograma: Conector 2064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3491" y="195050936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066" name="CaixaDeTexto 2065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2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4556595" y="195012382"/>
                                                        <a:ext cx="926073" cy="310445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  <a:p>
                                                        <a:pPr marL="0" marR="0" indent="0" defTabSz="914400" eaLnBrk="1" fontAlgn="auto" latinLnBrk="0" hangingPunct="1">
                                                          <a:lnSpc>
                                                            <a:spcPct val="100000"/>
                                                          </a:lnSpc>
                                                          <a:spcBef>
                                                            <a:spcPts val="0"/>
                                                          </a:spcBef>
                                                          <a:spcAft>
                                                            <a:spcPts val="0"/>
                                                          </a:spcAft>
                                                          <a:buClrTx/>
                                                          <a:buSzTx/>
                                                          <a:buFontTx/>
                                                          <a:buNone/>
                                                          <a:tabLst/>
                                                          <a:defRPr/>
                                                        </a:pPr>
                                                        <a:r>
                                                          <a:rPr lang="pt-BR" sz="700" b="1" baseline="0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effectLst/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t>Teles Pires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1327">
                                                    <xdr:nvSpPr>
                                                      <xdr:cNvPr id="2067" name="CaixaDeTexto 206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3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351400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66A62DD-43B0-4917-82A8-E2918ED85180}" type="TxLink">
                                                          <a:rPr lang="en-US" sz="700" b="1" i="0" u="none" strike="noStrike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anose="020B0604020202020204" pitchFamily="34" charset="0"/>
                                                            <a:ea typeface="+mn-ea"/>
                                                            <a:cs typeface="Arial" panose="020B0604020202020204" pitchFamily="34" charset="0"/>
                                                          </a:rPr>
                                                          <a:pPr marL="0" indent="0" algn="r"/>
                                                          <a:t>99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V$1327">
                                                    <xdr:nvSpPr>
                                                      <xdr:cNvPr id="2068" name="CaixaDeTexto 2067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4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573559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9A0B3636-39A0-4DF4-BF62-AA6827B0CFEE}" type="TxLink">
                                                          <a:rPr lang="en-US" sz="700" b="1">
                                                            <a:solidFill>
                                                              <a:sysClr val="windowText" lastClr="00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 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ysClr val="windowText" lastClr="00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Q$1327">
                                                    <xdr:nvSpPr>
                                                      <xdr:cNvPr id="2069" name="CaixaDeTexto 2068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5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5335465" y="195457336"/>
                                                        <a:ext cx="610538" cy="180000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8032E314-C4AD-414B-AACF-674401947829}" type="TxLink">
                                                          <a:rPr lang="en-US" sz="7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226</a:t>
                                                        </a:fld>
                                                        <a:endParaRPr lang="pt-BR" sz="7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">
                                                    <xdr:nvSpPr>
                                                      <xdr:cNvPr id="2231" name="Fluxograma: Conector 223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B7080000}"/>
                                                          </a:ext>
                                                        </a:extLst>
                                                      </xdr:cNvPr>
                                                      <xdr:cNvSpPr/>
                                                    </xdr:nvSpPr>
                                                    <xdr:spPr>
                                                      <a:xfrm>
                                                        <a:off x="4387300" y="194641361"/>
                                                        <a:ext cx="209784" cy="199972"/>
                                                      </a:xfrm>
                                                      <a:prstGeom prst="flowChartConnector">
                                                        <a:avLst/>
                                                      </a:prstGeom>
                                                      <a:solidFill>
                                                        <a:srgbClr val="0033CC"/>
                                                      </a:solidFill>
                                                      <a:ln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2">
                                                        <a:schemeClr val="accent1">
                                                          <a:shade val="50000"/>
                                                        </a:schemeClr>
                                                      </a:lnRef>
                                                      <a:fillRef idx="1">
                                                        <a:schemeClr val="accent1"/>
                                                      </a:fillRef>
                                                      <a:effectRef idx="0">
                                                        <a:schemeClr val="accent1"/>
                                                      </a:effectRef>
                                                      <a:fontRef idx="minor">
                                                        <a:schemeClr val="lt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rtlCol="0" anchor="t"/>
                                                      <a:lstStyle/>
                                                      <a:p>
                                                        <a:pPr algn="l"/>
                                                        <a:endParaRPr lang="pt-BR" sz="1100"/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2056" name="CaixaDeTexto 205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808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830641" y="202966040"/>
                                                      <a:ext cx="1074912" cy="316510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  <a:p>
                                                      <a:pPr marL="0" marR="0" indent="0" defTabSz="914400" eaLnBrk="1" fontAlgn="auto" latinLnBrk="0" hangingPunct="1">
                                                        <a:lnSpc>
                                                          <a:spcPct val="100000"/>
                                                        </a:lnSpc>
                                                        <a:spcBef>
                                                          <a:spcPts val="0"/>
                                                        </a:spcBef>
                                                        <a:spcAft>
                                                          <a:spcPts val="0"/>
                                                        </a:spcAft>
                                                        <a:buClrTx/>
                                                        <a:buSzTx/>
                                                        <a:buFontTx/>
                                                        <a:buNone/>
                                                        <a:tabLst/>
                                                        <a:defRPr/>
                                                      </a:pPr>
                                                      <a:r>
                                                        <a:rPr lang="pt-BR" sz="700" b="1" baseline="0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effectLst/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rPr>
                                                        <a:t>Cachoeira Caldeirão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054" name="CaixaDeTexto 2053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06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324541" y="201833510"/>
                                                    <a:ext cx="199497" cy="1133411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vert="vert270" wrap="square" rtlCol="0" anchor="t"/>
                                                  <a:lstStyle/>
                                                  <a:p>
                                                    <a:pPr marL="0" marR="0" indent="0" defTabSz="914400" eaLnBrk="1" fontAlgn="auto" latinLnBrk="0" hangingPunct="1">
                                                      <a:lnSpc>
                                                        <a:spcPct val="100000"/>
                                                      </a:lnSpc>
                                                      <a:spcBef>
                                                        <a:spcPts val="0"/>
                                                      </a:spcBef>
                                                      <a:spcAft>
                                                        <a:spcPts val="0"/>
                                                      </a:spcAft>
                                                      <a:buClrTx/>
                                                      <a:buSzTx/>
                                                      <a:buFontTx/>
                                                      <a:buNone/>
                                                      <a:tabLst/>
                                                      <a:defRPr/>
                                                    </a:pPr>
                                                    <a:r>
                                                      <a:rPr lang="pt-BR" sz="550" b="1">
                                                        <a:solidFill>
                                                          <a:srgbClr val="00B050"/>
                                                        </a:solidFill>
                                                        <a:effectLst/>
                                                        <a:latin typeface="Arial" pitchFamily="34" charset="0"/>
                                                        <a:ea typeface="+mn-ea"/>
                                                        <a:cs typeface="Arial" pitchFamily="34" charset="0"/>
                                                      </a:rPr>
                                                      <a:t>Rio Teles Pires</a:t>
                                                    </a:r>
                                                  </a:p>
                                                  <a:p>
                                                    <a:endParaRPr lang="pt-BR" sz="1050"/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">
                                              <xdr:nvSpPr>
                                                <xdr:cNvPr id="2009" name="CaixaDeTexto 20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612" y="199672474"/>
                                                  <a:ext cx="1009002" cy="4444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Serra da Mesa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Furnas</a:t>
                                                  </a: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3">
                                              <xdr:nvSpPr>
                                                <xdr:cNvPr id="2010" name="CaixaDeTexto 20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199908066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6C9C797A-309D-49CD-BF47-8093347DC31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3">
                                              <xdr:nvSpPr>
                                                <xdr:cNvPr id="2011" name="CaixaDeTexto 20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13015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CAA1C42-1712-4086-9629-ACC61273216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3">
                                              <xdr:nvSpPr>
                                                <xdr:cNvPr id="2012" name="CaixaDeTexto 20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3" y="2000143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F9637CF-CCEA-4A1D-8E15-08556E1B04CF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968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3">
                                              <xdr:nvSpPr>
                                                <xdr:cNvPr id="2013" name="CaixaDeTexto 20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0153951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856DDEE-E21D-44D0-BA18-5C74BA65FE4D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54,03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4" name="CaixaDeTexto 20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6753" y="200674149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Cana Brava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4">
                                              <xdr:nvSpPr>
                                                <xdr:cNvPr id="2015" name="CaixaDeTexto 20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657201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9EF0000-CDC9-4082-9AE2-DA3AE84E32C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1.036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4">
                                              <xdr:nvSpPr>
                                                <xdr:cNvPr id="2016" name="CaixaDeTexto 20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87928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E026D8C-8F59-42F8-99C6-D9CF7B8E5592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4">
                                              <xdr:nvSpPr>
                                                <xdr:cNvPr id="2017" name="CaixaDeTexto 20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82" y="20076348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D8941CD-F177-4557-8356-1F3A00B3DF85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1.067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18" name="CaixaDeTexto 20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7530" y="201432818"/>
                                                  <a:ext cx="1009002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São Salvador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ENGIE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5">
                                              <xdr:nvSpPr>
                                                <xdr:cNvPr id="2019" name="CaixaDeTexto 20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431745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9078461-97D5-4CDC-9F0D-F491194119F0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1.064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5">
                                              <xdr:nvSpPr>
                                                <xdr:cNvPr id="2020" name="CaixaDeTexto 20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6538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EAB0EFE-0E77-4E4B-88FD-2FA55D0E142B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5">
                                              <xdr:nvSpPr>
                                                <xdr:cNvPr id="2021" name="CaixaDeTexto 20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5" y="20153802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CAECD3E2-4756-4821-9216-4AB242F6D050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1.120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6">
                                              <xdr:nvSpPr>
                                                <xdr:cNvPr id="2022" name="CaixaDeTexto 20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40925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0C22400-A895-443E-9A2C-52BBE16FBF78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262,45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3" name="CaixaDeTexto 20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0329" y="202131595"/>
                                                  <a:ext cx="791435" cy="34039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Peixe Angical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Enerpeixe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6">
                                              <xdr:nvSpPr>
                                                <xdr:cNvPr id="2024" name="CaixaDeTexto 20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27760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52AB3488-87F8-428E-B16C-DF8D8B012952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1.404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6">
                                              <xdr:nvSpPr>
                                                <xdr:cNvPr id="2025" name="CaixaDeTexto 20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499688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5CD9072-C267-4D5C-BB4B-E3FDB1FCF15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6">
                                              <xdr:nvSpPr>
                                                <xdr:cNvPr id="2026" name="CaixaDeTexto 20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56" y="20238388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38C82039-CE4A-45C2-8D3A-EACA285B63D1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809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6">
                                              <xdr:nvSpPr>
                                                <xdr:cNvPr id="2027" name="CaixaDeTexto 20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49465" y="202510785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0FC66BE-0655-4B99-A193-9A6222B146D3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70,88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28" name="CaixaDeTexto 20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61841" y="202996083"/>
                                                  <a:ext cx="768266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Lajeado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lnvestco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7">
                                              <xdr:nvSpPr>
                                                <xdr:cNvPr id="2029" name="CaixaDeTexto 20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2982310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FA184E47-A9AE-4B98-B9DD-26DACA48A40D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1.381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7">
                                              <xdr:nvSpPr>
                                                <xdr:cNvPr id="2030" name="CaixaDeTexto 20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204397"/>
                                                  <a:ext cx="750493" cy="209193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179121A3-F5DB-4753-810F-B78F89FF000F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7">
                                              <xdr:nvSpPr>
                                                <xdr:cNvPr id="2031" name="CaixaDeTexto 20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619" y="203088594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A79077F4-AF6F-43CF-B5EC-532773C4208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1.030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2" name="CaixaDeTexto 20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50639" y="203690370"/>
                                                  <a:ext cx="677753" cy="3740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Estreito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CE Estreito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8">
                                              <xdr:nvSpPr>
                                                <xdr:cNvPr id="2033" name="CaixaDeTexto 20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671749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A11B31A-1AD7-4FC0-9BAA-59B8F2AC555E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2.408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8">
                                              <xdr:nvSpPr>
                                                <xdr:cNvPr id="2034" name="CaixaDeTexto 20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3893837"/>
                                                  <a:ext cx="689832" cy="18650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D44752D0-5809-401F-A74D-8244255A1D37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8">
                                              <xdr:nvSpPr>
                                                <xdr:cNvPr id="2035" name="CaixaDeTexto 20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28" y="203778033"/>
                                                  <a:ext cx="575507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90926A8D-A06C-4768-AEFF-3DA77F764902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1.236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R$1299">
                                              <xdr:nvSpPr>
                                                <xdr:cNvPr id="2036" name="CaixaDeTexto 20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381376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8D6951-3B04-4692-9364-7CBAFADF7E75}" type="TxLink">
                                                    <a:rPr lang="pt-BR" sz="700" b="1" i="0" u="none" strike="noStrike">
                                                      <a:solidFill>
                                                        <a:srgbClr val="FF00FF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65,66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FF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37" name="CaixaDeTexto 20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97950" y="204080629"/>
                                                  <a:ext cx="773910" cy="340399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Tucuruí</a:t>
                                                  </a:r>
                                                </a:p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Eletronorte</a:t>
                                                  </a:r>
                                                  <a:endParaRPr lang="pt-BR" sz="7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  <a:p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$P$1299">
                                              <xdr:nvSpPr>
                                                <xdr:cNvPr id="2038" name="CaixaDeTexto 203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236147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0858CD65-FD6C-438E-88AC-FDEE39DDC937}" type="TxLink">
                                                    <a:rPr lang="pt-BR" sz="7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2.374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V$1299">
                                              <xdr:nvSpPr>
                                                <xdr:cNvPr id="2039" name="CaixaDeTexto 203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-113194" y="204491572"/>
                                                  <a:ext cx="724600" cy="168928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E7C0E4A0-0748-42ED-9AAA-B0F8B719DFB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 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Q$1299">
                                              <xdr:nvSpPr>
                                                <xdr:cNvPr id="2040" name="CaixaDeTexto 203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130" y="204342431"/>
                                                  <a:ext cx="557522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r"/>
                                                  <a:fld id="{8F855A15-5748-4F11-8F72-F6EF60BA562A}" type="TxLink">
                                                    <a:rPr lang="pt-BR" sz="7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4.689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T$1299">
                                              <xdr:nvSpPr>
                                                <xdr:cNvPr id="2041" name="CaixaDeTexto 204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7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30370" y="204473384"/>
                                                  <a:ext cx="469106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55CE64B-A6DF-4D9D-B181-AF5859A9137E}" type="TxLink">
                                                    <a:rPr lang="pt-BR" sz="700" b="1">
                                                      <a:solidFill>
                                                        <a:sysClr val="windowText" lastClr="00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46,82</a:t>
                                                  </a:fld>
                                                  <a:endParaRPr lang="pt-BR" sz="700" b="1">
                                                    <a:solidFill>
                                                      <a:sysClr val="windowText" lastClr="00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cxnSp macro="">
                                              <xdr:nvCxnSpPr>
                                                <xdr:cNvPr id="2042" name="Conector reto 204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70000}"/>
                                                    </a:ext>
                                                  </a:extLst>
                                                </xdr:cNvPr>
                                                <xdr:cNvCxnSpPr/>
                                              </xdr:nvCxnSpPr>
                                              <xdr:spPr>
                                                <a:xfrm flipV="1">
                                                  <a:off x="619894" y="199468115"/>
                                                  <a:ext cx="0" cy="5520642"/>
                                                </a:xfrm>
                                                <a:prstGeom prst="line">
                                                  <a:avLst/>
                                                </a:prstGeom>
                                                <a:ln w="19050">
                                                  <a:solidFill>
                                                    <a:srgbClr val="0033CC"/>
                                                  </a:solidFill>
                                                  <a:headEnd type="triangle"/>
                                                  <a:tailEnd type="none"/>
                                                </a:ln>
                                              </xdr:spPr>
                                              <xdr:style>
                                                <a:lnRef idx="1">
                                                  <a:schemeClr val="accent1"/>
                                                </a:lnRef>
                                                <a:fillRef idx="0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tx1"/>
                                                </a:fontRef>
                                              </xdr:style>
                                            </xdr:cxnSp>
                                            <xdr:sp macro="" textlink="">
                                              <xdr:nvSpPr>
                                                <xdr:cNvPr id="2043" name="Triângulo isósceles 204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2426357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4" name="Triângulo isósceles 204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6" y="200065804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5" name="Fluxograma: Conector 204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0723971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6" name="Fluxograma: Conector 204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1476482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7" name="Triângulo isósceles 204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7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 rot="10800000">
                                                  <a:off x="484575" y="204387139"/>
                                                  <a:ext cx="270638" cy="230400"/>
                                                </a:xfrm>
                                                <a:prstGeom prst="triangle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8" name="Fluxograma: Conector 204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047013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49" name="Fluxograma: Conector 204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80000}"/>
                                                    </a:ext>
                                                  </a:extLst>
                                                </xdr:cNvPr>
                                                <xdr:cNvSpPr/>
                                              </xdr:nvSpPr>
                                              <xdr:spPr>
                                                <a:xfrm>
                                                  <a:off x="514741" y="203732335"/>
                                                  <a:ext cx="210306" cy="194400"/>
                                                </a:xfrm>
                                                <a:prstGeom prst="flowChartConnector">
                                                  <a:avLst/>
                                                </a:prstGeom>
                                                <a:solidFill>
                                                  <a:srgbClr val="0033CC"/>
                                                </a:solidFill>
                                                <a:ln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2">
                                                  <a:schemeClr val="accent1">
                                                    <a:shade val="50000"/>
                                                  </a:schemeClr>
                                                </a:lnRef>
                                                <a:fillRef idx="1">
                                                  <a:schemeClr val="accent1"/>
                                                </a:fillRef>
                                                <a:effectRef idx="0">
                                                  <a:schemeClr val="accent1"/>
                                                </a:effectRef>
                                                <a:fontRef idx="minor">
                                                  <a:schemeClr val="lt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rtlCol="0" anchor="t"/>
                                                <a:lstStyle/>
                                                <a:p>
                                                  <a:pPr algn="l"/>
                                                  <a:endParaRPr lang="pt-BR" sz="1100"/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2050" name="CaixaDeTexto 204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2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02230" y="198763606"/>
                                                  <a:ext cx="174716" cy="113291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vert="vert270" wrap="square" rtlCol="0" anchor="t"/>
                                                <a:lstStyle/>
                                                <a:p>
                                                  <a:pPr marL="0" marR="0" indent="0" defTabSz="914400" eaLnBrk="1" fontAlgn="auto" latinLnBrk="0" hangingPunct="1">
                                                    <a:lnSpc>
                                                      <a:spcPct val="100000"/>
                                                    </a:lnSpc>
                                                    <a:spcBef>
                                                      <a:spcPts val="0"/>
                                                    </a:spcBef>
                                                    <a:spcAft>
                                                      <a:spcPts val="0"/>
                                                    </a:spcAft>
                                                    <a:buClrTx/>
                                                    <a:buSzTx/>
                                                    <a:buFontTx/>
                                                    <a:buNone/>
                                                    <a:tabLst/>
                                                    <a:defRPr/>
                                                  </a:pPr>
                                                  <a:r>
                                                    <a:rPr lang="pt-BR" sz="700" b="1">
                                                      <a:solidFill>
                                                        <a:srgbClr val="00B050"/>
                                                      </a:solidFill>
                                                      <a:effectLst/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Rio Tocantins</a:t>
                                                  </a:r>
                                                </a:p>
                                                <a:p>
                                                  <a:endParaRPr lang="pt-BR" sz="1050"/>
                                                </a:p>
                                              </xdr:txBody>
                                            </xdr:sp>
                                          </xdr:grpSp>
                                        </xdr:grpSp>
                                        <xdr:sp macro="" textlink="$R$1293">
                                          <xdr:nvSpPr>
                                            <xdr:cNvPr id="2003" name="CaixaDeTexto 2002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D307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650021" y="200996550"/>
                                              <a:ext cx="469508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algn="r"/>
                                              <a:fld id="{AFCC6D23-114E-470C-8C28-11230DF4DDAD}" type="TxLink">
                                                <a:rPr lang="pt-BR" sz="700" b="1" i="0" u="none" strike="noStrike">
                                                  <a:solidFill>
                                                    <a:srgbClr val="FF00FF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rPr>
                                                <a:pPr algn="r"/>
                                                <a:t>446,68</a:t>
                                              </a:fld>
                                              <a:endPara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</xdr:grpSp>
                                    </xdr:grpSp>
                                  </xdr:grpSp>
                                  <xdr:sp macro="" textlink="">
                                    <xdr:nvSpPr>
                                      <xdr:cNvPr id="1958" name="Fluxograma: Conector 1957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6070000}"/>
                                          </a:ext>
                                        </a:extLst>
                                      </xdr:cNvPr>
                                      <xdr:cNvSpPr/>
                                    </xdr:nvSpPr>
                                    <xdr:spPr>
                                      <a:xfrm>
                                        <a:off x="1639549" y="203216822"/>
                                        <a:ext cx="208800" cy="194400"/>
                                      </a:xfrm>
                                      <a:prstGeom prst="flowChartConnector">
                                        <a:avLst/>
                                      </a:prstGeom>
                                      <a:solidFill>
                                        <a:srgbClr val="0033CC"/>
                                      </a:solidFill>
                                      <a:ln>
                                        <a:noFill/>
                                      </a:ln>
                                    </xdr:spPr>
                                    <xdr:style>
                                      <a:lnRef idx="2">
                                        <a:schemeClr val="accent1">
                                          <a:shade val="50000"/>
                                        </a:schemeClr>
                                      </a:lnRef>
                                      <a:fillRef idx="1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lt1"/>
                                      </a:fontRef>
                                    </xdr:style>
                                    <xdr:txBody>
                                      <a:bodyPr vertOverflow="clip" horzOverflow="clip" rtlCol="0" anchor="t"/>
                                      <a:lstStyle/>
                                      <a:p>
                                        <a:pPr algn="l"/>
                                        <a:endParaRPr lang="pt-BR" sz="1100"/>
                                      </a:p>
                                    </xdr:txBody>
                                  </xdr:sp>
                                  <xdr:sp macro="" textlink="">
                                    <xdr:nvSpPr>
                                      <xdr:cNvPr id="1959" name="CaixaDeTexto 195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7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811985" y="203188079"/>
                                        <a:ext cx="834738" cy="410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Coaracy Nunes</a:t>
                                        </a:r>
                                      </a:p>
                                      <a:p>
                                        <a:pPr marL="0" marR="0" indent="0" defTabSz="914400" eaLnBrk="1" fontAlgn="auto" latinLnBrk="0" hangingPunct="1">
                                          <a:lnSpc>
                                            <a:spcPct val="100000"/>
                                          </a:lnSpc>
                                          <a:spcBef>
                                            <a:spcPts val="0"/>
                                          </a:spcBef>
                                          <a:spcAft>
                                            <a:spcPts val="0"/>
                                          </a:spcAft>
                                          <a:buClrTx/>
                                          <a:buSzTx/>
                                          <a:buFontTx/>
                                          <a:buNone/>
                                          <a:tabLst/>
                                          <a:defRPr/>
                                        </a:pPr>
                                        <a:r>
                                          <a:rPr lang="pt-BR" sz="700" b="1" baseline="0">
                                            <a:solidFill>
                                              <a:schemeClr val="dk1"/>
                                            </a:solidFill>
                                            <a:effectLst/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t>Eletronorte</a:t>
                                        </a:r>
                                      </a:p>
                                    </xdr:txBody>
                                  </xdr:sp>
                                  <xdr:sp macro="" textlink="$P$1321">
                                    <xdr:nvSpPr>
                                      <xdr:cNvPr id="1960" name="CaixaDeTexto 195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8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102768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A8FF742F-47CB-4014-AB18-0F272D18BB89}" type="TxLink">
                                          <a:rPr lang="en-US" sz="700" b="1">
                                            <a:solidFill>
                                              <a:srgbClr val="0033CC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63</a:t>
                                        </a:fld>
                                        <a:endParaRPr lang="pt-BR" sz="700" b="1">
                                          <a:solidFill>
                                            <a:srgbClr val="0033CC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V$1321">
                                    <xdr:nvSpPr>
                                      <xdr:cNvPr id="1961" name="CaixaDeTexto 196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9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92056" y="203324927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C33B2D55-ACEC-4348-9CF9-F89B178DF10E}" type="TxLink">
                                          <a:rPr lang="en-US" sz="700" b="1">
                                            <a:solidFill>
                                              <a:sysClr val="windowText" lastClr="00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 </a:t>
                                        </a:fld>
                                        <a:endParaRPr lang="pt-BR" sz="700" b="1">
                                          <a:solidFill>
                                            <a:sysClr val="windowText" lastClr="00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  <xdr:sp macro="" textlink="$Q$1321">
                                    <xdr:nvSpPr>
                                      <xdr:cNvPr id="1962" name="CaixaDeTexto 1961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A07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1085902" y="203208709"/>
                                        <a:ext cx="611569" cy="180000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t"/>
                                      <a:lstStyle/>
                                      <a:p>
                                        <a:pPr marL="0" indent="0" algn="r"/>
                                        <a:fld id="{51C25A35-53BD-4416-AA9F-C8337231E53F}" type="TxLink">
                                          <a:rPr lang="en-US" sz="7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69</a:t>
                                        </a:fld>
                                        <a:endParaRPr lang="pt-BR" sz="7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  <xdr:cxnSp macro="">
                              <xdr:nvCxnSpPr>
                                <xdr:cNvPr id="2271" name="Conector de seta reta 221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DF08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V="1">
                                  <a:off x="4004652" y="203669347"/>
                                  <a:ext cx="0" cy="59400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  <xdr:cxnSp macro="">
                              <xdr:nvCxnSpPr>
                                <xdr:cNvPr id="2315" name="Conector de seta reta 2120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0B090000}"/>
                                    </a:ext>
                                  </a:extLst>
                                </xdr:cNvPr>
                                <xdr:cNvCxnSpPr/>
                              </xdr:nvCxnSpPr>
                              <xdr:spPr>
                                <a:xfrm flipH="1">
                                  <a:off x="2865783" y="204406500"/>
                                  <a:ext cx="2498400" cy="0"/>
                                </a:xfrm>
                                <a:prstGeom prst="straightConnector1">
                                  <a:avLst/>
                                </a:prstGeom>
                                <a:ln w="19050">
                                  <a:solidFill>
                                    <a:srgbClr val="0033CC"/>
                                  </a:solidFill>
                                  <a:headEnd type="none"/>
                                  <a:tailEnd type="none"/>
                                </a:ln>
                              </xdr:spPr>
                              <xdr:style>
                                <a:lnRef idx="1">
                                  <a:schemeClr val="accent1"/>
                                </a:lnRef>
                                <a:fillRef idx="0">
                                  <a:schemeClr val="accent1"/>
                                </a:fillRef>
                                <a:effectRef idx="0">
                                  <a:schemeClr val="accent1"/>
                                </a:effectRef>
                                <a:fontRef idx="minor">
                                  <a:schemeClr val="tx1"/>
                                </a:fontRef>
                              </xdr:style>
                            </xdr:cxnSp>
                          </xdr:grp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  <xdr:sp macro="" textlink="">
        <xdr:nvSpPr>
          <xdr:cNvPr id="2289" name="Triângulo isósceles 2288">
            <a:extLst>
              <a:ext uri="{FF2B5EF4-FFF2-40B4-BE49-F238E27FC236}">
                <a16:creationId xmlns:a16="http://schemas.microsoft.com/office/drawing/2014/main" id="{00000000-0008-0000-0100-0000F1080000}"/>
              </a:ext>
            </a:extLst>
          </xdr:cNvPr>
          <xdr:cNvSpPr/>
        </xdr:nvSpPr>
        <xdr:spPr>
          <a:xfrm rot="10800000">
            <a:off x="3416573" y="202969464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19" name="Triângulo isósceles 2318">
            <a:extLst>
              <a:ext uri="{FF2B5EF4-FFF2-40B4-BE49-F238E27FC236}">
                <a16:creationId xmlns:a16="http://schemas.microsoft.com/office/drawing/2014/main" id="{00000000-0008-0000-0100-00000F090000}"/>
              </a:ext>
            </a:extLst>
          </xdr:cNvPr>
          <xdr:cNvSpPr/>
        </xdr:nvSpPr>
        <xdr:spPr>
          <a:xfrm rot="10800000">
            <a:off x="4393929" y="202518058"/>
            <a:ext cx="269464" cy="230400"/>
          </a:xfrm>
          <a:prstGeom prst="triangle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  <xdr:sp macro="" textlink="">
        <xdr:nvSpPr>
          <xdr:cNvPr id="2321" name="Fluxograma: Conector 2320">
            <a:extLst>
              <a:ext uri="{FF2B5EF4-FFF2-40B4-BE49-F238E27FC236}">
                <a16:creationId xmlns:a16="http://schemas.microsoft.com/office/drawing/2014/main" id="{00000000-0008-0000-0100-000011090000}"/>
              </a:ext>
            </a:extLst>
          </xdr:cNvPr>
          <xdr:cNvSpPr/>
        </xdr:nvSpPr>
        <xdr:spPr>
          <a:xfrm>
            <a:off x="4414622" y="203656928"/>
            <a:ext cx="209374" cy="199972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5006</xdr:colOff>
      <xdr:row>1228</xdr:row>
      <xdr:rowOff>0</xdr:rowOff>
    </xdr:from>
    <xdr:to>
      <xdr:col>10</xdr:col>
      <xdr:colOff>365959</xdr:colOff>
      <xdr:row>1271</xdr:row>
      <xdr:rowOff>82579</xdr:rowOff>
    </xdr:to>
    <xdr:grpSp>
      <xdr:nvGrpSpPr>
        <xdr:cNvPr id="2502" name="Agrupar 2501">
          <a:extLst>
            <a:ext uri="{FF2B5EF4-FFF2-40B4-BE49-F238E27FC236}">
              <a16:creationId xmlns:a16="http://schemas.microsoft.com/office/drawing/2014/main" id="{00000000-0008-0000-0100-0000C6090000}"/>
            </a:ext>
          </a:extLst>
        </xdr:cNvPr>
        <xdr:cNvGrpSpPr/>
      </xdr:nvGrpSpPr>
      <xdr:grpSpPr>
        <a:xfrm>
          <a:off x="5006" y="136215783"/>
          <a:ext cx="7152692" cy="8282361"/>
          <a:chOff x="5006" y="187321658"/>
          <a:chExt cx="7274098" cy="8274079"/>
        </a:xfrm>
      </xdr:grpSpPr>
      <xdr:grpSp>
        <xdr:nvGrpSpPr>
          <xdr:cNvPr id="2334" name="Agrupar 2333">
            <a:extLst>
              <a:ext uri="{FF2B5EF4-FFF2-40B4-BE49-F238E27FC236}">
                <a16:creationId xmlns:a16="http://schemas.microsoft.com/office/drawing/2014/main" id="{00000000-0008-0000-0100-00001E090000}"/>
              </a:ext>
            </a:extLst>
          </xdr:cNvPr>
          <xdr:cNvGrpSpPr/>
        </xdr:nvGrpSpPr>
        <xdr:grpSpPr>
          <a:xfrm>
            <a:off x="5006" y="187321658"/>
            <a:ext cx="7274098" cy="8274079"/>
            <a:chOff x="0" y="187321658"/>
            <a:chExt cx="7274532" cy="8274079"/>
          </a:xfrm>
        </xdr:grpSpPr>
        <xdr:sp macro="" textlink="$Q$1235">
          <xdr:nvSpPr>
            <xdr:cNvPr id="2265" name="CaixaDeTexto 2264">
              <a:extLst>
                <a:ext uri="{FF2B5EF4-FFF2-40B4-BE49-F238E27FC236}">
                  <a16:creationId xmlns:a16="http://schemas.microsoft.com/office/drawing/2014/main" id="{00000000-0008-0000-0100-0000D9080000}"/>
                </a:ext>
              </a:extLst>
            </xdr:cNvPr>
            <xdr:cNvSpPr txBox="1"/>
          </xdr:nvSpPr>
          <xdr:spPr>
            <a:xfrm>
              <a:off x="904706" y="194507986"/>
              <a:ext cx="432117" cy="17999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27CEC8-6B9E-43C5-80AA-1347E8BC4626}" type="TxLink">
                <a:rPr lang="en-US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84</a:t>
              </a:fld>
              <a:endParaRPr lang="pt-BR" sz="7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332" name="Agrupar 2331">
              <a:extLst>
                <a:ext uri="{FF2B5EF4-FFF2-40B4-BE49-F238E27FC236}">
                  <a16:creationId xmlns:a16="http://schemas.microsoft.com/office/drawing/2014/main" id="{00000000-0008-0000-0100-00001C090000}"/>
                </a:ext>
              </a:extLst>
            </xdr:cNvPr>
            <xdr:cNvGrpSpPr/>
          </xdr:nvGrpSpPr>
          <xdr:grpSpPr>
            <a:xfrm>
              <a:off x="0" y="187321658"/>
              <a:ext cx="7274532" cy="8274079"/>
              <a:chOff x="0" y="187321658"/>
              <a:chExt cx="7274532" cy="8274079"/>
            </a:xfrm>
          </xdr:grpSpPr>
          <xdr:sp macro="" textlink="$P$1239">
            <xdr:nvSpPr>
              <xdr:cNvPr id="2253" name="CaixaDeTexto 2252">
                <a:extLst>
                  <a:ext uri="{FF2B5EF4-FFF2-40B4-BE49-F238E27FC236}">
                    <a16:creationId xmlns:a16="http://schemas.microsoft.com/office/drawing/2014/main" id="{00000000-0008-0000-0100-0000CD080000}"/>
                  </a:ext>
                </a:extLst>
              </xdr:cNvPr>
              <xdr:cNvSpPr txBox="1"/>
            </xdr:nvSpPr>
            <xdr:spPr>
              <a:xfrm>
                <a:off x="2199242" y="192765294"/>
                <a:ext cx="595251" cy="17829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0186C1-E04D-4627-B660-1DA8826C840C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9">
            <xdr:nvSpPr>
              <xdr:cNvPr id="2254" name="CaixaDeTexto 2253">
                <a:extLst>
                  <a:ext uri="{FF2B5EF4-FFF2-40B4-BE49-F238E27FC236}">
                    <a16:creationId xmlns:a16="http://schemas.microsoft.com/office/drawing/2014/main" id="{00000000-0008-0000-0100-0000CE080000}"/>
                  </a:ext>
                </a:extLst>
              </xdr:cNvPr>
              <xdr:cNvSpPr txBox="1"/>
            </xdr:nvSpPr>
            <xdr:spPr>
              <a:xfrm>
                <a:off x="2199242" y="192960660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3FB3D7A-18AF-4006-88D3-D57A70B9DA6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9">
            <xdr:nvSpPr>
              <xdr:cNvPr id="2255" name="CaixaDeTexto 2254">
                <a:extLst>
                  <a:ext uri="{FF2B5EF4-FFF2-40B4-BE49-F238E27FC236}">
                    <a16:creationId xmlns:a16="http://schemas.microsoft.com/office/drawing/2014/main" id="{00000000-0008-0000-0100-0000CF080000}"/>
                  </a:ext>
                </a:extLst>
              </xdr:cNvPr>
              <xdr:cNvSpPr txBox="1"/>
            </xdr:nvSpPr>
            <xdr:spPr>
              <a:xfrm>
                <a:off x="2199242" y="192858259"/>
                <a:ext cx="59525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4A07A5F-738C-429F-ABD3-C4A61381E251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56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T$1235">
            <xdr:nvSpPr>
              <xdr:cNvPr id="2266" name="CaixaDeTexto 2265">
                <a:extLst>
                  <a:ext uri="{FF2B5EF4-FFF2-40B4-BE49-F238E27FC236}">
                    <a16:creationId xmlns:a16="http://schemas.microsoft.com/office/drawing/2014/main" id="{00000000-0008-0000-0100-0000DA080000}"/>
                  </a:ext>
                </a:extLst>
              </xdr:cNvPr>
              <xdr:cNvSpPr txBox="1"/>
            </xdr:nvSpPr>
            <xdr:spPr>
              <a:xfrm>
                <a:off x="1202497" y="194500157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93AE6B27-AEC1-4228-B4E3-EEB1EA42F81F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34,81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1235">
            <xdr:nvSpPr>
              <xdr:cNvPr id="2267" name="CaixaDeTexto 2266">
                <a:extLst>
                  <a:ext uri="{FF2B5EF4-FFF2-40B4-BE49-F238E27FC236}">
                    <a16:creationId xmlns:a16="http://schemas.microsoft.com/office/drawing/2014/main" id="{00000000-0008-0000-0100-0000DB080000}"/>
                  </a:ext>
                </a:extLst>
              </xdr:cNvPr>
              <xdr:cNvSpPr txBox="1"/>
            </xdr:nvSpPr>
            <xdr:spPr>
              <a:xfrm>
                <a:off x="1202493" y="194402246"/>
                <a:ext cx="538141" cy="1800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1814B319-CBB1-4E0C-A13B-5955DD372CB3}" type="TxLink">
                  <a:rPr lang="en-US" sz="700" b="1">
                    <a:solidFill>
                      <a:srgbClr val="FF00FF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281,46</a:t>
                </a:fld>
                <a:endParaRPr lang="pt-BR" sz="700" b="1">
                  <a:solidFill>
                    <a:srgbClr val="FF00FF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5">
            <xdr:nvSpPr>
              <xdr:cNvPr id="2273" name="CaixaDeTexto 2272">
                <a:extLst>
                  <a:ext uri="{FF2B5EF4-FFF2-40B4-BE49-F238E27FC236}">
                    <a16:creationId xmlns:a16="http://schemas.microsoft.com/office/drawing/2014/main" id="{00000000-0008-0000-0100-0000E1080000}"/>
                  </a:ext>
                </a:extLst>
              </xdr:cNvPr>
              <xdr:cNvSpPr txBox="1"/>
            </xdr:nvSpPr>
            <xdr:spPr>
              <a:xfrm>
                <a:off x="907783" y="19440444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D5A46DF9-7B78-42B3-8F2A-E17D3D4EC71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47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5">
            <xdr:nvSpPr>
              <xdr:cNvPr id="2274" name="CaixaDeTexto 2273">
                <a:extLst>
                  <a:ext uri="{FF2B5EF4-FFF2-40B4-BE49-F238E27FC236}">
                    <a16:creationId xmlns:a16="http://schemas.microsoft.com/office/drawing/2014/main" id="{00000000-0008-0000-0100-0000E2080000}"/>
                  </a:ext>
                </a:extLst>
              </xdr:cNvPr>
              <xdr:cNvSpPr txBox="1"/>
            </xdr:nvSpPr>
            <xdr:spPr>
              <a:xfrm>
                <a:off x="736333" y="194621618"/>
                <a:ext cx="594161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2D960A7A-6448-4BBE-B729-1F8718068434}" type="TxLink">
                  <a:rPr lang="en-US" sz="1100" b="0" i="0" u="none" strike="noStrike">
                    <a:solidFill>
                      <a:srgbClr val="000000"/>
                    </a:solidFill>
                    <a:latin typeface="Calibri"/>
                    <a:ea typeface="+mn-ea"/>
                    <a:cs typeface="Calibri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6">
            <xdr:nvSpPr>
              <xdr:cNvPr id="2285" name="CaixaDeTexto 2284">
                <a:extLst>
                  <a:ext uri="{FF2B5EF4-FFF2-40B4-BE49-F238E27FC236}">
                    <a16:creationId xmlns:a16="http://schemas.microsoft.com/office/drawing/2014/main" id="{00000000-0008-0000-0100-0000ED080000}"/>
                  </a:ext>
                </a:extLst>
              </xdr:cNvPr>
              <xdr:cNvSpPr txBox="1"/>
            </xdr:nvSpPr>
            <xdr:spPr>
              <a:xfrm>
                <a:off x="196850" y="193446179"/>
                <a:ext cx="433120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691C242-F721-4961-AD8B-1117F4CC6193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6">
            <xdr:nvSpPr>
              <xdr:cNvPr id="2286" name="CaixaDeTexto 2285">
                <a:extLst>
                  <a:ext uri="{FF2B5EF4-FFF2-40B4-BE49-F238E27FC236}">
                    <a16:creationId xmlns:a16="http://schemas.microsoft.com/office/drawing/2014/main" id="{00000000-0008-0000-0100-0000EE080000}"/>
                  </a:ext>
                </a:extLst>
              </xdr:cNvPr>
              <xdr:cNvSpPr txBox="1"/>
            </xdr:nvSpPr>
            <xdr:spPr>
              <a:xfrm>
                <a:off x="25400" y="193660863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F10B4BA-3545-460E-A40E-1DC02C74424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6">
            <xdr:nvSpPr>
              <xdr:cNvPr id="2287" name="CaixaDeTexto 2286">
                <a:extLst>
                  <a:ext uri="{FF2B5EF4-FFF2-40B4-BE49-F238E27FC236}">
                    <a16:creationId xmlns:a16="http://schemas.microsoft.com/office/drawing/2014/main" id="{00000000-0008-0000-0100-0000EF080000}"/>
                  </a:ext>
                </a:extLst>
              </xdr:cNvPr>
              <xdr:cNvSpPr txBox="1"/>
            </xdr:nvSpPr>
            <xdr:spPr>
              <a:xfrm>
                <a:off x="33020" y="193546563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DBA6F45-342B-4467-8E17-B01349ECF65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41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7">
            <xdr:nvSpPr>
              <xdr:cNvPr id="2292" name="CaixaDeTexto 2291">
                <a:extLst>
                  <a:ext uri="{FF2B5EF4-FFF2-40B4-BE49-F238E27FC236}">
                    <a16:creationId xmlns:a16="http://schemas.microsoft.com/office/drawing/2014/main" id="{00000000-0008-0000-0100-0000F4080000}"/>
                  </a:ext>
                </a:extLst>
              </xdr:cNvPr>
              <xdr:cNvSpPr txBox="1"/>
            </xdr:nvSpPr>
            <xdr:spPr>
              <a:xfrm>
                <a:off x="969448" y="193436073"/>
                <a:ext cx="432945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5CC718CF-7105-4BDA-B924-3B8467ACC9B7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42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7">
            <xdr:nvSpPr>
              <xdr:cNvPr id="2293" name="CaixaDeTexto 2292">
                <a:extLst>
                  <a:ext uri="{FF2B5EF4-FFF2-40B4-BE49-F238E27FC236}">
                    <a16:creationId xmlns:a16="http://schemas.microsoft.com/office/drawing/2014/main" id="{00000000-0008-0000-0100-0000F5080000}"/>
                  </a:ext>
                </a:extLst>
              </xdr:cNvPr>
              <xdr:cNvSpPr txBox="1"/>
            </xdr:nvSpPr>
            <xdr:spPr>
              <a:xfrm>
                <a:off x="797998" y="193634193"/>
                <a:ext cx="594989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BA6E4CE-0AF9-461F-9400-3E8E63E664FC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 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7">
            <xdr:nvSpPr>
              <xdr:cNvPr id="2294" name="CaixaDeTexto 2293">
                <a:extLst>
                  <a:ext uri="{FF2B5EF4-FFF2-40B4-BE49-F238E27FC236}">
                    <a16:creationId xmlns:a16="http://schemas.microsoft.com/office/drawing/2014/main" id="{00000000-0008-0000-0100-0000F6080000}"/>
                  </a:ext>
                </a:extLst>
              </xdr:cNvPr>
              <xdr:cNvSpPr txBox="1"/>
            </xdr:nvSpPr>
            <xdr:spPr>
              <a:xfrm>
                <a:off x="805618" y="193523703"/>
                <a:ext cx="594989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8B59BF7D-777E-433C-BAA1-B35D8DD3EFD2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40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P$1238">
            <xdr:nvSpPr>
              <xdr:cNvPr id="2297" name="CaixaDeTexto 2296">
                <a:extLst>
                  <a:ext uri="{FF2B5EF4-FFF2-40B4-BE49-F238E27FC236}">
                    <a16:creationId xmlns:a16="http://schemas.microsoft.com/office/drawing/2014/main" id="{00000000-0008-0000-0100-0000F9080000}"/>
                  </a:ext>
                </a:extLst>
              </xdr:cNvPr>
              <xdr:cNvSpPr txBox="1"/>
            </xdr:nvSpPr>
            <xdr:spPr>
              <a:xfrm>
                <a:off x="573508" y="192869018"/>
                <a:ext cx="432117" cy="179999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08268025-2860-4F83-AF7D-2FD9A88D689A}" type="TxLink">
                  <a:rPr lang="en-US" sz="700" b="1">
                    <a:solidFill>
                      <a:srgbClr val="0033CC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65</a:t>
                </a:fld>
                <a:endParaRPr lang="pt-BR" sz="700" b="1">
                  <a:solidFill>
                    <a:srgbClr val="0033CC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V$1238">
            <xdr:nvSpPr>
              <xdr:cNvPr id="2298" name="CaixaDeTexto 2297">
                <a:extLst>
                  <a:ext uri="{FF2B5EF4-FFF2-40B4-BE49-F238E27FC236}">
                    <a16:creationId xmlns:a16="http://schemas.microsoft.com/office/drawing/2014/main" id="{00000000-0008-0000-0100-0000FA080000}"/>
                  </a:ext>
                </a:extLst>
              </xdr:cNvPr>
              <xdr:cNvSpPr txBox="1"/>
            </xdr:nvSpPr>
            <xdr:spPr>
              <a:xfrm>
                <a:off x="401055" y="193074758"/>
                <a:ext cx="595164" cy="178293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BF3ED85-2E5A-4AC6-8BF3-C17909A87E99}" type="TxLink">
                  <a:rPr lang="en-US" sz="700" b="1">
                    <a:solidFill>
                      <a:sysClr val="windowText" lastClr="00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V = 13</a:t>
                </a:fld>
                <a:endParaRPr lang="pt-BR" sz="700" b="1">
                  <a:solidFill>
                    <a:sysClr val="windowText" lastClr="00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1238">
            <xdr:nvSpPr>
              <xdr:cNvPr id="2299" name="CaixaDeTexto 2298">
                <a:extLst>
                  <a:ext uri="{FF2B5EF4-FFF2-40B4-BE49-F238E27FC236}">
                    <a16:creationId xmlns:a16="http://schemas.microsoft.com/office/drawing/2014/main" id="{00000000-0008-0000-0100-0000FB080000}"/>
                  </a:ext>
                </a:extLst>
              </xdr:cNvPr>
              <xdr:cNvSpPr txBox="1"/>
            </xdr:nvSpPr>
            <xdr:spPr>
              <a:xfrm>
                <a:off x="408675" y="192956648"/>
                <a:ext cx="595164" cy="17829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AC413188-7732-4389-94BA-6ED16CF1078E}" type="TxLink">
                  <a:rPr lang="en-US" sz="7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63</a:t>
                </a:fld>
                <a:endParaRPr lang="pt-BR" sz="7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31" name="Agrupar 2330">
                <a:extLst>
                  <a:ext uri="{FF2B5EF4-FFF2-40B4-BE49-F238E27FC236}">
                    <a16:creationId xmlns:a16="http://schemas.microsoft.com/office/drawing/2014/main" id="{00000000-0008-0000-0100-00001B090000}"/>
                  </a:ext>
                </a:extLst>
              </xdr:cNvPr>
              <xdr:cNvGrpSpPr/>
            </xdr:nvGrpSpPr>
            <xdr:grpSpPr>
              <a:xfrm>
                <a:off x="0" y="187321658"/>
                <a:ext cx="7274532" cy="8274079"/>
                <a:chOff x="0" y="187642500"/>
                <a:chExt cx="7276537" cy="8274079"/>
              </a:xfrm>
            </xdr:grpSpPr>
            <xdr:sp macro="" textlink="">
              <xdr:nvSpPr>
                <xdr:cNvPr id="2259" name="CaixaDeTexto 2258">
                  <a:extLst>
                    <a:ext uri="{FF2B5EF4-FFF2-40B4-BE49-F238E27FC236}">
                      <a16:creationId xmlns:a16="http://schemas.microsoft.com/office/drawing/2014/main" id="{00000000-0008-0000-0100-0000D3080000}"/>
                    </a:ext>
                  </a:extLst>
                </xdr:cNvPr>
                <xdr:cNvSpPr txBox="1"/>
              </xdr:nvSpPr>
              <xdr:spPr>
                <a:xfrm rot="16200000">
                  <a:off x="3275179" y="192570672"/>
                  <a:ext cx="243128" cy="702657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Jauru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0" name="CaixaDeTexto 2259">
                  <a:extLst>
                    <a:ext uri="{FF2B5EF4-FFF2-40B4-BE49-F238E27FC236}">
                      <a16:creationId xmlns:a16="http://schemas.microsoft.com/office/drawing/2014/main" id="{00000000-0008-0000-0100-0000D4080000}"/>
                    </a:ext>
                  </a:extLst>
                </xdr:cNvPr>
                <xdr:cNvSpPr txBox="1"/>
              </xdr:nvSpPr>
              <xdr:spPr>
                <a:xfrm>
                  <a:off x="2186933" y="19479387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Paraguai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63" name="CaixaDeTexto 2262">
                  <a:extLst>
                    <a:ext uri="{FF2B5EF4-FFF2-40B4-BE49-F238E27FC236}">
                      <a16:creationId xmlns:a16="http://schemas.microsoft.com/office/drawing/2014/main" id="{00000000-0008-0000-0100-0000D7080000}"/>
                    </a:ext>
                  </a:extLst>
                </xdr:cNvPr>
                <xdr:cNvSpPr txBox="1"/>
              </xdr:nvSpPr>
              <xdr:spPr>
                <a:xfrm>
                  <a:off x="1812599" y="194828160"/>
                  <a:ext cx="244800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" wrap="square" rtlCol="0" anchor="t" anchorCtr="0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Cuiabá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2" name="CaixaDeTexto 2271">
                  <a:extLst>
                    <a:ext uri="{FF2B5EF4-FFF2-40B4-BE49-F238E27FC236}">
                      <a16:creationId xmlns:a16="http://schemas.microsoft.com/office/drawing/2014/main" id="{00000000-0008-0000-0100-0000E0080000}"/>
                    </a:ext>
                  </a:extLst>
                </xdr:cNvPr>
                <xdr:cNvSpPr txBox="1"/>
              </xdr:nvSpPr>
              <xdr:spPr>
                <a:xfrm>
                  <a:off x="270510" y="194481450"/>
                  <a:ext cx="755697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Manso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6" name="CaixaDeTexto 2275">
                  <a:extLst>
                    <a:ext uri="{FF2B5EF4-FFF2-40B4-BE49-F238E27FC236}">
                      <a16:creationId xmlns:a16="http://schemas.microsoft.com/office/drawing/2014/main" id="{00000000-0008-0000-0100-0000E4080000}"/>
                    </a:ext>
                  </a:extLst>
                </xdr:cNvPr>
                <xdr:cNvSpPr txBox="1"/>
              </xdr:nvSpPr>
              <xdr:spPr>
                <a:xfrm>
                  <a:off x="0" y="194085210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São Lourenço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79" name="CaixaDeTexto 2278">
                  <a:extLst>
                    <a:ext uri="{FF2B5EF4-FFF2-40B4-BE49-F238E27FC236}">
                      <a16:creationId xmlns:a16="http://schemas.microsoft.com/office/drawing/2014/main" id="{00000000-0008-0000-0100-0000E7080000}"/>
                    </a:ext>
                  </a:extLst>
                </xdr:cNvPr>
                <xdr:cNvSpPr txBox="1"/>
              </xdr:nvSpPr>
              <xdr:spPr>
                <a:xfrm>
                  <a:off x="1531524" y="191974566"/>
                  <a:ext cx="174212" cy="1088419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vert="vert270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Piquiri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284" name="CaixaDeTexto 2283">
                  <a:extLst>
                    <a:ext uri="{FF2B5EF4-FFF2-40B4-BE49-F238E27FC236}">
                      <a16:creationId xmlns:a16="http://schemas.microsoft.com/office/drawing/2014/main" id="{00000000-0008-0000-0100-0000EC080000}"/>
                    </a:ext>
                  </a:extLst>
                </xdr:cNvPr>
                <xdr:cNvSpPr txBox="1"/>
              </xdr:nvSpPr>
              <xdr:spPr>
                <a:xfrm>
                  <a:off x="0" y="193635630"/>
                  <a:ext cx="451402" cy="36360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6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Itiquira</a:t>
                  </a:r>
                </a:p>
                <a:p>
                  <a:endParaRPr lang="pt-BR" sz="1050"/>
                </a:p>
              </xdr:txBody>
            </xdr:sp>
            <xdr:sp macro="" textlink="">
              <xdr:nvSpPr>
                <xdr:cNvPr id="2314" name="CaixaDeTexto 2313">
                  <a:extLst>
                    <a:ext uri="{FF2B5EF4-FFF2-40B4-BE49-F238E27FC236}">
                      <a16:creationId xmlns:a16="http://schemas.microsoft.com/office/drawing/2014/main" id="{00000000-0008-0000-0100-00000A090000}"/>
                    </a:ext>
                  </a:extLst>
                </xdr:cNvPr>
                <xdr:cNvSpPr txBox="1"/>
              </xdr:nvSpPr>
              <xdr:spPr>
                <a:xfrm>
                  <a:off x="0" y="192943159"/>
                  <a:ext cx="1044000" cy="185210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pPr marL="0" marR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pt-BR" sz="700" b="1">
                      <a:solidFill>
                        <a:srgbClr val="00B050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t>Rio Correntes</a:t>
                  </a:r>
                </a:p>
                <a:p>
                  <a:endParaRPr lang="pt-BR" sz="1050"/>
                </a:p>
              </xdr:txBody>
            </xdr:sp>
            <xdr:grpSp>
              <xdr:nvGrpSpPr>
                <xdr:cNvPr id="2330" name="Agrupar 2329">
                  <a:extLst>
                    <a:ext uri="{FF2B5EF4-FFF2-40B4-BE49-F238E27FC236}">
                      <a16:creationId xmlns:a16="http://schemas.microsoft.com/office/drawing/2014/main" id="{00000000-0008-0000-0100-00001A090000}"/>
                    </a:ext>
                  </a:extLst>
                </xdr:cNvPr>
                <xdr:cNvGrpSpPr/>
              </xdr:nvGrpSpPr>
              <xdr:grpSpPr>
                <a:xfrm>
                  <a:off x="4694" y="187642500"/>
                  <a:ext cx="7271843" cy="7991475"/>
                  <a:chOff x="4694" y="187642500"/>
                  <a:chExt cx="7271843" cy="7991475"/>
                </a:xfrm>
              </xdr:grpSpPr>
              <xdr:sp macro="" textlink="">
                <xdr:nvSpPr>
                  <xdr:cNvPr id="2256" name="CaixaDeTexto 2255">
                    <a:extLst>
                      <a:ext uri="{FF2B5EF4-FFF2-40B4-BE49-F238E27FC236}">
                        <a16:creationId xmlns:a16="http://schemas.microsoft.com/office/drawing/2014/main" id="{00000000-0008-0000-0100-0000D0080000}"/>
                      </a:ext>
                    </a:extLst>
                  </xdr:cNvPr>
                  <xdr:cNvSpPr txBox="1"/>
                </xdr:nvSpPr>
                <xdr:spPr>
                  <a:xfrm>
                    <a:off x="2412877" y="192644395"/>
                    <a:ext cx="887315" cy="36441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Jauru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Queiroz Galvão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68" name="CaixaDeTexto 2267">
                    <a:extLst>
                      <a:ext uri="{FF2B5EF4-FFF2-40B4-BE49-F238E27FC236}">
                        <a16:creationId xmlns:a16="http://schemas.microsoft.com/office/drawing/2014/main" id="{00000000-0008-0000-0100-0000DC080000}"/>
                      </a:ext>
                    </a:extLst>
                  </xdr:cNvPr>
                  <xdr:cNvSpPr txBox="1"/>
                </xdr:nvSpPr>
                <xdr:spPr>
                  <a:xfrm>
                    <a:off x="872490" y="194382390"/>
                    <a:ext cx="772466" cy="33868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Manso</a:t>
                    </a: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Furnas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83" name="CaixaDeTexto 2282">
                    <a:extLst>
                      <a:ext uri="{FF2B5EF4-FFF2-40B4-BE49-F238E27FC236}">
                        <a16:creationId xmlns:a16="http://schemas.microsoft.com/office/drawing/2014/main" id="{00000000-0008-0000-0100-0000EB080000}"/>
                      </a:ext>
                    </a:extLst>
                  </xdr:cNvPr>
                  <xdr:cNvSpPr txBox="1"/>
                </xdr:nvSpPr>
                <xdr:spPr>
                  <a:xfrm>
                    <a:off x="95250" y="193281814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1" name="CaixaDeTexto 2290">
                    <a:extLst>
                      <a:ext uri="{FF2B5EF4-FFF2-40B4-BE49-F238E27FC236}">
                        <a16:creationId xmlns:a16="http://schemas.microsoft.com/office/drawing/2014/main" id="{00000000-0008-0000-0100-0000F3080000}"/>
                      </a:ext>
                    </a:extLst>
                  </xdr:cNvPr>
                  <xdr:cNvSpPr txBox="1"/>
                </xdr:nvSpPr>
                <xdr:spPr>
                  <a:xfrm>
                    <a:off x="1085891" y="193277423"/>
                    <a:ext cx="571500" cy="381000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Itiquira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II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Brookfield</a:t>
                    </a:r>
                  </a:p>
                  <a:p>
                    <a:endParaRPr lang="pt-BR" sz="1100"/>
                  </a:p>
                </xdr:txBody>
              </xdr:sp>
              <xdr:sp macro="" textlink="">
                <xdr:nvSpPr>
                  <xdr:cNvPr id="2296" name="CaixaDeTexto 2295">
                    <a:extLst>
                      <a:ext uri="{FF2B5EF4-FFF2-40B4-BE49-F238E27FC236}">
                        <a16:creationId xmlns:a16="http://schemas.microsoft.com/office/drawing/2014/main" id="{00000000-0008-0000-0100-0000F8080000}"/>
                      </a:ext>
                    </a:extLst>
                  </xdr:cNvPr>
                  <xdr:cNvSpPr txBox="1"/>
                </xdr:nvSpPr>
                <xdr:spPr>
                  <a:xfrm>
                    <a:off x="691402" y="192662175"/>
                    <a:ext cx="571500" cy="35242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lIns="36000" rtlCol="0" anchor="t"/>
                  <a:lstStyle/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P.</a:t>
                    </a:r>
                    <a:r>
                      <a:rPr lang="pt-BR" sz="700" b="1" baseline="0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 Pedra</a:t>
                    </a:r>
                    <a:endParaRPr lang="pt-BR" sz="7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  <a:p>
                    <a:pPr marL="0" marR="0" indent="0" defTabSz="914400" eaLnBrk="1" fontAlgn="auto" latinLnBrk="0" hangingPunct="1">
                      <a:lnSpc>
                        <a:spcPct val="100000"/>
                      </a:lnSpc>
                      <a:spcBef>
                        <a:spcPts val="0"/>
                      </a:spcBef>
                      <a:spcAft>
                        <a:spcPts val="0"/>
                      </a:spcAft>
                      <a:buClrTx/>
                      <a:buSzTx/>
                      <a:buFontTx/>
                      <a:buNone/>
                      <a:tabLst/>
                      <a:defRPr/>
                    </a:pPr>
                    <a:r>
                      <a:rPr lang="pt-BR" sz="7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t>ENGIE</a:t>
                    </a:r>
                  </a:p>
                  <a:p>
                    <a:endParaRPr lang="pt-BR" sz="1100"/>
                  </a:p>
                </xdr:txBody>
              </xdr:sp>
              <xdr:grpSp>
                <xdr:nvGrpSpPr>
                  <xdr:cNvPr id="2317" name="Agrupar 2316">
                    <a:extLst>
                      <a:ext uri="{FF2B5EF4-FFF2-40B4-BE49-F238E27FC236}">
                        <a16:creationId xmlns:a16="http://schemas.microsoft.com/office/drawing/2014/main" id="{00000000-0008-0000-0100-00000D090000}"/>
                      </a:ext>
                    </a:extLst>
                  </xdr:cNvPr>
                  <xdr:cNvGrpSpPr/>
                </xdr:nvGrpSpPr>
                <xdr:grpSpPr>
                  <a:xfrm>
                    <a:off x="4694" y="187642500"/>
                    <a:ext cx="7271843" cy="7991475"/>
                    <a:chOff x="4694" y="187642500"/>
                    <a:chExt cx="7271843" cy="7991475"/>
                  </a:xfrm>
                </xdr:grpSpPr>
                <xdr:grpSp>
                  <xdr:nvGrpSpPr>
                    <xdr:cNvPr id="2288" name="Agrupar 2287">
                      <a:extLst>
                        <a:ext uri="{FF2B5EF4-FFF2-40B4-BE49-F238E27FC236}">
                          <a16:creationId xmlns:a16="http://schemas.microsoft.com/office/drawing/2014/main" id="{00000000-0008-0000-0100-0000F0080000}"/>
                        </a:ext>
                      </a:extLst>
                    </xdr:cNvPr>
                    <xdr:cNvGrpSpPr/>
                  </xdr:nvGrpSpPr>
                  <xdr:grpSpPr>
                    <a:xfrm>
                      <a:off x="4694" y="187642500"/>
                      <a:ext cx="7271843" cy="7991475"/>
                      <a:chOff x="4694" y="187642500"/>
                      <a:chExt cx="7274047" cy="7991475"/>
                    </a:xfrm>
                  </xdr:grpSpPr>
                  <xdr:grpSp>
                    <xdr:nvGrpSpPr>
                      <xdr:cNvPr id="22" name="Agrupar 21">
                        <a:extLst>
                          <a:ext uri="{FF2B5EF4-FFF2-40B4-BE49-F238E27FC236}">
                            <a16:creationId xmlns:a16="http://schemas.microsoft.com/office/drawing/2014/main" id="{00000000-0008-0000-0100-000016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4694" y="187642500"/>
                        <a:ext cx="7274047" cy="7991475"/>
                        <a:chOff x="4694" y="186804300"/>
                        <a:chExt cx="7283483" cy="7991475"/>
                      </a:xfrm>
                    </xdr:grpSpPr>
                    <xdr:grpSp>
                      <xdr:nvGrpSpPr>
                        <xdr:cNvPr id="627" name="Grupo 626">
                          <a:extLst>
                            <a:ext uri="{FF2B5EF4-FFF2-40B4-BE49-F238E27FC236}">
                              <a16:creationId xmlns:a16="http://schemas.microsoft.com/office/drawing/2014/main" id="{00000000-0008-0000-0100-000073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694" y="186804300"/>
                          <a:ext cx="7283483" cy="7991475"/>
                          <a:chOff x="4694" y="180091773"/>
                          <a:chExt cx="7286159" cy="7991475"/>
                        </a:xfrm>
                      </xdr:grpSpPr>
                      <xdr:grpSp>
                        <xdr:nvGrpSpPr>
                          <xdr:cNvPr id="21" name="Grupo 20">
                            <a:extLst>
                              <a:ext uri="{FF2B5EF4-FFF2-40B4-BE49-F238E27FC236}">
                                <a16:creationId xmlns:a16="http://schemas.microsoft.com/office/drawing/2014/main" id="{00000000-0008-0000-0100-00001500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694" y="180091773"/>
                            <a:ext cx="7286159" cy="7991475"/>
                            <a:chOff x="4694" y="180091773"/>
                            <a:chExt cx="7286159" cy="7991475"/>
                          </a:xfrm>
                        </xdr:grpSpPr>
                        <xdr:grpSp>
                          <xdr:nvGrpSpPr>
                            <xdr:cNvPr id="1282" name="Grupo 12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0205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4694" y="180091773"/>
                              <a:ext cx="7286159" cy="7991475"/>
                              <a:chOff x="4694" y="180803285"/>
                              <a:chExt cx="7283483" cy="8067940"/>
                            </a:xfrm>
                          </xdr:grpSpPr>
                          <xdr:grpSp>
                            <xdr:nvGrpSpPr>
                              <xdr:cNvPr id="1163" name="Grupo 116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8B04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4694" y="180803285"/>
                                <a:ext cx="7283483" cy="8067940"/>
                                <a:chOff x="4694" y="180684223"/>
                                <a:chExt cx="7288514" cy="8067940"/>
                              </a:xfrm>
                            </xdr:grpSpPr>
                            <xdr:grpSp>
                              <xdr:nvGrpSpPr>
                                <xdr:cNvPr id="34" name="Grupo 33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2200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4694" y="180684223"/>
                                  <a:ext cx="7288514" cy="8067940"/>
                                  <a:chOff x="-33385" y="178822085"/>
                                  <a:chExt cx="7283461" cy="8067940"/>
                                </a:xfrm>
                              </xdr:grpSpPr>
                              <xdr:grpSp>
                                <xdr:nvGrpSpPr>
                                  <xdr:cNvPr id="1030" name="Grupo 102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0604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-33385" y="178822085"/>
                                    <a:ext cx="7283461" cy="7950274"/>
                                    <a:chOff x="1595390" y="152961613"/>
                                    <a:chExt cx="7283461" cy="7959722"/>
                                  </a:xfrm>
                                </xdr:grpSpPr>
                                <xdr:sp macro="" textlink="">
                                  <xdr:nvSpPr>
                                    <xdr:cNvPr id="1031" name="Triângulo isósceles 10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7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848438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2" name="Triângulo isósceles 103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8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 rot="10800000">
                                      <a:off x="5541218" y="159036838"/>
                                      <a:ext cx="270000" cy="230674"/>
                                    </a:xfrm>
                                    <a:prstGeom prst="triangle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3" name="Fluxograma: Conector 1032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9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59562789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4" name="Fluxograma: Conector 1033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A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039040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sp macro="" textlink="">
                                  <xdr:nvSpPr>
                                    <xdr:cNvPr id="1035" name="Fluxograma: Conector 1034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B040000}"/>
                                        </a:ext>
                                      </a:extLst>
                                    </xdr:cNvPr>
                                    <xdr:cNvSpPr/>
                                  </xdr:nvSpPr>
                                  <xdr:spPr>
                                    <a:xfrm>
                                      <a:off x="5571818" y="160543865"/>
                                      <a:ext cx="208800" cy="194631"/>
                                    </a:xfrm>
                                    <a:prstGeom prst="flowChartConnector">
                                      <a:avLst/>
                                    </a:prstGeom>
                                    <a:solidFill>
                                      <a:srgbClr val="0033CC"/>
                                    </a:solidFill>
                                    <a:ln>
                                      <a:noFill/>
                                    </a:ln>
                                  </xdr:spPr>
                                  <xdr:style>
                                    <a:lnRef idx="2">
                                      <a:schemeClr val="accent1">
                                        <a:shade val="50000"/>
                                      </a:schemeClr>
                                    </a:lnRef>
                                    <a:fillRef idx="1">
                                      <a:schemeClr val="accent1"/>
                                    </a:fillRef>
                                    <a:effectRef idx="0">
                                      <a:schemeClr val="accent1"/>
                                    </a:effectRef>
                                    <a:fontRef idx="minor">
                                      <a:schemeClr val="lt1"/>
                                    </a:fontRef>
                                  </xdr:style>
                                  <xdr:txBody>
                                    <a:bodyPr vertOverflow="clip" horzOverflow="clip" rtlCol="0" anchor="t"/>
                                    <a:lstStyle/>
                                    <a:p>
                                      <a:pPr algn="l"/>
                                      <a:endParaRPr lang="pt-BR" sz="1100"/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1036" name="Grupo 103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0C04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1595390" y="152961613"/>
                                      <a:ext cx="7283461" cy="7959722"/>
                                      <a:chOff x="-33511" y="156534380"/>
                                      <a:chExt cx="7311264" cy="8083654"/>
                                    </a:xfrm>
                                  </xdr:grpSpPr>
                                  <xdr:cxnSp macro="">
                                    <xdr:nvCxnSpPr>
                                      <xdr:cNvPr id="1037" name="Conector de seta reta 1036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D040000}"/>
                                          </a:ext>
                                        </a:extLst>
                                      </xdr:cNvPr>
                                      <xdr:cNvCxnSpPr/>
                                    </xdr:nvCxnSpPr>
                                    <xdr:spPr>
                                      <a:xfrm>
                                        <a:off x="2374766" y="161372449"/>
                                        <a:ext cx="4415809" cy="0"/>
                                      </a:xfrm>
                                      <a:prstGeom prst="straightConnector1">
                                        <a:avLst/>
                                      </a:prstGeom>
                                      <a:ln w="19050">
                                        <a:solidFill>
                                          <a:srgbClr val="0033CC"/>
                                        </a:solidFill>
                                        <a:prstDash val="dash"/>
                                        <a:tailEnd type="triangle"/>
                                      </a:ln>
                                    </xdr:spPr>
                                    <xdr:style>
                                      <a:lnRef idx="1">
                                        <a:schemeClr val="accent1"/>
                                      </a:lnRef>
                                      <a:fillRef idx="0">
                                        <a:schemeClr val="accent1"/>
                                      </a:fillRef>
                                      <a:effectRef idx="0">
                                        <a:schemeClr val="accent1"/>
                                      </a:effectRef>
                                      <a:fontRef idx="minor">
                                        <a:schemeClr val="tx1"/>
                                      </a:fontRef>
                                    </xdr:style>
                                  </xdr:cxnSp>
                                  <xdr:grpSp>
                                    <xdr:nvGrpSpPr>
                                      <xdr:cNvPr id="1038" name="Item8.3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0E04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33511" y="156534380"/>
                                        <a:ext cx="7311264" cy="8083654"/>
                                        <a:chOff x="-33511" y="156723587"/>
                                        <a:chExt cx="7311264" cy="8202587"/>
                                      </a:xfrm>
                                    </xdr:grpSpPr>
                                    <xdr:grpSp>
                                      <xdr:nvGrpSpPr>
                                        <xdr:cNvPr id="1039" name="Enerstin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148543"/>
                                          <a:ext cx="1311619" cy="539360"/>
                                          <a:chOff x="3397665" y="162148543"/>
                                          <a:chExt cx="1311619" cy="53936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41" name="CaixaDeTexto 12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86" y="162148543"/>
                                            <a:ext cx="685798" cy="38685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Ernestina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0">
                                        <xdr:nvSpPr>
                                          <xdr:cNvPr id="1242" name="CaixaDeTexto 12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28980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7576279-B2F7-430E-A580-21116B8DE40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0">
                                        <xdr:nvSpPr>
                                          <xdr:cNvPr id="1243" name="CaixaDeTexto 12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49466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4D10A65-0295-40BF-BBA0-D6E40E1C7ED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0">
                                        <xdr:nvSpPr>
                                          <xdr:cNvPr id="1244" name="CaixaDeTexto 12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397829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9D7D7ED-D099-464C-89CF-1BE76C5CD8E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0">
                                        <xdr:nvSpPr>
                                          <xdr:cNvPr id="1245" name="CaixaDeTexto 12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502190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357378E-932E-4974-AC3B-E8D204A031D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100,29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0">
                                        <xdr:nvSpPr>
                                          <xdr:cNvPr id="1246" name="CaixaDeTexto 12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2391665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0776E3-F63E-470B-B88A-09D7C4EA3B56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489,51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0" name="Passo Real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2728354"/>
                                          <a:ext cx="1415234" cy="569172"/>
                                          <a:chOff x="3397665" y="162728354"/>
                                          <a:chExt cx="1415234" cy="56917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5" name="CaixaDeTexto 12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445" y="162728354"/>
                                            <a:ext cx="789454" cy="36902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 Real</a:t>
                                            </a:r>
                                          </a:p>
                                          <a:p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  <a:endParaRPr lang="pt-BR" sz="70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1">
                                        <xdr:nvSpPr>
                                          <xdr:cNvPr id="1236" name="CaixaDeTexto 12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85458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B0A80E0-4CEE-41DE-9941-98E73F22DD5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1">
                                        <xdr:nvSpPr>
                                          <xdr:cNvPr id="1237" name="CaixaDeTexto 12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04824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308E2B-50EF-4FD5-8FFD-BE750A788E4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1">
                                        <xdr:nvSpPr>
                                          <xdr:cNvPr id="1238" name="CaixaDeTexto 12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295142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EA2D836-DD91-41AC-8AE2-149DD2C3FECD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1">
                                        <xdr:nvSpPr>
                                          <xdr:cNvPr id="1239" name="CaixaDeTexto 12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11181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B9CF24-3835-41AF-B046-6B663B28F5F2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64,47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1">
                                        <xdr:nvSpPr>
                                          <xdr:cNvPr id="1240" name="CaixaDeTexto 12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3404" y="16301021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E6EBB-405B-4421-BB40-4ED13B349C6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321,04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1" name="Jacuí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466429"/>
                                          <a:ext cx="1463138" cy="407956"/>
                                          <a:chOff x="3397665" y="163466429"/>
                                          <a:chExt cx="1463138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31" name="CaixaDeTexto 12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452" y="163494882"/>
                                            <a:ext cx="751351" cy="3740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Jacuí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2">
                                        <xdr:nvSpPr>
                                          <xdr:cNvPr id="1232" name="CaixaDeTexto 12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46642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CAD3A3D-EF6E-447E-BF9B-F6151287E7A8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2">
                                        <xdr:nvSpPr>
                                          <xdr:cNvPr id="1233" name="CaixaDeTexto 12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688672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971DC09-C67D-4B01-BDD0-FB9A2BC62F9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96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2">
                                        <xdr:nvSpPr>
                                          <xdr:cNvPr id="1234" name="CaixaDeTexto 12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D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572783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10DA2D-0A80-4127-8950-6DC6BBF6E0B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2" name="Castro Alve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2335260"/>
                                          <a:ext cx="1931336" cy="389640"/>
                                          <a:chOff x="4607600" y="162335260"/>
                                          <a:chExt cx="1931336" cy="389640"/>
                                        </a:xfrm>
                                      </xdr:grpSpPr>
                                      <xdr:sp macro="" textlink="$P$1265">
                                        <xdr:nvSpPr>
                                          <xdr:cNvPr id="1227" name="CaixaDeTexto 12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33569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C1A20E0-F110-4149-A2C9-962028D40D8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5">
                                        <xdr:nvSpPr>
                                          <xdr:cNvPr id="1228" name="CaixaDeTexto 12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53918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2D01B30-BA64-437C-A1BF-48A70102DA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5">
                                        <xdr:nvSpPr>
                                          <xdr:cNvPr id="1229" name="CaixaDeTexto 12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243252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13CCE8-DC0D-4DC6-AE05-30500A750866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30" name="CaixaDeTexto 12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02367" y="162335260"/>
                                            <a:ext cx="1236569" cy="37958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Castro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Alves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3" name="Grupo 104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3195744"/>
                                          <a:ext cx="1408004" cy="436720"/>
                                          <a:chOff x="4607600" y="163195744"/>
                                          <a:chExt cx="1408004" cy="436720"/>
                                        </a:xfrm>
                                      </xdr:grpSpPr>
                                      <xdr:sp macro="" textlink="$P$1266">
                                        <xdr:nvSpPr>
                                          <xdr:cNvPr id="1223" name="CaixaDeTexto 12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19574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DA2F6F8-CA1F-45C1-9600-BD974390CA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6">
                                        <xdr:nvSpPr>
                                          <xdr:cNvPr id="1224" name="CaixaDeTexto 12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39924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0564B44-7746-4D8B-9E60-7C7395C4DCE0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6">
                                        <xdr:nvSpPr>
                                          <xdr:cNvPr id="1225" name="CaixaDeTexto 12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329257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4931B11-11C2-4754-8615-9235C76342D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6" name="CaixaDeTexto 12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98987" y="163195746"/>
                                            <a:ext cx="716617" cy="43671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Monte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Claro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4" name="14 Jul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07600" y="164224445"/>
                                          <a:ext cx="1239992" cy="449712"/>
                                          <a:chOff x="4607600" y="164224445"/>
                                          <a:chExt cx="1239992" cy="449712"/>
                                        </a:xfrm>
                                      </xdr:grpSpPr>
                                      <xdr:sp macro="" textlink="$P$1267">
                                        <xdr:nvSpPr>
                                          <xdr:cNvPr id="1219" name="CaixaDeTexto 12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22444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24BED7-7A16-47E7-B5C9-7F664E5FA9A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7">
                                        <xdr:nvSpPr>
                                          <xdr:cNvPr id="1220" name="CaixaDeTexto 12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44668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91EDE2-00AB-4152-A0B2-D329A39B06A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51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7">
                                        <xdr:nvSpPr>
                                          <xdr:cNvPr id="1221" name="CaixaDeTexto 12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07600" y="16433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72AAD24-41B5-409F-A882-1C59A6E26C7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113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22" name="CaixaDeTexto 12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89538" y="164264226"/>
                                            <a:ext cx="558054" cy="40993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14 Julho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CERAN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5" name="G.P.Souz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565737" y="162944553"/>
                                          <a:ext cx="1712016" cy="612612"/>
                                          <a:chOff x="5565737" y="162944553"/>
                                          <a:chExt cx="1712016" cy="61261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213" name="CaixaDeTexto 12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67543" y="162944553"/>
                                            <a:ext cx="1010210" cy="3759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P. Souza</a:t>
                                            </a:r>
                                            <a:endParaRPr lang="pt-BR" sz="700" b="1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8">
                                        <xdr:nvSpPr>
                                          <xdr:cNvPr id="1214" name="CaixaDeTexto 12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09881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39FA12D-4A0C-4FC5-B07A-992FCF7B9DF2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8">
                                        <xdr:nvSpPr>
                                          <xdr:cNvPr id="1215" name="CaixaDeTexto 12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7" y="16332105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24A10FE-FBE8-4B75-B8E2-23CF5276464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8">
                                        <xdr:nvSpPr>
                                          <xdr:cNvPr id="1216" name="CaixaDeTexto 12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565738" y="16320517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33732F-4982-47A3-B1B1-1410F8968CA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68">
                                        <xdr:nvSpPr>
                                          <xdr:cNvPr id="1217" name="CaixaDeTexto 12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371452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32242BC-7E86-449E-909F-ADA1258108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46,32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68">
                                        <xdr:nvSpPr>
                                          <xdr:cNvPr id="1218" name="CaixaDeTexto 12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25516" y="163260919"/>
                                            <a:ext cx="542058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A0F93E7-BB32-4FDA-95F7-4888B5ADEE97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836,77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6" name="Bacia 8.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0" y="156723587"/>
                                          <a:ext cx="6936441" cy="8115640"/>
                                          <a:chOff x="0" y="146653453"/>
                                          <a:chExt cx="6991350" cy="8113984"/>
                                        </a:xfrm>
                                      </xdr:grpSpPr>
                                      <xdr:cxnSp macro="">
                                        <xdr:nvCxnSpPr>
                                          <xdr:cNvPr id="1162" name="Conector reto 116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295275" y="151561800"/>
                                            <a:ext cx="204297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4" name="CaixaDeTexto 116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84877" y="151488434"/>
                                            <a:ext cx="1133475" cy="23336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Jacuí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5" name="Conector de seta reta 116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D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H="1">
                                            <a:off x="4088843" y="154752675"/>
                                            <a:ext cx="1199849" cy="14762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66" name="Conector reto 11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5286410" y="151666876"/>
                                            <a:ext cx="0" cy="3095625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67" name="CaixaDeTexto 11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795023" y="151576089"/>
                                            <a:ext cx="871538" cy="46196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Taquari- Antas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68" name="Triângulo isósceles 11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6144595" y="153171984"/>
                                            <a:ext cx="273174" cy="237664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69" name="Conector de seta reta 11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281183" y="152428574"/>
                                            <a:ext cx="0" cy="1647827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0" name="CaixaDeTexto 11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05653" y="152416669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Capivari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1" name="Conector de seta reta 11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3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552825" y="151018875"/>
                                            <a:ext cx="0" cy="504826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2" name="Conector de seta reta 11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571875" y="151018875"/>
                                            <a:ext cx="228600" cy="0"/>
                                          </a:xfrm>
                                          <a:prstGeom prst="straightConnector1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prstDash val="dash"/>
                                            <a:tailEnd type="non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3" name="Conector reto 11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5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810000" y="151018875"/>
                                            <a:ext cx="1003182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4" name="Conector reto 11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6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833812" y="150045646"/>
                                            <a:ext cx="0" cy="97155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75" name="Triângulo isósceles 11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686174" y="15024734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76" name="Fluxograma: Conector 11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181476" y="150914100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77" name="Conector reto 11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9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4807692" y="149386258"/>
                                            <a:ext cx="0" cy="1636341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8" name="Conector reto 11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A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3986157" y="149372898"/>
                                            <a:ext cx="1326208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79" name="Conector reto 11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B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3982702" y="147537036"/>
                                            <a:ext cx="0" cy="1849777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0" name="Triângulo isósceles 11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3835065" y="14892461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1" name="Fluxograma: Conector 11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D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3877075" y="14828323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2" name="Conector reto 11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E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089896" y="148519384"/>
                                            <a:ext cx="0" cy="2409828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3" name="Conector reto 11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9F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2000207" y="147418425"/>
                                            <a:ext cx="0" cy="4133852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4" name="Conector reto 11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0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659678" y="149311963"/>
                                            <a:ext cx="1341484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cxnSp macro="">
                                        <xdr:nvCxnSpPr>
                                          <xdr:cNvPr id="1185" name="Conector reto 11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 flipV="1">
                                            <a:off x="659429" y="147285075"/>
                                            <a:ext cx="0" cy="2028826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6" name="Triângulo isósceles 11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2" y="148754430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87" name="Fluxograma: Conector 11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53801" y="14816137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cxnSp macro="">
                                        <xdr:nvCxnSpPr>
                                          <xdr:cNvPr id="1188" name="Conector reto 11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4040000}"/>
                                              </a:ext>
                                            </a:extLst>
                                          </xdr:cNvPr>
                                          <xdr:cNvCxnSpPr/>
                                        </xdr:nvCxnSpPr>
                                        <xdr:spPr>
                                          <a:xfrm>
                                            <a:off x="703520" y="148902251"/>
                                            <a:ext cx="664950" cy="0"/>
                                          </a:xfrm>
                                          <a:prstGeom prst="line">
                                            <a:avLst/>
                                          </a:prstGeom>
                                          <a:ln w="19050">
                                            <a:solidFill>
                                              <a:srgbClr val="0033CC"/>
                                            </a:solidFill>
                                            <a:headEnd w="lg" len="med"/>
                                            <a:tailEnd type="triangle"/>
                                          </a:ln>
                                        </xdr:spPr>
                                        <xdr:style>
                                          <a:lnRef idx="1">
                                            <a:schemeClr val="accent1"/>
                                          </a:lnRef>
                                          <a:fillRef idx="0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tx1"/>
                                          </a:fontRef>
                                        </xdr:style>
                                      </xdr:cxnSp>
                                      <xdr:sp macro="" textlink="">
                                        <xdr:nvSpPr>
                                          <xdr:cNvPr id="1189" name="Triângulo isósceles 11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1791" y="147675599"/>
                                            <a:ext cx="295275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0" name="CaixaDeTexto 11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5612609" y="148599805"/>
                                            <a:ext cx="1133475" cy="2238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Passo  Fundo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1" name="CaixaDeTexto 11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4643963" y="147479817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Pelotas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2" name="CaixaDeTexto 11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305564" y="147132085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3" name="CaixaDeTexto 11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3169449" y="149558626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Chapecó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4" name="CaixaDeTexto 11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1321599" y="147311272"/>
                                            <a:ext cx="1133475" cy="1762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Iguaçu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5" name="CaixaDeTexto 11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 rot="16200000">
                                            <a:off x="252237" y="147068381"/>
                                            <a:ext cx="661986" cy="447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endParaRPr lang="pt-BR" sz="1100" b="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6" name="CaixaDeTexto 11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048358" y="148585445"/>
                                            <a:ext cx="550279" cy="3584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Desvio Jordão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7" name="CaixaDeTexto 11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93626" y="151597522"/>
                                            <a:ext cx="764375" cy="19287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rgbClr val="00B050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Paraná</a:t>
                                            </a:r>
                                          </a:p>
                                          <a:p>
                                            <a:endParaRPr lang="pt-BR" sz="105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8" name="CaixaDeTexto 11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953000" y="151247474"/>
                                            <a:ext cx="2038350" cy="41910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Trecho Internacional sem  usinas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8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sob</a:t>
                                            </a:r>
                                            <a:r>
                                              <a:rPr lang="pt-BR" sz="8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coordenação do ONS</a:t>
                                            </a:r>
                                            <a:endParaRPr lang="pt-BR" sz="8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199" name="CaixaDeTexto 11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0" y="151390350"/>
                                            <a:ext cx="409574" cy="2762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2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(B)</a:t>
                                            </a:r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0" name="Fluxograma: Conector 11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0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31810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1" name="Triângulo isósceles 12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1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164039" y="148441928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2" name="Triângulo isósceles 12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2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4664859" y="149682112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3" name="Triângulo isósceles 12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3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5947063" y="149556353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4" name="Fluxograma: Conector 12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4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4702065" y="15058072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5" name="Fluxograma: Conector 12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5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984268" y="150218774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6" name="Triângulo isósceles 12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6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7989925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7" name="Triângulo isósceles 12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7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9656800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8" name="Triângulo isósceles 12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8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 rot="10800000">
                                            <a:off x="1857375" y="148735381"/>
                                            <a:ext cx="285667" cy="238125"/>
                                          </a:xfrm>
                                          <a:prstGeom prst="triangle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09" name="Fluxograma: Conector 1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9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616625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0" name="Fluxograma: Conector 12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A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1894580" y="150106916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1" name="Fluxograma: Conector 12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B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424784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">
                                        <xdr:nvSpPr>
                                          <xdr:cNvPr id="1212" name="Fluxograma: Conector 12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BC040000}"/>
                                              </a:ext>
                                            </a:extLst>
                                          </xdr:cNvPr>
                                          <xdr:cNvSpPr/>
                                        </xdr:nvSpPr>
                                        <xdr:spPr>
                                          <a:xfrm>
                                            <a:off x="5180783" y="152323799"/>
                                            <a:ext cx="211255" cy="200529"/>
                                          </a:xfrm>
                                          <a:prstGeom prst="flowChartConnector">
                                            <a:avLst/>
                                          </a:prstGeom>
                                          <a:solidFill>
                                            <a:srgbClr val="0033CC"/>
                                          </a:solidFill>
                                          <a:ln>
                                            <a:noFill/>
                                          </a:ln>
                                        </xdr:spPr>
                                        <xdr:style>
                                          <a:lnRef idx="2">
                                            <a:schemeClr val="accent1">
                                              <a:shade val="50000"/>
                                            </a:schemeClr>
                                          </a:lnRef>
                                          <a:fillRef idx="1">
                                            <a:schemeClr val="accent1"/>
                                          </a:fillRef>
                                          <a:effectRef idx="0">
                                            <a:schemeClr val="accent1"/>
                                          </a:effectRef>
                                          <a:fontRef idx="minor">
                                            <a:schemeClr val="lt1"/>
                                          </a:fontRef>
                                        </xdr:style>
                                        <xdr:txBody>
                                          <a:bodyPr vertOverflow="clip" horzOverflow="clip" rtlCol="0" anchor="t"/>
                                          <a:lstStyle/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7" name="Sta Clar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1" y="157475667"/>
                                          <a:ext cx="1517169" cy="581861"/>
                                          <a:chOff x="-33511" y="157475667"/>
                                          <a:chExt cx="1517169" cy="58186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6" name="CaixaDeTexto 115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62965" y="157475667"/>
                                            <a:ext cx="820693" cy="35022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Sta. Clara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0">
                                        <xdr:nvSpPr>
                                          <xdr:cNvPr id="1157" name="CaixaDeTexto 115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61061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65EDA04-BCF4-4DEA-811F-14B91610E4D9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0">
                                        <xdr:nvSpPr>
                                          <xdr:cNvPr id="1158" name="CaixaDeTexto 115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82393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433EAA-43D4-446F-89AD-0C4C39CAECF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0">
                                        <xdr:nvSpPr>
                                          <xdr:cNvPr id="1159" name="CaixaDeTexto 115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1" y="15771727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0DFB5EB-3539-4AF7-BE1B-59450C2958F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0">
                                        <xdr:nvSpPr>
                                          <xdr:cNvPr id="1160" name="CaixaDeTexto 115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8718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9B78EC5-10C3-4782-BC72-088344E76C4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67,37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0">
                                        <xdr:nvSpPr>
                                          <xdr:cNvPr id="1161" name="CaixaDeTexto 116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11886" y="157770216"/>
                                            <a:ext cx="469783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38A3F0A-C2EA-4A53-B2F8-C9A7EFF4B7DB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800,38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8" name="Fundã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164864"/>
                                          <a:ext cx="1414860" cy="389210"/>
                                          <a:chOff x="-33510" y="158164864"/>
                                          <a:chExt cx="1414860" cy="3892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52" name="CaixaDeTexto 11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706196" y="158170129"/>
                                            <a:ext cx="675154" cy="35168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Fundão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ELEJOR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1">
                                        <xdr:nvSpPr>
                                          <xdr:cNvPr id="1153" name="CaixaDeTexto 115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16486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C9B81A-FB42-4A46-B992-040CA969538E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1">
                                        <xdr:nvSpPr>
                                          <xdr:cNvPr id="1154" name="CaixaDeTexto 115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368361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B335B8B-CA43-4098-9D6B-9E162A4BD99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1">
                                        <xdr:nvSpPr>
                                          <xdr:cNvPr id="1155" name="CaixaDeTexto 115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8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26169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4A872D5-21E5-4CE2-A1EB-766D75243C5E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49" name="Grupo 1048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33510" y="158539389"/>
                                          <a:ext cx="1257375" cy="719087"/>
                                          <a:chOff x="-33510" y="158539389"/>
                                          <a:chExt cx="1257375" cy="71908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6" name="CaixaDeTexto 114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45273" y="158539389"/>
                                            <a:ext cx="578592" cy="34157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Jordão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2">
                                        <xdr:nvSpPr>
                                          <xdr:cNvPr id="1147" name="CaixaDeTexto 114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70885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2D8E3AA-15B5-4CF2-8AB5-A6B2FF569521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2">
                                        <xdr:nvSpPr>
                                          <xdr:cNvPr id="1148" name="CaixaDeTexto 114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91235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F850D382-AC65-4D75-A384-FE9E8E27FF43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2">
                                        <xdr:nvSpPr>
                                          <xdr:cNvPr id="1149" name="CaixaDeTexto 114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-33510" y="15881551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800CFA0-288C-454C-89FE-925088D6B68C}" type="TxLink">
                                              <a:rPr lang="en-US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10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2">
                                        <xdr:nvSpPr>
                                          <xdr:cNvPr id="1150" name="CaixaDeTexto 114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9072764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C8BD52AE-D1B8-4723-A4B2-13F34C586734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56,50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2">
                                        <xdr:nvSpPr>
                                          <xdr:cNvPr id="1151" name="CaixaDeTexto 115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24301" y="158968893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DC3821EC-024E-4E3A-9482-BA25F712ACC4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606,65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0" name="G.B.Munhoz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A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57765572"/>
                                          <a:ext cx="1656798" cy="599681"/>
                                          <a:chOff x="1344101" y="157765572"/>
                                          <a:chExt cx="1656798" cy="5996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40" name="CaixaDeTexto 113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55" y="157765572"/>
                                            <a:ext cx="998444" cy="35365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G.B. Munhoz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3">
                                        <xdr:nvSpPr>
                                          <xdr:cNvPr id="1141" name="CaixaDeTexto 114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791971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7FD906B-9A3E-482F-AF4E-AD43D736A77B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539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3">
                                        <xdr:nvSpPr>
                                          <xdr:cNvPr id="1142" name="CaixaDeTexto 114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113382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5E9798A-13EB-4D9A-90A0-D78923D0F6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3">
                                        <xdr:nvSpPr>
                                          <xdr:cNvPr id="1143" name="CaixaDeTexto 114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801654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1D533CB-CD78-4DAF-A2FF-E7045153B60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3">
                                        <xdr:nvSpPr>
                                          <xdr:cNvPr id="1144" name="CaixaDeTexto 114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179540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FFF4A6-52DA-4DB4-BDFA-F591C2774A3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51,05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3">
                                        <xdr:nvSpPr>
                                          <xdr:cNvPr id="1145" name="CaixaDeTexto 114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7" y="15807794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4EC36D4-E2E2-491A-8A79-17C9CD2C9D21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725,69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1" name="G.Ney Brag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B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28175" y="158517355"/>
                                          <a:ext cx="1606049" cy="604933"/>
                                          <a:chOff x="1328175" y="158517355"/>
                                          <a:chExt cx="1606049" cy="60493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34" name="CaixaDeTexto 113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992930" y="158517355"/>
                                            <a:ext cx="941294" cy="37679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G. Ney Braga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4">
                                        <xdr:nvSpPr>
                                          <xdr:cNvPr id="1135" name="CaixaDeTexto 113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7101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80A533F-4CA1-4A9D-BB74-9BC964652A2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350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4">
                                        <xdr:nvSpPr>
                                          <xdr:cNvPr id="1136" name="CaixaDeTexto 113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93657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1E15623-27F2-4E99-8813-8BE7A5CED6C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4">
                                        <xdr:nvSpPr>
                                          <xdr:cNvPr id="1137" name="CaixaDeTexto 113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28175" y="158815174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62085A17-C892-4252-AB64-27AFAE86A2A1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454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4">
                                        <xdr:nvSpPr>
                                          <xdr:cNvPr id="1138" name="CaixaDeTexto 113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902829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B934C3A-3967-4AF6-B9CE-B71ED756BC2A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75,50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4">
                                        <xdr:nvSpPr>
                                          <xdr:cNvPr id="1139" name="CaixaDeTexto 113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7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880123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8C666B8-BB98-46A5-AAF5-C2B04495998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605,81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2" name="Santiag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C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34540" y="159406729"/>
                                          <a:ext cx="1580670" cy="599841"/>
                                          <a:chOff x="1334540" y="159406729"/>
                                          <a:chExt cx="1580670" cy="59984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8" name="CaixaDeTexto 112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02491" y="159406729"/>
                                            <a:ext cx="912719" cy="36954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Santiago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5">
                                        <xdr:nvSpPr>
                                          <xdr:cNvPr id="1129" name="CaixaDeTexto 112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5806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ADA5957-3729-47B6-9C5F-A6439C578F1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571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5">
                                        <xdr:nvSpPr>
                                          <xdr:cNvPr id="1130" name="CaixaDeTexto 112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598038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1F24E3C-16EC-4D92-B119-5F8065839BF6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5">
                                        <xdr:nvSpPr>
                                          <xdr:cNvPr id="1131" name="CaixaDeTexto 113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34540" y="15968734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0E417B-0717-4866-9B68-F9378B6BC66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45">
                                        <xdr:nvSpPr>
                                          <xdr:cNvPr id="1132" name="CaixaDeTexto 113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820856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23E9E2E2-ED7A-4471-90D3-7D8E36A42031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84,33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45">
                                        <xdr:nvSpPr>
                                          <xdr:cNvPr id="1133" name="CaixaDeTexto 113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48" y="159719257"/>
                                            <a:ext cx="46978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9EABAAFA-C566-4630-9B1C-C2BB664D84AC}" type="TxLink">
                                              <a:rPr lang="en-US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502,82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3" name="S. Osóri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D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1" y="160124650"/>
                                          <a:ext cx="1552973" cy="394476"/>
                                          <a:chOff x="1344101" y="160124650"/>
                                          <a:chExt cx="1552973" cy="39447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4" name="CaixaDeTexto 112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40591" y="160135861"/>
                                            <a:ext cx="856483" cy="38326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S. Osório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6">
                                        <xdr:nvSpPr>
                                          <xdr:cNvPr id="1125" name="CaixaDeTexto 112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124650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385785F-F7FF-45C7-813D-F13D50C60D0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564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6">
                                        <xdr:nvSpPr>
                                          <xdr:cNvPr id="1126" name="CaixaDeTexto 112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318315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0589BAE5-F53F-4C53-945D-1D953F722D8F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6">
                                        <xdr:nvSpPr>
                                          <xdr:cNvPr id="1127" name="CaixaDeTexto 112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1" y="16022148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EE31CCA-D85F-49CA-8ADB-967805F3189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4" name="Goc José Rich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E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1344100" y="160604873"/>
                                          <a:ext cx="1894960" cy="399042"/>
                                          <a:chOff x="1344100" y="160604873"/>
                                          <a:chExt cx="1894960" cy="39904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20" name="CaixaDeTexto 111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2050116" y="160640820"/>
                                            <a:ext cx="1188944" cy="35993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Gov. José Richa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COPEL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47">
                                        <xdr:nvSpPr>
                                          <xdr:cNvPr id="1121" name="CaixaDeTexto 112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6048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0D8177F-70ED-41CD-A332-9CCF22EC258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47">
                                        <xdr:nvSpPr>
                                          <xdr:cNvPr id="1122" name="CaixaDeTexto 112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81820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EB1C9A4-77F8-4334-AFBB-C642596925D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47">
                                        <xdr:nvSpPr>
                                          <xdr:cNvPr id="1123" name="CaixaDeTexto 112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6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344100" y="160711534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FE8A449-8A6F-494E-8771-2155DAA4DF3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5" name="Garibaldi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1F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81" y="158265929"/>
                                          <a:ext cx="1459222" cy="390682"/>
                                          <a:chOff x="3525407" y="158265929"/>
                                          <a:chExt cx="1459222" cy="390682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6" name="CaixaDeTexto 111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38786" y="158300707"/>
                                            <a:ext cx="745843" cy="35590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Garibaldi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Rio Canoas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1">
                                        <xdr:nvSpPr>
                                          <xdr:cNvPr id="1117" name="CaixaDeTexto 111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26592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8CCB2AD-0127-4753-81F6-1CA68A3F75C5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249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1">
                                        <xdr:nvSpPr>
                                          <xdr:cNvPr id="1118" name="CaixaDeTexto 111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459597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A34F82F-7953-43E7-9A67-C67CE428BF77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13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1">
                                        <xdr:nvSpPr>
                                          <xdr:cNvPr id="1119" name="CaixaDeTexto 111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525407" y="15836277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C4C917-4B9B-44CA-84BF-E0A4AB8F81FB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255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6" name="Campos Nov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0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290077" y="158719054"/>
                                          <a:ext cx="1575229" cy="588710"/>
                                          <a:chOff x="3290077" y="158719054"/>
                                          <a:chExt cx="1575229" cy="58871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10" name="CaixaDeTexto 110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23183" y="158719054"/>
                                            <a:ext cx="842123" cy="56009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Campos Novos</a:t>
                                            </a:r>
                                          </a:p>
                                          <a:p>
                                            <a:pPr marL="0" marR="0" indent="0" algn="l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Enercan</a:t>
                                            </a:r>
                                          </a:p>
                                          <a:p>
                                            <a:pPr algn="l"/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2">
                                        <xdr:nvSpPr>
                                          <xdr:cNvPr id="1111" name="CaixaDeTexto 111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85462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1FFF0F2-8D79-458E-8C67-4194EE17133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279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2">
                                        <xdr:nvSpPr>
                                          <xdr:cNvPr id="1112" name="CaixaDeTexto 111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904829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9D501CC7-454D-4D57-9415-94484D06A26A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2">
                                        <xdr:nvSpPr>
                                          <xdr:cNvPr id="1113" name="CaixaDeTexto 111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290077" y="15895146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2C0E67C-D780-466C-AAEC-DB1CE4993AB9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321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2">
                                        <xdr:nvSpPr>
                                          <xdr:cNvPr id="1114" name="CaixaDeTexto 111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970272" y="159153767"/>
                                            <a:ext cx="454051" cy="15399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9DDB658A-48D9-43DE-BCED-3CD4E157798E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2">
                                        <xdr:nvSpPr>
                                          <xdr:cNvPr id="1115" name="CaixaDeTexto 111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63367" y="159052160"/>
                                            <a:ext cx="553017" cy="19256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algn="r"/>
                                            <a:fld id="{45452EEB-A0C5-40B5-80A6-22AE5B6296A4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658,45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7" name="Passo Fund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1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59308456"/>
                                          <a:ext cx="1537491" cy="601226"/>
                                          <a:chOff x="5387745" y="159308456"/>
                                          <a:chExt cx="1537491" cy="60122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4" name="CaixaDeTexto 110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3808" y="159308456"/>
                                            <a:ext cx="891428" cy="36135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Passo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Fundo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4">
                                        <xdr:nvSpPr>
                                          <xdr:cNvPr id="1105" name="CaixaDeTexto 110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473971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8300001-EE64-46BD-BEFD-826A7CB47CBA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176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4">
                                        <xdr:nvSpPr>
                                          <xdr:cNvPr id="1106" name="CaixaDeTexto 110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667638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9B48C41-DDDE-488F-9C3A-F306B671ED8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4">
                                        <xdr:nvSpPr>
                                          <xdr:cNvPr id="1107" name="CaixaDeTexto 110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5957080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F00E69-A4A2-4EE3-A69E-436B123E6DF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98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4">
                                        <xdr:nvSpPr>
                                          <xdr:cNvPr id="1108" name="CaixaDeTexto 110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723970"/>
                                            <a:ext cx="46978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E06B3A1C-2FCE-4084-868E-7908EC95E35D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81,00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4">
                                        <xdr:nvSpPr>
                                          <xdr:cNvPr id="1109" name="CaixaDeTexto 11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5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7518" y="159622371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517C849-67B7-4B63-AB08-EAD2A006EA3F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596,13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8" name="Alzir Santos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2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5387745" y="160208516"/>
                                          <a:ext cx="1537490" cy="446280"/>
                                          <a:chOff x="5387745" y="160208516"/>
                                          <a:chExt cx="1537490" cy="446280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100" name="CaixaDeTexto 109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84793" y="160233471"/>
                                            <a:ext cx="840442" cy="421325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Monjolinho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Monel</a:t>
                                            </a:r>
                                            <a:endParaRPr lang="pt-BR" sz="1100" b="0" baseline="0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+mn-lt"/>
                                              <a:ea typeface="+mn-ea"/>
                                              <a:cs typeface="+mn-cs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P$1253">
                                        <xdr:nvSpPr>
                                          <xdr:cNvPr id="1101" name="CaixaDeTexto 110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208516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4484F7-FA5C-4EA8-AFFD-B3A0ACF63ED3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130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3">
                                        <xdr:nvSpPr>
                                          <xdr:cNvPr id="1102" name="CaixaDeTexto 110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402183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BBB4AA5-E975-4EDD-935B-1564E794FB33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3">
                                        <xdr:nvSpPr>
                                          <xdr:cNvPr id="1103" name="CaixaDeTexto 110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87745" y="160305350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E4BAF52-F7D4-4B46-82BA-C71446DBB7CC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106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59" name="Machadinh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3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5" y="159477967"/>
                                          <a:ext cx="1436426" cy="558607"/>
                                          <a:chOff x="4127395" y="159477967"/>
                                          <a:chExt cx="1436426" cy="55860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94" name="CaixaDeTexto 109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731224" y="159477967"/>
                                            <a:ext cx="832597" cy="37800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Machadinho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8">
                                        <xdr:nvSpPr>
                                          <xdr:cNvPr id="1095" name="CaixaDeTexto 109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591034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5CDD139-57FA-4B9D-8294-7F350492B66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668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8">
                                        <xdr:nvSpPr>
                                          <xdr:cNvPr id="1096" name="CaixaDeTexto 109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82401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16B5D1-FA81-411B-BFDE-68252354C73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8">
                                        <xdr:nvSpPr>
                                          <xdr:cNvPr id="1097" name="CaixaDeTexto 109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5" y="159707519"/>
                                            <a:ext cx="596265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C8EB909-DE5E-43D1-BF9F-7F148EF966F5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804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8">
                                        <xdr:nvSpPr>
                                          <xdr:cNvPr id="1098" name="CaixaDeTexto 109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85086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C89F90B-2196-4E97-9043-2265A01D9B8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61,95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8">
                                        <xdr:nvSpPr>
                                          <xdr:cNvPr id="1099" name="CaixaDeTexto 109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5960" y="159749268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47C4DEF-C9D6-4CEC-854A-8806B8A01098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474,70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0" name="Barra Grande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4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622651" y="158239989"/>
                                          <a:ext cx="1501453" cy="551906"/>
                                          <a:chOff x="4622651" y="158239989"/>
                                          <a:chExt cx="1501453" cy="55190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8" name="CaixaDeTexto 10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224832" y="158239989"/>
                                            <a:ext cx="899272" cy="3707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Barra Grande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Baesa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7">
                                        <xdr:nvSpPr>
                                          <xdr:cNvPr id="1089" name="CaixaDeTexto 108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366009"/>
                                            <a:ext cx="59626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B5AE0BF-43E4-4A6B-AA7A-C246201ABC3D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122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7">
                                        <xdr:nvSpPr>
                                          <xdr:cNvPr id="1090" name="CaixaDeTexto 108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559678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EF093CD-0CBD-4C41-9061-72F23D7D22DF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7">
                                        <xdr:nvSpPr>
                                          <xdr:cNvPr id="1091" name="CaixaDeTexto 109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622651" y="158462843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870635C-A554-4951-945A-A458B554AFC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216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7">
                                        <xdr:nvSpPr>
                                          <xdr:cNvPr id="1092" name="CaixaDeTexto 109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606182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2835EC0-1F4A-490A-A106-A1636F98B9C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69,94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7">
                                        <xdr:nvSpPr>
                                          <xdr:cNvPr id="1093" name="CaixaDeTexto 109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4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5320790" y="158504583"/>
                                            <a:ext cx="46978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30C89D-86B6-4E24-A15D-8EB68EAB3EF9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639,26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1" name="Itá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5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4127396" y="160573569"/>
                                          <a:ext cx="1323429" cy="425181"/>
                                          <a:chOff x="4127396" y="160573569"/>
                                          <a:chExt cx="1323429" cy="425181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4" name="CaixaDeTexto 108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818253" y="160595420"/>
                                            <a:ext cx="632572" cy="403330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Itá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ENGIE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9">
                                        <xdr:nvSpPr>
                                          <xdr:cNvPr id="1085" name="CaixaDeTexto 108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573569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1537CF69-9D32-45EF-8F94-714DBD942754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915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9">
                                        <xdr:nvSpPr>
                                          <xdr:cNvPr id="1086" name="CaixaDeTexto 10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767236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D4BEBEC2-CF77-4D62-AFA8-2CE5E8362071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9">
                                        <xdr:nvSpPr>
                                          <xdr:cNvPr id="1087" name="CaixaDeTexto 108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27396" y="16067040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4B793D9F-7585-48BE-A400-43119DFE015F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883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2" name="Foz do Chapecó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6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751520" y="161108089"/>
                                          <a:ext cx="1403185" cy="437227"/>
                                          <a:chOff x="3751520" y="161108089"/>
                                          <a:chExt cx="1403185" cy="437227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80" name="CaixaDeTexto 107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8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278405" y="161108089"/>
                                            <a:ext cx="876300" cy="401678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Foz</a:t>
                                            </a: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 do Chapecó 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 baseline="0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FCE</a:t>
                                            </a: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5">
                                        <xdr:nvSpPr>
                                          <xdr:cNvPr id="1081" name="CaixaDeTexto 108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9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154727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A05260C1-0ECC-40D5-94EF-13300D72887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1.112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5">
                                        <xdr:nvSpPr>
                                          <xdr:cNvPr id="1082" name="CaixaDeTexto 108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359602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795A619-8C0F-4281-9878-7B1B8E60E679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V = 76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5">
                                        <xdr:nvSpPr>
                                          <xdr:cNvPr id="1083" name="CaixaDeTexto 108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751520" y="161251561"/>
                                            <a:ext cx="596264" cy="185714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8A1E14D9-185A-4E45-A7C9-A60F0D3A3992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1.103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3" name="Quebra queixo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7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143278" y="160035675"/>
                                          <a:ext cx="1585604" cy="579979"/>
                                          <a:chOff x="3143278" y="160035675"/>
                                          <a:chExt cx="1585604" cy="579979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4" name="CaixaDeTexto 1073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2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16723" y="160035675"/>
                                            <a:ext cx="912159" cy="37131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Quebra Queixo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CEC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56">
                                        <xdr:nvSpPr>
                                          <xdr:cNvPr id="1075" name="CaixaDeTexto 1074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3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191147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F2A8B18C-1E62-4259-8EFE-3085739C11B0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51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56">
                                        <xdr:nvSpPr>
                                          <xdr:cNvPr id="1076" name="CaixaDeTexto 107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4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384815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74F9EA5-66B2-4266-9637-D199C41F3CEB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56">
                                        <xdr:nvSpPr>
                                          <xdr:cNvPr id="1077" name="CaixaDeTexto 107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5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143278" y="1602879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20486620-EBE0-4F0F-8A14-CFF0634523A0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47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T$1256">
                                        <xdr:nvSpPr>
                                          <xdr:cNvPr id="1078" name="CaixaDeTexto 107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6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429941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70F1D846-8DAE-4F68-8558-9EEEC6F3BF38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69,33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R$1256">
                                        <xdr:nvSpPr>
                                          <xdr:cNvPr id="1079" name="CaixaDeTexto 107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7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836779" y="160328342"/>
                                            <a:ext cx="469783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3BA28ED9-9FDA-448C-98D2-9BEBB76A05FD}" type="TxLink">
                                              <a:rPr lang="pt-BR" sz="700" b="1">
                                                <a:solidFill>
                                                  <a:srgbClr val="FF00FF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547,55</a:t>
                                            </a:fld>
                                            <a:endParaRPr lang="pt-BR" sz="700" b="1">
                                              <a:solidFill>
                                                <a:srgbClr val="FF00FF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4" name="Itaúb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8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3910182"/>
                                          <a:ext cx="1340375" cy="407956"/>
                                          <a:chOff x="3397665" y="163910182"/>
                                          <a:chExt cx="1340375" cy="407956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70" name="CaixaDeTexto 1069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E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109390" y="163946937"/>
                                            <a:ext cx="628650" cy="36963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Itaúba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CEEE</a:t>
                                            </a: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3">
                                        <xdr:nvSpPr>
                                          <xdr:cNvPr id="1071" name="CaixaDeTexto 1070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F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3910182"/>
                                            <a:ext cx="596264" cy="185712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04F7133E-938F-4B30-8B89-8AD5FAB8253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144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3">
                                        <xdr:nvSpPr>
                                          <xdr:cNvPr id="1072" name="CaixaDeTexto 107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0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132425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EA52213-46D1-4021-A63F-3FA6F43E84F5}" type="TxLink">
                                              <a:rPr lang="pt-BR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3">
                                        <xdr:nvSpPr>
                                          <xdr:cNvPr id="1073" name="CaixaDeTexto 1072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31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016540"/>
                                            <a:ext cx="596264" cy="185713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CB6BBBD7-AE02-44E0-84AE-8894603CBDB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182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grpSp>
                                      <xdr:nvGrpSpPr>
                                        <xdr:cNvPr id="1065" name="D. Francisca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2904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3397665" y="164421171"/>
                                          <a:ext cx="1720201" cy="505003"/>
                                          <a:chOff x="3397665" y="164421171"/>
                                          <a:chExt cx="1720201" cy="505003"/>
                                        </a:xfrm>
                                      </xdr:grpSpPr>
                                      <xdr:sp macro="" textlink="">
                                        <xdr:nvSpPr>
                                          <xdr:cNvPr id="1066" name="CaixaDeTexto 106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A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4099811" y="164526125"/>
                                            <a:ext cx="1018055" cy="400049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D. Francisca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r>
                                              <a:rPr lang="pt-BR" sz="700" b="1">
                                                <a:solidFill>
                                                  <a:schemeClr val="dk1"/>
                                                </a:solidFill>
                                                <a:effectLst/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t>DFESA</a:t>
                                            </a:r>
                                          </a:p>
                                          <a:p>
                                            <a:pPr marL="0" marR="0" indent="0" defTabSz="914400" eaLnBrk="1" fontAlgn="auto" latinLnBrk="0" hangingPunct="1">
                                              <a:lnSpc>
                                                <a:spcPct val="100000"/>
                                              </a:lnSpc>
                                              <a:spcBef>
                                                <a:spcPts val="0"/>
                                              </a:spcBef>
                                              <a:spcAft>
                                                <a:spcPts val="0"/>
                                              </a:spcAft>
                                              <a:buClrTx/>
                                              <a:buSzTx/>
                                              <a:buFontTx/>
                                              <a:buNone/>
                                              <a:tabLst/>
                                              <a:defRPr/>
                                            </a:pPr>
                                            <a:endParaRPr lang="pt-BR" sz="700" b="1">
                                              <a:solidFill>
                                                <a:schemeClr val="dk1"/>
                                              </a:solidFill>
                                              <a:effectLst/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  <a:p>
                                            <a:endParaRPr lang="pt-BR" sz="1100"/>
                                          </a:p>
                                        </xdr:txBody>
                                      </xdr:sp>
                                      <xdr:sp macro="" textlink="$P$1264">
                                        <xdr:nvSpPr>
                                          <xdr:cNvPr id="1067" name="CaixaDeTexto 1066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B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421171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B50951CE-BAEC-4616-884D-24561446BDC6}" type="TxLink">
                                              <a:rPr lang="pt-BR" sz="7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202</a:t>
                                            </a:fld>
                                            <a:endParaRPr lang="pt-BR" sz="7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V$1264">
                                        <xdr:nvSpPr>
                                          <xdr:cNvPr id="1068" name="CaixaDeTexto 106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C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643408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ABD1DF91-E881-48C7-9628-05906AD51E7B}" type="TxLink">
                                              <a:rPr lang="en-US" sz="700" b="1">
                                                <a:solidFill>
                                                  <a:sysClr val="windowText" lastClr="000000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 </a:t>
                                            </a:fld>
                                            <a:endParaRPr lang="pt-BR" sz="700" b="1">
                                              <a:solidFill>
                                                <a:sysClr val="windowText" lastClr="00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  <xdr:sp macro="" textlink="$Q$1264">
                                        <xdr:nvSpPr>
                                          <xdr:cNvPr id="1069" name="CaixaDeTexto 106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2D04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3397665" y="164527530"/>
                                            <a:ext cx="596264" cy="185711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algn="r"/>
                                            <a:fld id="{5E5D339B-F450-405F-8B50-F6A043248D14}" type="TxLink">
                                              <a:rPr lang="pt-BR" sz="700" b="1">
                                                <a:solidFill>
                                                  <a:srgbClr val="FF0000"/>
                                                </a:solidFill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pPr algn="r"/>
                                              <a:t>212</a:t>
                                            </a:fld>
                                            <a:endParaRPr lang="pt-BR" sz="7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</xdr:grpSp>
                                </xdr:grpSp>
                              </xdr:grpSp>
                              <xdr:cxnSp macro="">
                                <xdr:nvCxnSpPr>
                                  <xdr:cNvPr id="1895" name="Conector de seta reta 189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67070000}"/>
                                      </a:ext>
                                    </a:extLst>
                                  </xdr:cNvPr>
                                  <xdr:cNvCxnSpPr/>
                                </xdr:nvCxnSpPr>
                                <xdr:spPr>
                                  <a:xfrm>
                                    <a:off x="4043634" y="183794400"/>
                                    <a:ext cx="0" cy="3095625"/>
                                  </a:xfrm>
                                  <a:prstGeom prst="straightConnector1">
                                    <a:avLst/>
                                  </a:prstGeom>
                                  <a:ln w="19050">
                                    <a:solidFill>
                                      <a:srgbClr val="0033CC"/>
                                    </a:solidFill>
                                    <a:tailEnd type="triangle"/>
                                  </a:ln>
                                </xdr:spPr>
                                <xdr:style>
                                  <a:lnRef idx="1">
                                    <a:schemeClr val="accent1"/>
                                  </a:lnRef>
                                  <a:fillRef idx="0">
                                    <a:schemeClr val="accent1"/>
                                  </a:fillRef>
                                  <a:effectRef idx="0">
                                    <a:schemeClr val="accent1"/>
                                  </a:effectRef>
                                  <a:fontRef idx="minor">
                                    <a:schemeClr val="tx1"/>
                                  </a:fontRef>
                                </xdr:style>
                              </xdr:cxnSp>
                            </xdr:grpSp>
                            <xdr:sp macro="" textlink="$Q$1332">
                              <xdr:nvSpPr>
                                <xdr:cNvPr id="1940" name="CaixaDeTexto 1939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407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1036336" y="182873360"/>
                                  <a:ext cx="609403" cy="28483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ctr"/>
                                <a:lstStyle/>
                                <a:p>
                                  <a:pPr marL="0" indent="0" algn="ctr"/>
                                  <a:fld id="{888EF5B5-27D3-42A2-85C9-C2CE01B384D4}" type="TxLink">
                                    <a:rPr lang="en-US" sz="700" b="1">
                                      <a:solidFill>
                                        <a:srgbClr val="00B0F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ctr"/>
                                    <a:t>69</a:t>
                                  </a:fld>
                                  <a:endParaRPr lang="pt-BR" sz="700" b="1">
                                    <a:solidFill>
                                      <a:srgbClr val="00B0F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cxnSp macro="">
                            <xdr:nvCxnSpPr>
                              <xdr:cNvPr id="1953" name="Conector reto 1952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A107000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1381125" y="182984776"/>
                                <a:ext cx="619125" cy="0"/>
                              </a:xfrm>
                              <a:prstGeom prst="line">
                                <a:avLst/>
                              </a:prstGeom>
                              <a:ln w="19050">
                                <a:solidFill>
                                  <a:srgbClr val="0033CC"/>
                                </a:solidFill>
                                <a:tailEnd type="none"/>
                              </a:ln>
                            </xdr:spPr>
                            <xdr:style>
                              <a:lnRef idx="1">
                                <a:schemeClr val="accent1"/>
                              </a:lnRef>
                              <a:fillRef idx="0">
                                <a:schemeClr val="accent1"/>
                              </a:fillRef>
                              <a:effectRef idx="0">
                                <a:schemeClr val="accent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  <xdr:cxnSp macro="">
                          <xdr:nvCxnSpPr>
                            <xdr:cNvPr id="1974" name="Conector reto 19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B6070000}"/>
                                </a:ext>
                              </a:extLst>
                            </xdr:cNvPr>
                            <xdr:cNvCxnSpPr/>
                          </xdr:nvCxnSpPr>
                          <xdr:spPr>
                            <a:xfrm flipV="1">
                              <a:off x="5290704" y="180940364"/>
                              <a:ext cx="0" cy="1776248"/>
                            </a:xfrm>
                            <a:prstGeom prst="line">
                              <a:avLst/>
                            </a:prstGeom>
                            <a:ln w="19050">
                              <a:solidFill>
                                <a:srgbClr val="0033CC"/>
                              </a:solidFill>
                            </a:ln>
                          </xdr:spPr>
                          <xdr:style>
                            <a:lnRef idx="1">
                              <a:schemeClr val="accent1"/>
                            </a:lnRef>
                            <a:fillRef idx="0">
                              <a:schemeClr val="accent1"/>
                            </a:fillRef>
                            <a:effectRef idx="0">
                              <a:schemeClr val="accent1"/>
                            </a:effectRef>
                            <a:fontRef idx="minor">
                              <a:schemeClr val="tx1"/>
                            </a:fontRef>
                          </xdr:style>
                        </xdr:cxnSp>
                      </xdr:grpSp>
                      <xdr:cxnSp macro="">
                        <xdr:nvCxnSpPr>
                          <xdr:cNvPr id="1975" name="Conector reto 1974">
                            <a:extLst>
                              <a:ext uri="{FF2B5EF4-FFF2-40B4-BE49-F238E27FC236}">
                                <a16:creationId xmlns:a16="http://schemas.microsoft.com/office/drawing/2014/main" id="{00000000-0008-0000-0100-0000B7070000}"/>
                              </a:ext>
                            </a:extLst>
                          </xdr:cNvPr>
                          <xdr:cNvCxnSpPr/>
                        </xdr:nvCxnSpPr>
                        <xdr:spPr>
                          <a:xfrm>
                            <a:off x="4779818" y="184187523"/>
                            <a:ext cx="1281546" cy="0"/>
                          </a:xfrm>
                          <a:prstGeom prst="line">
                            <a:avLst/>
                          </a:prstGeom>
                          <a:ln w="19050">
                            <a:solidFill>
                              <a:srgbClr val="0033CC"/>
                            </a:solidFill>
                          </a:ln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</xdr:cxnSp>
                      <xdr:sp macro="" textlink="">
                        <xdr:nvSpPr>
                          <xdr:cNvPr id="1976" name="CaixaDeTexto 1975">
                            <a:extLst>
                              <a:ext uri="{FF2B5EF4-FFF2-40B4-BE49-F238E27FC236}">
                                <a16:creationId xmlns:a16="http://schemas.microsoft.com/office/drawing/2014/main" id="{00000000-0008-0000-0100-0000B807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 rot="10800000">
                            <a:off x="4739840" y="182988870"/>
                            <a:ext cx="256456" cy="861012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vert="vert" wrap="square" rtlCol="0" anchor="t">
                            <a:noAutofit/>
                          </a:bodyPr>
                          <a:lstStyle/>
                          <a:p>
                            <a:pPr marL="0" marR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700" b="1">
                                <a:solidFill>
                                  <a:srgbClr val="00B05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Rio Uruguai</a:t>
                            </a:r>
                          </a:p>
                          <a:p>
                            <a:endParaRPr lang="pt-BR" sz="1050"/>
                          </a:p>
                        </xdr:txBody>
                      </xdr:sp>
                    </xdr:grpSp>
                    <xdr:sp macro="" textlink="">
                      <xdr:nvSpPr>
                        <xdr:cNvPr id="2224" name="Fluxograma: Conector 2223">
                          <a:extLst>
                            <a:ext uri="{FF2B5EF4-FFF2-40B4-BE49-F238E27FC236}">
                              <a16:creationId xmlns:a16="http://schemas.microsoft.com/office/drawing/2014/main" id="{00000000-0008-0000-0100-0000B00800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905290" y="191106437"/>
                          <a:ext cx="209469" cy="192558"/>
                        </a:xfrm>
                        <a:prstGeom prst="flowChartConnector">
                          <a:avLst/>
                        </a:prstGeom>
                        <a:solidFill>
                          <a:srgbClr val="0033CC"/>
                        </a:solidFill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50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pt-BR" sz="1100"/>
                        </a:p>
                      </xdr:txBody>
                    </xdr:sp>
                  </xdr:grpSp>
                  <xdr:sp macro="" textlink="">
                    <xdr:nvSpPr>
                      <xdr:cNvPr id="2225" name="CaixaDeTexto 2224">
                        <a:extLst>
                          <a:ext uri="{FF2B5EF4-FFF2-40B4-BE49-F238E27FC236}">
                            <a16:creationId xmlns:a16="http://schemas.microsoft.com/office/drawing/2014/main" id="{00000000-0008-0000-0100-0000B1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089889" y="191899761"/>
                        <a:ext cx="1172350" cy="414752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t"/>
                      <a:lstStyle/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Baixo Iguaçu</a:t>
                        </a:r>
                      </a:p>
                      <a:p>
                        <a:pPr marL="0" marR="0" indent="0" defTabSz="914400" eaLnBrk="1" fontAlgn="auto" latinLnBrk="0" hangingPunct="1">
                          <a:lnSpc>
                            <a:spcPct val="100000"/>
                          </a:lnSpc>
                          <a:spcBef>
                            <a:spcPts val="0"/>
                          </a:spcBef>
                          <a:spcAft>
                            <a:spcPts val="0"/>
                          </a:spcAft>
                          <a:buClrTx/>
                          <a:buSzTx/>
                          <a:buFontTx/>
                          <a:buNone/>
                          <a:tabLst/>
                          <a:defRPr/>
                        </a:pPr>
                        <a:r>
                          <a:rPr lang="pt-BR" sz="7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Cons.Empreendedor Baixo</a:t>
                        </a:r>
                        <a:r>
                          <a:rPr lang="pt-BR" sz="700" b="1" baseline="0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t> Iguaçu</a:t>
                        </a:r>
                        <a:endParaRPr lang="pt-BR" sz="7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  <a:p>
                        <a:endParaRPr lang="pt-BR" sz="1100"/>
                      </a:p>
                    </xdr:txBody>
                  </xdr:sp>
                  <xdr:sp macro="" textlink="$P$1249">
                    <xdr:nvSpPr>
                      <xdr:cNvPr id="2228" name="CaixaDeTexto 2227">
                        <a:extLst>
                          <a:ext uri="{FF2B5EF4-FFF2-40B4-BE49-F238E27FC236}">
                            <a16:creationId xmlns:a16="http://schemas.microsoft.com/office/drawing/2014/main" id="{00000000-0008-0000-0100-0000B4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865250"/>
                        <a:ext cx="595903" cy="178294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A46287F9-C484-4CF7-93AE-63C3B74E597B}" type="TxLink">
                          <a:rPr lang="en-US" sz="700" b="1">
                            <a:solidFill>
                              <a:srgbClr val="0033CC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928</a:t>
                        </a:fld>
                        <a:endParaRPr lang="pt-BR" sz="700" b="1">
                          <a:solidFill>
                            <a:srgbClr val="0033CC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V$1249">
                    <xdr:nvSpPr>
                      <xdr:cNvPr id="2229" name="CaixaDeTexto 2228">
                        <a:extLst>
                          <a:ext uri="{FF2B5EF4-FFF2-40B4-BE49-F238E27FC236}">
                            <a16:creationId xmlns:a16="http://schemas.microsoft.com/office/drawing/2014/main" id="{00000000-0008-0000-0100-0000B5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2070048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652FE01A-8320-484E-8E71-173F20258104}" type="TxLink">
                          <a:rPr lang="en-US" sz="700" b="1">
                            <a:solidFill>
                              <a:sysClr val="windowText" lastClr="00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 </a:t>
                        </a:fld>
                        <a:endParaRPr lang="pt-BR" sz="700" b="1">
                          <a:solidFill>
                            <a:sysClr val="windowText" lastClr="00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sp macro="" textlink="$Q$1249">
                    <xdr:nvSpPr>
                      <xdr:cNvPr id="2230" name="CaixaDeTexto 2229">
                        <a:extLst>
                          <a:ext uri="{FF2B5EF4-FFF2-40B4-BE49-F238E27FC236}">
                            <a16:creationId xmlns:a16="http://schemas.microsoft.com/office/drawing/2014/main" id="{00000000-0008-0000-0100-0000B608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360487" y="191967650"/>
                        <a:ext cx="595903" cy="178296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3EB347F9-897F-4409-867E-E8EAEC8D1E85}" type="TxLink">
                          <a:rPr lang="en-US" sz="7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859</a:t>
                        </a:fld>
                        <a:endParaRPr lang="pt-BR" sz="7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cxnSp macro="">
                  <xdr:nvCxnSpPr>
                    <xdr:cNvPr id="2238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BE080000}"/>
                        </a:ext>
                      </a:extLst>
                    </xdr:cNvPr>
                    <xdr:cNvCxnSpPr/>
                  </xdr:nvCxnSpPr>
                  <xdr:spPr>
                    <a:xfrm>
                      <a:off x="2360295" y="192927007"/>
                      <a:ext cx="0" cy="23472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5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CB080000}"/>
                        </a:ext>
                      </a:extLst>
                    </xdr:cNvPr>
                    <xdr:cNvCxnSpPr/>
                  </xdr:nvCxnSpPr>
                  <xdr:spPr>
                    <a:xfrm flipH="1" flipV="1">
                      <a:off x="2364158" y="193021155"/>
                      <a:ext cx="1144868" cy="3777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7" name="Fluxograma: Conector 2256">
                      <a:extLst>
                        <a:ext uri="{FF2B5EF4-FFF2-40B4-BE49-F238E27FC236}">
                          <a16:creationId xmlns:a16="http://schemas.microsoft.com/office/drawing/2014/main" id="{00000000-0008-0000-0100-0000D1080000}"/>
                        </a:ext>
                      </a:extLst>
                    </xdr:cNvPr>
                    <xdr:cNvSpPr/>
                  </xdr:nvSpPr>
                  <xdr:spPr>
                    <a:xfrm>
                      <a:off x="2539506" y="192924086"/>
                      <a:ext cx="207143" cy="1944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6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5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2000572" y="193250820"/>
                      <a:ext cx="361583" cy="3358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2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D6080000}"/>
                        </a:ext>
                      </a:extLst>
                    </xdr:cNvPr>
                    <xdr:cNvCxnSpPr/>
                  </xdr:nvCxnSpPr>
                  <xdr:spPr>
                    <a:xfrm>
                      <a:off x="2007870" y="193245524"/>
                      <a:ext cx="0" cy="2088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64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D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09" y="19465290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69" name="Triângulo isósceles 2268">
                      <a:extLst>
                        <a:ext uri="{FF2B5EF4-FFF2-40B4-BE49-F238E27FC236}">
                          <a16:creationId xmlns:a16="http://schemas.microsoft.com/office/drawing/2014/main" id="{00000000-0008-0000-0100-0000DD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267502" y="194543069"/>
                      <a:ext cx="270000" cy="226800"/>
                    </a:xfrm>
                    <a:prstGeom prst="triangle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75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3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461010" y="19424142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77" name="Conector de seta reta 1894">
                      <a:extLst>
                        <a:ext uri="{FF2B5EF4-FFF2-40B4-BE49-F238E27FC236}">
                          <a16:creationId xmlns:a16="http://schemas.microsoft.com/office/drawing/2014/main" id="{00000000-0008-0000-0100-0000E5080000}"/>
                        </a:ext>
                      </a:extLst>
                    </xdr:cNvPr>
                    <xdr:cNvCxnSpPr/>
                  </xdr:nvCxnSpPr>
                  <xdr:spPr>
                    <a:xfrm>
                      <a:off x="1741170" y="192770760"/>
                      <a:ext cx="0" cy="1476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280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E8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4309" y="19365849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cxnSp macro="">
                  <xdr:nvCxnSpPr>
                    <xdr:cNvPr id="2301" name="Conector de seta reta 1164">
                      <a:extLst>
                        <a:ext uri="{FF2B5EF4-FFF2-40B4-BE49-F238E27FC236}">
                          <a16:creationId xmlns:a16="http://schemas.microsoft.com/office/drawing/2014/main" id="{00000000-0008-0000-0100-0000FD080000}"/>
                        </a:ext>
                      </a:extLst>
                    </xdr:cNvPr>
                    <xdr:cNvCxnSpPr/>
                  </xdr:nvCxnSpPr>
                  <xdr:spPr>
                    <a:xfrm flipH="1">
                      <a:off x="198120" y="193117470"/>
                      <a:ext cx="1548000" cy="14175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  <xdr:sp macro="" textlink="">
                  <xdr:nvSpPr>
                    <xdr:cNvPr id="2258" name="Fluxograma: Conector 2257">
                      <a:extLst>
                        <a:ext uri="{FF2B5EF4-FFF2-40B4-BE49-F238E27FC236}">
                          <a16:creationId xmlns:a16="http://schemas.microsoft.com/office/drawing/2014/main" id="{00000000-0008-0000-0100-0000D2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346967" y="193565786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sp macro="" textlink="">
                  <xdr:nvSpPr>
                    <xdr:cNvPr id="2270" name="Fluxograma: Conector 2269">
                      <a:extLst>
                        <a:ext uri="{FF2B5EF4-FFF2-40B4-BE49-F238E27FC236}">
                          <a16:creationId xmlns:a16="http://schemas.microsoft.com/office/drawing/2014/main" id="{00000000-0008-0000-0100-0000DE080000}"/>
                        </a:ext>
                      </a:extLst>
                    </xdr:cNvPr>
                    <xdr:cNvSpPr/>
                  </xdr:nvSpPr>
                  <xdr:spPr>
                    <a:xfrm rot="5400000">
                      <a:off x="1147546" y="193561819"/>
                      <a:ext cx="208800" cy="208800"/>
                    </a:xfrm>
                    <a:prstGeom prst="flowChartConnector">
                      <a:avLst/>
                    </a:prstGeom>
                    <a:solidFill>
                      <a:srgbClr val="0033CC"/>
                    </a:solidFill>
                    <a:ln>
                      <a:noFill/>
                    </a:ln>
                  </xdr:spPr>
                  <xdr:style>
                    <a:lnRef idx="2">
                      <a:schemeClr val="accent1">
                        <a:shade val="50000"/>
                      </a:schemeClr>
                    </a:lnRef>
                    <a:fillRef idx="1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lt1"/>
                    </a:fontRef>
                  </xdr:style>
                  <xdr:txBody>
                    <a:bodyPr vertOverflow="clip" horzOverflow="clip" rtlCol="0" anchor="t"/>
                    <a:lstStyle/>
                    <a:p>
                      <a:pPr algn="l"/>
                      <a:endParaRPr lang="pt-BR" sz="1100"/>
                    </a:p>
                  </xdr:txBody>
                </xdr:sp>
                <xdr:cxnSp macro="">
                  <xdr:nvCxnSpPr>
                    <xdr:cNvPr id="2250" name="Conector de seta reta 1170">
                      <a:extLst>
                        <a:ext uri="{FF2B5EF4-FFF2-40B4-BE49-F238E27FC236}">
                          <a16:creationId xmlns:a16="http://schemas.microsoft.com/office/drawing/2014/main" id="{00000000-0008-0000-0100-0000CA080000}"/>
                        </a:ext>
                      </a:extLst>
                    </xdr:cNvPr>
                    <xdr:cNvCxnSpPr/>
                  </xdr:nvCxnSpPr>
                  <xdr:spPr>
                    <a:xfrm flipV="1">
                      <a:off x="2352681" y="192357344"/>
                      <a:ext cx="0" cy="594000"/>
                    </a:xfrm>
                    <a:prstGeom prst="straightConnector1">
                      <a:avLst/>
                    </a:prstGeom>
                    <a:ln w="19050">
                      <a:solidFill>
                        <a:srgbClr val="0033CC"/>
                      </a:solidFill>
                      <a:prstDash val="dash"/>
                      <a:tailEnd type="none"/>
                    </a:ln>
                  </xdr:spPr>
                  <xdr:style>
                    <a:lnRef idx="1">
                      <a:schemeClr val="accent1"/>
                    </a:lnRef>
                    <a:fillRef idx="0">
                      <a:schemeClr val="accent1"/>
                    </a:fillRef>
                    <a:effectRef idx="0">
                      <a:schemeClr val="accent1"/>
                    </a:effectRef>
                    <a:fontRef idx="minor">
                      <a:schemeClr val="tx1"/>
                    </a:fontRef>
                  </xdr:style>
                </xdr:cxnSp>
              </xdr:grpSp>
            </xdr:grpSp>
          </xdr:grpSp>
        </xdr:grpSp>
      </xdr:grpSp>
      <xdr:sp macro="" textlink="">
        <xdr:nvSpPr>
          <xdr:cNvPr id="2335" name="Fluxograma: Conector 2334">
            <a:extLst>
              <a:ext uri="{FF2B5EF4-FFF2-40B4-BE49-F238E27FC236}">
                <a16:creationId xmlns:a16="http://schemas.microsoft.com/office/drawing/2014/main" id="{00000000-0008-0000-0100-00001F090000}"/>
              </a:ext>
            </a:extLst>
          </xdr:cNvPr>
          <xdr:cNvSpPr/>
        </xdr:nvSpPr>
        <xdr:spPr>
          <a:xfrm rot="5400000">
            <a:off x="777069" y="192695726"/>
            <a:ext cx="208730" cy="208800"/>
          </a:xfrm>
          <a:prstGeom prst="flowChartConnector">
            <a:avLst/>
          </a:prstGeom>
          <a:solidFill>
            <a:srgbClr val="0033CC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>
    <xdr:from>
      <xdr:col>0</xdr:col>
      <xdr:colOff>6333</xdr:colOff>
      <xdr:row>1435</xdr:row>
      <xdr:rowOff>134649</xdr:rowOff>
    </xdr:from>
    <xdr:to>
      <xdr:col>10</xdr:col>
      <xdr:colOff>9350</xdr:colOff>
      <xdr:row>1451</xdr:row>
      <xdr:rowOff>171849</xdr:rowOff>
    </xdr:to>
    <xdr:grpSp>
      <xdr:nvGrpSpPr>
        <xdr:cNvPr id="2380" name="Agrupar 2379">
          <a:extLst>
            <a:ext uri="{FF2B5EF4-FFF2-40B4-BE49-F238E27FC236}">
              <a16:creationId xmlns:a16="http://schemas.microsoft.com/office/drawing/2014/main" id="{00000000-0008-0000-0100-00004C090000}"/>
            </a:ext>
          </a:extLst>
        </xdr:cNvPr>
        <xdr:cNvGrpSpPr/>
      </xdr:nvGrpSpPr>
      <xdr:grpSpPr>
        <a:xfrm>
          <a:off x="6333" y="175800497"/>
          <a:ext cx="6794756" cy="3085200"/>
          <a:chOff x="6333" y="230776462"/>
          <a:chExt cx="6918167" cy="3085200"/>
        </a:xfrm>
      </xdr:grpSpPr>
      <xdr:graphicFrame macro="">
        <xdr:nvGraphicFramePr>
          <xdr:cNvPr id="1633" name="Gráfico 1632">
            <a:extLst>
              <a:ext uri="{FF2B5EF4-FFF2-40B4-BE49-F238E27FC236}">
                <a16:creationId xmlns:a16="http://schemas.microsoft.com/office/drawing/2014/main" id="{00000000-0008-0000-0100-000061060000}"/>
              </a:ext>
            </a:extLst>
          </xdr:cNvPr>
          <xdr:cNvGraphicFramePr/>
        </xdr:nvGraphicFramePr>
        <xdr:xfrm>
          <a:off x="6333" y="230776462"/>
          <a:ext cx="6918167" cy="30852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'Item 9 - Armazenamento'!AA4">
        <xdr:nvSpPr>
          <xdr:cNvPr id="1634" name="CaixaDeTexto 1633">
            <a:extLst>
              <a:ext uri="{FF2B5EF4-FFF2-40B4-BE49-F238E27FC236}">
                <a16:creationId xmlns:a16="http://schemas.microsoft.com/office/drawing/2014/main" id="{00000000-0008-0000-0100-000062060000}"/>
              </a:ext>
            </a:extLst>
          </xdr:cNvPr>
          <xdr:cNvSpPr txBox="1"/>
        </xdr:nvSpPr>
        <xdr:spPr>
          <a:xfrm>
            <a:off x="5464495" y="232444804"/>
            <a:ext cx="724818" cy="230400"/>
          </a:xfrm>
          <a:prstGeom prst="rect">
            <a:avLst/>
          </a:prstGeom>
          <a:solidFill>
            <a:schemeClr val="tx2">
              <a:lumMod val="40000"/>
              <a:lumOff val="60000"/>
            </a:schemeClr>
          </a:solidFill>
          <a:ln w="9525"/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19050" h="25400"/>
          </a:sp3d>
        </xdr:spPr>
        <xdr:style>
          <a:lnRef idx="0">
            <a:schemeClr val="accent5"/>
          </a:lnRef>
          <a:fillRef idx="3">
            <a:schemeClr val="accent5"/>
          </a:fillRef>
          <a:effectRef idx="3">
            <a:schemeClr val="accent5"/>
          </a:effectRef>
          <a:fontRef idx="minor">
            <a:schemeClr val="lt1"/>
          </a:fontRef>
        </xdr:style>
        <xdr:txBody>
          <a:bodyPr vertOverflow="clip" horzOverflow="clip" wrap="square" rtlCol="0" anchor="ctr"/>
          <a:lstStyle/>
          <a:p>
            <a:pPr marL="0" indent="0" algn="ctr"/>
            <a:fld id="{5B409134-8C56-4404-82FE-F3B1AD33FCDD}" type="TxLink">
              <a:rPr lang="en-US" sz="1000" b="0" i="0" u="none" strike="noStrike">
                <a:solidFill>
                  <a:schemeClr val="tx2"/>
                </a:solidFill>
                <a:latin typeface="Calibri"/>
                <a:ea typeface="+mn-ea"/>
                <a:cs typeface="Arial" pitchFamily="34" charset="0"/>
              </a:rPr>
              <a:pPr marL="0" indent="0" algn="ctr"/>
              <a:t>43,9</a:t>
            </a:fld>
            <a:endParaRPr lang="pt-BR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0</xdr:colOff>
      <xdr:row>1441</xdr:row>
      <xdr:rowOff>182562</xdr:rowOff>
    </xdr:from>
    <xdr:to>
      <xdr:col>0</xdr:col>
      <xdr:colOff>208975</xdr:colOff>
      <xdr:row>1443</xdr:row>
      <xdr:rowOff>30162</xdr:rowOff>
    </xdr:to>
    <xdr:sp macro="" textlink="$K$1473">
      <xdr:nvSpPr>
        <xdr:cNvPr id="2188" name="CaixaDeTexto 2187">
          <a:extLst>
            <a:ext uri="{FF2B5EF4-FFF2-40B4-BE49-F238E27FC236}">
              <a16:creationId xmlns:a16="http://schemas.microsoft.com/office/drawing/2014/main" id="{00000000-0008-0000-0100-00008C080000}"/>
            </a:ext>
          </a:extLst>
        </xdr:cNvPr>
        <xdr:cNvSpPr txBox="1"/>
      </xdr:nvSpPr>
      <xdr:spPr>
        <a:xfrm>
          <a:off x="0" y="232002012"/>
          <a:ext cx="208975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25376</xdr:colOff>
      <xdr:row>1455</xdr:row>
      <xdr:rowOff>14305</xdr:rowOff>
    </xdr:from>
    <xdr:to>
      <xdr:col>3</xdr:col>
      <xdr:colOff>409575</xdr:colOff>
      <xdr:row>1465</xdr:row>
      <xdr:rowOff>100031</xdr:rowOff>
    </xdr:to>
    <xdr:graphicFrame macro="">
      <xdr:nvGraphicFramePr>
        <xdr:cNvPr id="1915" name="Gráfico 1914">
          <a:extLst>
            <a:ext uri="{FF2B5EF4-FFF2-40B4-BE49-F238E27FC236}">
              <a16:creationId xmlns:a16="http://schemas.microsoft.com/office/drawing/2014/main" id="{00000000-0008-0000-0100-00007B07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57150</xdr:colOff>
      <xdr:row>1458</xdr:row>
      <xdr:rowOff>72768</xdr:rowOff>
    </xdr:from>
    <xdr:to>
      <xdr:col>0</xdr:col>
      <xdr:colOff>160368</xdr:colOff>
      <xdr:row>1459</xdr:row>
      <xdr:rowOff>68989</xdr:rowOff>
    </xdr:to>
    <xdr:sp macro="" textlink="$K$1473">
      <xdr:nvSpPr>
        <xdr:cNvPr id="2339" name="CaixaDeTexto 2338">
          <a:extLst>
            <a:ext uri="{FF2B5EF4-FFF2-40B4-BE49-F238E27FC236}">
              <a16:creationId xmlns:a16="http://schemas.microsoft.com/office/drawing/2014/main" id="{00000000-0008-0000-0100-000023090000}"/>
            </a:ext>
          </a:extLst>
        </xdr:cNvPr>
        <xdr:cNvSpPr txBox="1"/>
      </xdr:nvSpPr>
      <xdr:spPr>
        <a:xfrm>
          <a:off x="57150" y="235149768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 b="0" i="0" u="none" strike="noStrike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8</xdr:col>
      <xdr:colOff>369660</xdr:colOff>
      <xdr:row>1474</xdr:row>
      <xdr:rowOff>146176</xdr:rowOff>
    </xdr:from>
    <xdr:to>
      <xdr:col>9</xdr:col>
      <xdr:colOff>289890</xdr:colOff>
      <xdr:row>1475</xdr:row>
      <xdr:rowOff>124240</xdr:rowOff>
    </xdr:to>
    <xdr:sp macro="" textlink="#REF!">
      <xdr:nvSpPr>
        <xdr:cNvPr id="2402" name="CaixaDeTexto 2401">
          <a:extLst>
            <a:ext uri="{FF2B5EF4-FFF2-40B4-BE49-F238E27FC236}">
              <a16:creationId xmlns:a16="http://schemas.microsoft.com/office/drawing/2014/main" id="{00000000-0008-0000-0100-000062090000}"/>
            </a:ext>
          </a:extLst>
        </xdr:cNvPr>
        <xdr:cNvSpPr txBox="1"/>
      </xdr:nvSpPr>
      <xdr:spPr>
        <a:xfrm>
          <a:off x="5968703" y="258571850"/>
          <a:ext cx="549709" cy="16856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0D97B33B-1769-4219-8146-2B4585C545D1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62,0%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28575</xdr:colOff>
      <xdr:row>1474</xdr:row>
      <xdr:rowOff>53719</xdr:rowOff>
    </xdr:from>
    <xdr:to>
      <xdr:col>4</xdr:col>
      <xdr:colOff>131793</xdr:colOff>
      <xdr:row>1475</xdr:row>
      <xdr:rowOff>49940</xdr:rowOff>
    </xdr:to>
    <xdr:sp macro="" textlink="$K$1473">
      <xdr:nvSpPr>
        <xdr:cNvPr id="2400" name="CaixaDeTexto 2399">
          <a:extLst>
            <a:ext uri="{FF2B5EF4-FFF2-40B4-BE49-F238E27FC236}">
              <a16:creationId xmlns:a16="http://schemas.microsoft.com/office/drawing/2014/main" id="{00000000-0008-0000-0100-000060090000}"/>
            </a:ext>
          </a:extLst>
        </xdr:cNvPr>
        <xdr:cNvSpPr txBox="1"/>
      </xdr:nvSpPr>
      <xdr:spPr>
        <a:xfrm>
          <a:off x="3486150" y="251256544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3</xdr:col>
      <xdr:colOff>383933</xdr:colOff>
      <xdr:row>102</xdr:row>
      <xdr:rowOff>114301</xdr:rowOff>
    </xdr:from>
    <xdr:to>
      <xdr:col>5</xdr:col>
      <xdr:colOff>180665</xdr:colOff>
      <xdr:row>104</xdr:row>
      <xdr:rowOff>65267</xdr:rowOff>
    </xdr:to>
    <xdr:sp macro="" textlink="">
      <xdr:nvSpPr>
        <xdr:cNvPr id="2352" name="CaixaDeTexto 2351">
          <a:extLst>
            <a:ext uri="{FF2B5EF4-FFF2-40B4-BE49-F238E27FC236}">
              <a16:creationId xmlns:a16="http://schemas.microsoft.com/office/drawing/2014/main" id="{00000000-0008-0000-0100-000030090000}"/>
            </a:ext>
          </a:extLst>
        </xdr:cNvPr>
        <xdr:cNvSpPr txBox="1"/>
      </xdr:nvSpPr>
      <xdr:spPr>
        <a:xfrm>
          <a:off x="3374783" y="19707226"/>
          <a:ext cx="796857" cy="33196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pt-BR" sz="1200" b="1">
              <a:latin typeface="Arial" pitchFamily="34" charset="0"/>
              <a:cs typeface="Arial" pitchFamily="34" charset="0"/>
            </a:rPr>
            <a:t>SIN</a:t>
          </a:r>
        </a:p>
      </xdr:txBody>
    </xdr:sp>
    <xdr:clientData/>
  </xdr:twoCellAnchor>
  <xdr:twoCellAnchor>
    <xdr:from>
      <xdr:col>3</xdr:col>
      <xdr:colOff>422029</xdr:colOff>
      <xdr:row>110</xdr:row>
      <xdr:rowOff>99160</xdr:rowOff>
    </xdr:from>
    <xdr:to>
      <xdr:col>5</xdr:col>
      <xdr:colOff>21880</xdr:colOff>
      <xdr:row>112</xdr:row>
      <xdr:rowOff>24858</xdr:rowOff>
    </xdr:to>
    <xdr:sp macro="" textlink="$X$66">
      <xdr:nvSpPr>
        <xdr:cNvPr id="2360" name="CaixaDeTexto 2359">
          <a:extLst>
            <a:ext uri="{FF2B5EF4-FFF2-40B4-BE49-F238E27FC236}">
              <a16:creationId xmlns:a16="http://schemas.microsoft.com/office/drawing/2014/main" id="{00000000-0008-0000-0100-000038090000}"/>
            </a:ext>
          </a:extLst>
        </xdr:cNvPr>
        <xdr:cNvSpPr txBox="1"/>
      </xdr:nvSpPr>
      <xdr:spPr>
        <a:xfrm>
          <a:off x="3412879" y="21216085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F4BAF2D8-A194-4A7B-BD6C-AED1003BEF49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0,0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412504</xdr:colOff>
      <xdr:row>111</xdr:row>
      <xdr:rowOff>184692</xdr:rowOff>
    </xdr:from>
    <xdr:to>
      <xdr:col>5</xdr:col>
      <xdr:colOff>12355</xdr:colOff>
      <xdr:row>113</xdr:row>
      <xdr:rowOff>110390</xdr:rowOff>
    </xdr:to>
    <xdr:sp macro="" textlink="$O$74">
      <xdr:nvSpPr>
        <xdr:cNvPr id="2361" name="CaixaDeTexto 2360">
          <a:extLst>
            <a:ext uri="{FF2B5EF4-FFF2-40B4-BE49-F238E27FC236}">
              <a16:creationId xmlns:a16="http://schemas.microsoft.com/office/drawing/2014/main" id="{00000000-0008-0000-0100-000039090000}"/>
            </a:ext>
          </a:extLst>
        </xdr:cNvPr>
        <xdr:cNvSpPr txBox="1"/>
      </xdr:nvSpPr>
      <xdr:spPr>
        <a:xfrm>
          <a:off x="3403354" y="21492117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B3BB656-66DF-483E-BE44-A334BC118CFF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-0,2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41029</xdr:colOff>
      <xdr:row>109</xdr:row>
      <xdr:rowOff>1337</xdr:rowOff>
    </xdr:from>
    <xdr:to>
      <xdr:col>5</xdr:col>
      <xdr:colOff>107605</xdr:colOff>
      <xdr:row>110</xdr:row>
      <xdr:rowOff>117535</xdr:rowOff>
    </xdr:to>
    <xdr:sp macro="" textlink="$R$66">
      <xdr:nvSpPr>
        <xdr:cNvPr id="2362" name="CaixaDeTexto 2361">
          <a:extLst>
            <a:ext uri="{FF2B5EF4-FFF2-40B4-BE49-F238E27FC236}">
              <a16:creationId xmlns:a16="http://schemas.microsoft.com/office/drawing/2014/main" id="{00000000-0008-0000-0100-00003A090000}"/>
            </a:ext>
          </a:extLst>
        </xdr:cNvPr>
        <xdr:cNvSpPr txBox="1"/>
      </xdr:nvSpPr>
      <xdr:spPr>
        <a:xfrm>
          <a:off x="3498604" y="20927762"/>
          <a:ext cx="599976" cy="30669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fld id="{5E0F0D06-E18B-402A-9FD1-73BFB76DCE61}" type="TxLink">
            <a:rPr lang="en-US" sz="1000" b="1" i="0" u="none" strike="noStrike">
              <a:solidFill>
                <a:srgbClr val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rPr>
            <a:pPr algn="r"/>
            <a:t>43,9%</a:t>
          </a:fld>
          <a:endParaRPr lang="pt-BR" sz="8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2</xdr:col>
      <xdr:colOff>1118152</xdr:colOff>
      <xdr:row>1459</xdr:row>
      <xdr:rowOff>62413</xdr:rowOff>
    </xdr:from>
    <xdr:to>
      <xdr:col>3</xdr:col>
      <xdr:colOff>152416</xdr:colOff>
      <xdr:row>1460</xdr:row>
      <xdr:rowOff>74544</xdr:rowOff>
    </xdr:to>
    <xdr:sp macro="" textlink="#REF!">
      <xdr:nvSpPr>
        <xdr:cNvPr id="2370" name="CaixaDeTexto 2369">
          <a:extLst>
            <a:ext uri="{FF2B5EF4-FFF2-40B4-BE49-F238E27FC236}">
              <a16:creationId xmlns:a16="http://schemas.microsoft.com/office/drawing/2014/main" id="{00000000-0008-0000-0100-000042090000}"/>
            </a:ext>
          </a:extLst>
        </xdr:cNvPr>
        <xdr:cNvSpPr txBox="1"/>
      </xdr:nvSpPr>
      <xdr:spPr>
        <a:xfrm>
          <a:off x="2517913" y="255630587"/>
          <a:ext cx="624525" cy="202631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2540A96A-50B9-4044-AC49-79FDC5E1DFBF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Arial" pitchFamily="34" charset="0"/>
            </a:rPr>
            <a:pPr marL="0" indent="0" algn="ctr"/>
            <a:t>65,0%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457200</xdr:colOff>
      <xdr:row>1455</xdr:row>
      <xdr:rowOff>14268</xdr:rowOff>
    </xdr:from>
    <xdr:to>
      <xdr:col>10</xdr:col>
      <xdr:colOff>2159</xdr:colOff>
      <xdr:row>1465</xdr:row>
      <xdr:rowOff>100068</xdr:rowOff>
    </xdr:to>
    <xdr:graphicFrame macro="">
      <xdr:nvGraphicFramePr>
        <xdr:cNvPr id="2372" name="Gráfico 2371">
          <a:extLst>
            <a:ext uri="{FF2B5EF4-FFF2-40B4-BE49-F238E27FC236}">
              <a16:creationId xmlns:a16="http://schemas.microsoft.com/office/drawing/2014/main" id="{00000000-0008-0000-0100-000044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281609</xdr:colOff>
      <xdr:row>1460</xdr:row>
      <xdr:rowOff>82883</xdr:rowOff>
    </xdr:from>
    <xdr:to>
      <xdr:col>9</xdr:col>
      <xdr:colOff>356712</xdr:colOff>
      <xdr:row>1461</xdr:row>
      <xdr:rowOff>99391</xdr:rowOff>
    </xdr:to>
    <xdr:sp macro="" textlink="#REF!">
      <xdr:nvSpPr>
        <xdr:cNvPr id="2375" name="CaixaDeTexto 2374">
          <a:extLst>
            <a:ext uri="{FF2B5EF4-FFF2-40B4-BE49-F238E27FC236}">
              <a16:creationId xmlns:a16="http://schemas.microsoft.com/office/drawing/2014/main" id="{00000000-0008-0000-0100-000047090000}"/>
            </a:ext>
          </a:extLst>
        </xdr:cNvPr>
        <xdr:cNvSpPr txBox="1"/>
      </xdr:nvSpPr>
      <xdr:spPr>
        <a:xfrm>
          <a:off x="5880652" y="255841557"/>
          <a:ext cx="704582" cy="207008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6D87ED5-EDEA-46F8-8299-7BAA60B4A4E4}" type="TxLink">
            <a:rPr lang="en-US" sz="1000" b="0" i="0" u="none" strike="noStrike">
              <a:solidFill>
                <a:schemeClr val="tx2"/>
              </a:solidFill>
              <a:latin typeface="Calibri"/>
              <a:ea typeface="+mn-ea"/>
              <a:cs typeface="Calibri"/>
            </a:rPr>
            <a:pPr marL="0" indent="0" algn="ctr"/>
            <a:t>40,3%</a:t>
          </a:fld>
          <a:endParaRPr lang="pt-BR" sz="1000" b="0" i="0" u="none" strike="noStrike">
            <a:solidFill>
              <a:schemeClr val="tx2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25376</xdr:colOff>
      <xdr:row>1470</xdr:row>
      <xdr:rowOff>19050</xdr:rowOff>
    </xdr:from>
    <xdr:to>
      <xdr:col>3</xdr:col>
      <xdr:colOff>409575</xdr:colOff>
      <xdr:row>1480</xdr:row>
      <xdr:rowOff>104850</xdr:rowOff>
    </xdr:to>
    <xdr:graphicFrame macro="">
      <xdr:nvGraphicFramePr>
        <xdr:cNvPr id="2377" name="Gráfico 2376">
          <a:extLst>
            <a:ext uri="{FF2B5EF4-FFF2-40B4-BE49-F238E27FC236}">
              <a16:creationId xmlns:a16="http://schemas.microsoft.com/office/drawing/2014/main" id="{00000000-0008-0000-0100-00004909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47625</xdr:colOff>
      <xdr:row>1458</xdr:row>
      <xdr:rowOff>61912</xdr:rowOff>
    </xdr:from>
    <xdr:to>
      <xdr:col>4</xdr:col>
      <xdr:colOff>150843</xdr:colOff>
      <xdr:row>1459</xdr:row>
      <xdr:rowOff>58133</xdr:rowOff>
    </xdr:to>
    <xdr:sp macro="" textlink="$K$1473">
      <xdr:nvSpPr>
        <xdr:cNvPr id="2382" name="CaixaDeTexto 2381">
          <a:extLst>
            <a:ext uri="{FF2B5EF4-FFF2-40B4-BE49-F238E27FC236}">
              <a16:creationId xmlns:a16="http://schemas.microsoft.com/office/drawing/2014/main" id="{00000000-0008-0000-0100-00004E090000}"/>
            </a:ext>
          </a:extLst>
        </xdr:cNvPr>
        <xdr:cNvSpPr txBox="1"/>
      </xdr:nvSpPr>
      <xdr:spPr>
        <a:xfrm>
          <a:off x="3505200" y="248216737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0</xdr:col>
      <xdr:colOff>57150</xdr:colOff>
      <xdr:row>1474</xdr:row>
      <xdr:rowOff>38100</xdr:rowOff>
    </xdr:from>
    <xdr:to>
      <xdr:col>0</xdr:col>
      <xdr:colOff>160368</xdr:colOff>
      <xdr:row>1475</xdr:row>
      <xdr:rowOff>34321</xdr:rowOff>
    </xdr:to>
    <xdr:sp macro="" textlink="$K$1473">
      <xdr:nvSpPr>
        <xdr:cNvPr id="2387" name="CaixaDeTexto 2386">
          <a:extLst>
            <a:ext uri="{FF2B5EF4-FFF2-40B4-BE49-F238E27FC236}">
              <a16:creationId xmlns:a16="http://schemas.microsoft.com/office/drawing/2014/main" id="{00000000-0008-0000-0100-000053090000}"/>
            </a:ext>
          </a:extLst>
        </xdr:cNvPr>
        <xdr:cNvSpPr txBox="1"/>
      </xdr:nvSpPr>
      <xdr:spPr>
        <a:xfrm>
          <a:off x="57150" y="238163100"/>
          <a:ext cx="103218" cy="186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ctr"/>
          <a:r>
            <a:rPr lang="pt-BR" sz="1000">
              <a:solidFill>
                <a:schemeClr val="dk1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rPr>
            <a:t>%</a:t>
          </a:r>
        </a:p>
      </xdr:txBody>
    </xdr:sp>
    <xdr:clientData/>
  </xdr:twoCellAnchor>
  <xdr:twoCellAnchor>
    <xdr:from>
      <xdr:col>2</xdr:col>
      <xdr:colOff>1109869</xdr:colOff>
      <xdr:row>1475</xdr:row>
      <xdr:rowOff>29626</xdr:rowOff>
    </xdr:from>
    <xdr:to>
      <xdr:col>3</xdr:col>
      <xdr:colOff>125091</xdr:colOff>
      <xdr:row>1476</xdr:row>
      <xdr:rowOff>0</xdr:rowOff>
    </xdr:to>
    <xdr:sp macro="" textlink="#REF!">
      <xdr:nvSpPr>
        <xdr:cNvPr id="2388" name="CaixaDeTexto 2387">
          <a:extLst>
            <a:ext uri="{FF2B5EF4-FFF2-40B4-BE49-F238E27FC236}">
              <a16:creationId xmlns:a16="http://schemas.microsoft.com/office/drawing/2014/main" id="{00000000-0008-0000-0100-000054090000}"/>
            </a:ext>
          </a:extLst>
        </xdr:cNvPr>
        <xdr:cNvSpPr txBox="1"/>
      </xdr:nvSpPr>
      <xdr:spPr>
        <a:xfrm>
          <a:off x="2509630" y="258645800"/>
          <a:ext cx="605483" cy="160874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9525"/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19050" h="25400"/>
        </a:sp3d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marL="0" indent="0" algn="ctr"/>
          <a:fld id="{DA06F88B-813E-48BD-83D9-7574323E72C2}" type="TxLink">
            <a:rPr lang="en-US" sz="1000" b="0" i="0" u="none" strike="noStrike">
              <a:solidFill>
                <a:srgbClr val="0033CC"/>
              </a:solidFill>
              <a:latin typeface="Calibri"/>
              <a:ea typeface="+mn-ea"/>
              <a:cs typeface="Calibri"/>
            </a:rPr>
            <a:pPr marL="0" indent="0" algn="ctr"/>
            <a:t>44,4%</a:t>
          </a:fld>
          <a:endParaRPr lang="pt-BR" sz="1000" b="0" i="0" u="none" strike="noStrike">
            <a:solidFill>
              <a:srgbClr val="0033CC"/>
            </a:solidFill>
            <a:latin typeface="Calibri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35243</xdr:colOff>
      <xdr:row>1082</xdr:row>
      <xdr:rowOff>33668</xdr:rowOff>
    </xdr:from>
    <xdr:to>
      <xdr:col>9</xdr:col>
      <xdr:colOff>557718</xdr:colOff>
      <xdr:row>1118</xdr:row>
      <xdr:rowOff>2334</xdr:rowOff>
    </xdr:to>
    <xdr:pic>
      <xdr:nvPicPr>
        <xdr:cNvPr id="2394" name="Imagem 2393">
          <a:extLst>
            <a:ext uri="{FF2B5EF4-FFF2-40B4-BE49-F238E27FC236}">
              <a16:creationId xmlns:a16="http://schemas.microsoft.com/office/drawing/2014/main" id="{00000000-0008-0000-0100-00005A09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43" y="176246168"/>
          <a:ext cx="6751825" cy="6826666"/>
        </a:xfrm>
        <a:prstGeom prst="rect">
          <a:avLst/>
        </a:prstGeom>
      </xdr:spPr>
    </xdr:pic>
    <xdr:clientData/>
  </xdr:twoCellAnchor>
  <xdr:twoCellAnchor>
    <xdr:from>
      <xdr:col>8</xdr:col>
      <xdr:colOff>349787</xdr:colOff>
      <xdr:row>1114</xdr:row>
      <xdr:rowOff>62426</xdr:rowOff>
    </xdr:from>
    <xdr:to>
      <xdr:col>9</xdr:col>
      <xdr:colOff>371202</xdr:colOff>
      <xdr:row>1115</xdr:row>
      <xdr:rowOff>47187</xdr:rowOff>
    </xdr:to>
    <xdr:sp macro="" textlink="$M$1121">
      <xdr:nvSpPr>
        <xdr:cNvPr id="2367" name="CaixaDeTexto 2366">
          <a:extLst>
            <a:ext uri="{FF2B5EF4-FFF2-40B4-BE49-F238E27FC236}">
              <a16:creationId xmlns:a16="http://schemas.microsoft.com/office/drawing/2014/main" id="{00000000-0008-0000-0100-00003F090000}"/>
            </a:ext>
          </a:extLst>
        </xdr:cNvPr>
        <xdr:cNvSpPr txBox="1"/>
      </xdr:nvSpPr>
      <xdr:spPr>
        <a:xfrm>
          <a:off x="5866667" y="182172806"/>
          <a:ext cx="676735" cy="1752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6D32AC19-9E00-4E7E-9DF7-1D5BDD659AA9}" type="TxLink">
            <a:rPr lang="en-US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pPr marL="0" indent="0" algn="r"/>
            <a:t>14.302</a:t>
          </a:fld>
          <a:endParaRPr lang="pt-BR" sz="9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3650</xdr:colOff>
      <xdr:row>53</xdr:row>
      <xdr:rowOff>71744</xdr:rowOff>
    </xdr:from>
    <xdr:to>
      <xdr:col>10</xdr:col>
      <xdr:colOff>35718</xdr:colOff>
      <xdr:row>98</xdr:row>
      <xdr:rowOff>6098</xdr:rowOff>
    </xdr:to>
    <xdr:grpSp>
      <xdr:nvGrpSpPr>
        <xdr:cNvPr id="2418" name="Agrupar 2417">
          <a:extLst>
            <a:ext uri="{FF2B5EF4-FFF2-40B4-BE49-F238E27FC236}">
              <a16:creationId xmlns:a16="http://schemas.microsoft.com/office/drawing/2014/main" id="{00000000-0008-0000-0100-000072090000}"/>
            </a:ext>
          </a:extLst>
        </xdr:cNvPr>
        <xdr:cNvGrpSpPr/>
      </xdr:nvGrpSpPr>
      <xdr:grpSpPr>
        <a:xfrm>
          <a:off x="3650" y="10101983"/>
          <a:ext cx="6823807" cy="8581398"/>
          <a:chOff x="3650" y="10225394"/>
          <a:chExt cx="6953568" cy="8553613"/>
        </a:xfrm>
      </xdr:grpSpPr>
      <xdr:sp macro="" textlink="$P$46">
        <xdr:nvSpPr>
          <xdr:cNvPr id="2396" name="CaixaDeTexto 2395">
            <a:extLst>
              <a:ext uri="{FF2B5EF4-FFF2-40B4-BE49-F238E27FC236}">
                <a16:creationId xmlns:a16="http://schemas.microsoft.com/office/drawing/2014/main" id="{00000000-0008-0000-0100-00005C090000}"/>
              </a:ext>
            </a:extLst>
          </xdr:cNvPr>
          <xdr:cNvSpPr txBox="1"/>
        </xdr:nvSpPr>
        <xdr:spPr>
          <a:xfrm>
            <a:off x="2613929" y="16111220"/>
            <a:ext cx="716956" cy="19196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7A793125-6986-46AC-9A84-95EF4DBA7C46}" type="TxLink">
              <a:rPr lang="en-US" sz="900" b="1">
                <a:solidFill>
                  <a:schemeClr val="dk1"/>
                </a:solidFill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1,40%</a:t>
            </a:fld>
            <a:endParaRPr lang="pt-BR" sz="900" b="1">
              <a:solidFill>
                <a:schemeClr val="dk1"/>
              </a:solidFill>
              <a:latin typeface="Arial" pitchFamily="34" charset="0"/>
              <a:ea typeface="+mn-ea"/>
              <a:cs typeface="Arial" pitchFamily="34" charset="0"/>
            </a:endParaRPr>
          </a:p>
        </xdr:txBody>
      </xdr:sp>
      <xdr:grpSp>
        <xdr:nvGrpSpPr>
          <xdr:cNvPr id="2417" name="Agrupar 2416">
            <a:extLst>
              <a:ext uri="{FF2B5EF4-FFF2-40B4-BE49-F238E27FC236}">
                <a16:creationId xmlns:a16="http://schemas.microsoft.com/office/drawing/2014/main" id="{00000000-0008-0000-0100-000071090000}"/>
              </a:ext>
            </a:extLst>
          </xdr:cNvPr>
          <xdr:cNvGrpSpPr/>
        </xdr:nvGrpSpPr>
        <xdr:grpSpPr>
          <a:xfrm>
            <a:off x="3650" y="10225394"/>
            <a:ext cx="6953568" cy="8553613"/>
            <a:chOff x="3650" y="10225394"/>
            <a:chExt cx="6953568" cy="8553613"/>
          </a:xfrm>
        </xdr:grpSpPr>
        <xdr:sp macro="" textlink="$O$46">
          <xdr:nvSpPr>
            <xdr:cNvPr id="2398" name="CaixaDeTexto 2397">
              <a:extLst>
                <a:ext uri="{FF2B5EF4-FFF2-40B4-BE49-F238E27FC236}">
                  <a16:creationId xmlns:a16="http://schemas.microsoft.com/office/drawing/2014/main" id="{00000000-0008-0000-0100-00005E090000}"/>
                </a:ext>
              </a:extLst>
            </xdr:cNvPr>
            <xdr:cNvSpPr txBox="1"/>
          </xdr:nvSpPr>
          <xdr:spPr>
            <a:xfrm>
              <a:off x="3209977" y="16113125"/>
              <a:ext cx="659171" cy="165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6B0F4B65-DA2E-4D57-872A-21EEC92974FB}" type="TxLink">
                <a:rPr lang="en-US" sz="9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990</a:t>
              </a:fld>
              <a:endParaRPr lang="pt-BR" sz="9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5" name="Agrupar 2414">
              <a:extLst>
                <a:ext uri="{FF2B5EF4-FFF2-40B4-BE49-F238E27FC236}">
                  <a16:creationId xmlns:a16="http://schemas.microsoft.com/office/drawing/2014/main" id="{00000000-0008-0000-0100-00006F090000}"/>
                </a:ext>
              </a:extLst>
            </xdr:cNvPr>
            <xdr:cNvGrpSpPr/>
          </xdr:nvGrpSpPr>
          <xdr:grpSpPr>
            <a:xfrm>
              <a:off x="3650" y="10225394"/>
              <a:ext cx="6953568" cy="8553613"/>
              <a:chOff x="3650" y="10225394"/>
              <a:chExt cx="6953568" cy="8553613"/>
            </a:xfrm>
          </xdr:grpSpPr>
          <xdr:sp macro="" textlink="">
            <xdr:nvSpPr>
              <xdr:cNvPr id="2395" name="CaixaDeTexto 2394">
                <a:extLst>
                  <a:ext uri="{FF2B5EF4-FFF2-40B4-BE49-F238E27FC236}">
                    <a16:creationId xmlns:a16="http://schemas.microsoft.com/office/drawing/2014/main" id="{00000000-0008-0000-0100-00005B090000}"/>
                  </a:ext>
                </a:extLst>
              </xdr:cNvPr>
              <xdr:cNvSpPr txBox="1"/>
            </xdr:nvSpPr>
            <xdr:spPr>
              <a:xfrm>
                <a:off x="2112010" y="16102965"/>
                <a:ext cx="913930" cy="19032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r>
                  <a:rPr lang="pt-BR" sz="900" b="1">
                    <a:solidFill>
                      <a:schemeClr val="dk1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Solar </a:t>
                </a:r>
                <a:r>
                  <a:rPr lang="pt-BR" sz="900" b="1">
                    <a:solidFill>
                      <a:srgbClr val="FF0000"/>
                    </a:solidFill>
                    <a:latin typeface="Arial" pitchFamily="34" charset="0"/>
                    <a:ea typeface="+mn-ea"/>
                    <a:cs typeface="Arial" pitchFamily="34" charset="0"/>
                  </a:rPr>
                  <a:t>(***)</a:t>
                </a:r>
              </a:p>
            </xdr:txBody>
          </xdr:sp>
          <xdr:grpSp>
            <xdr:nvGrpSpPr>
              <xdr:cNvPr id="2410" name="Agrupar 2409">
                <a:extLst>
                  <a:ext uri="{FF2B5EF4-FFF2-40B4-BE49-F238E27FC236}">
                    <a16:creationId xmlns:a16="http://schemas.microsoft.com/office/drawing/2014/main" id="{00000000-0008-0000-0100-00006A090000}"/>
                  </a:ext>
                </a:extLst>
              </xdr:cNvPr>
              <xdr:cNvGrpSpPr/>
            </xdr:nvGrpSpPr>
            <xdr:grpSpPr>
              <a:xfrm>
                <a:off x="3650" y="10225394"/>
                <a:ext cx="6953568" cy="8553613"/>
                <a:chOff x="3650" y="10225394"/>
                <a:chExt cx="6953568" cy="8553613"/>
              </a:xfrm>
            </xdr:grpSpPr>
            <xdr:sp macro="" textlink="$P$9">
              <xdr:nvSpPr>
                <xdr:cNvPr id="2" name="CaixaDeTexto 1">
                  <a:extLst>
                    <a:ext uri="{FF2B5EF4-FFF2-40B4-BE49-F238E27FC236}">
                      <a16:creationId xmlns:a16="http://schemas.microsoft.com/office/drawing/2014/main" id="{00000000-0008-0000-0100-000002000000}"/>
                    </a:ext>
                  </a:extLst>
                </xdr:cNvPr>
                <xdr:cNvSpPr txBox="1"/>
              </xdr:nvSpPr>
              <xdr:spPr>
                <a:xfrm>
                  <a:off x="492110" y="14651652"/>
                  <a:ext cx="521605" cy="22426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none" rtlCol="0" anchor="t">
                  <a:spAutoFit/>
                </a:bodyPr>
                <a:lstStyle/>
                <a:p>
                  <a:fld id="{55D00BB7-DD22-4E19-AEC3-AC511CFF4FFB}" type="TxLink">
                    <a:rPr lang="en-US" sz="900" b="1" i="0" u="none" strike="noStrike">
                      <a:solidFill>
                        <a:srgbClr val="000000"/>
                      </a:solidFill>
                      <a:latin typeface="Arial" panose="020B0604020202020204" pitchFamily="34" charset="0"/>
                      <a:cs typeface="Arial" panose="020B0604020202020204" pitchFamily="34" charset="0"/>
                    </a:rPr>
                    <a:pPr/>
                    <a:t>6,79%</a:t>
                  </a:fld>
                  <a:endParaRPr lang="pt-BR" sz="900" b="1">
                    <a:latin typeface="Arial" panose="020B0604020202020204" pitchFamily="34" charset="0"/>
                    <a:cs typeface="Arial" panose="020B0604020202020204" pitchFamily="34" charset="0"/>
                  </a:endParaRPr>
                </a:p>
              </xdr:txBody>
            </xdr:sp>
            <xdr:grpSp>
              <xdr:nvGrpSpPr>
                <xdr:cNvPr id="2392" name="Agrupar 2391">
                  <a:extLst>
                    <a:ext uri="{FF2B5EF4-FFF2-40B4-BE49-F238E27FC236}">
                      <a16:creationId xmlns:a16="http://schemas.microsoft.com/office/drawing/2014/main" id="{00000000-0008-0000-0100-000058090000}"/>
                    </a:ext>
                  </a:extLst>
                </xdr:cNvPr>
                <xdr:cNvGrpSpPr/>
              </xdr:nvGrpSpPr>
              <xdr:grpSpPr>
                <a:xfrm>
                  <a:off x="3650" y="10225394"/>
                  <a:ext cx="6953568" cy="8553613"/>
                  <a:chOff x="3650" y="10225394"/>
                  <a:chExt cx="6953568" cy="8553613"/>
                </a:xfrm>
              </xdr:grpSpPr>
              <xdr:sp macro="" textlink="$M$46">
                <xdr:nvSpPr>
                  <xdr:cNvPr id="2397" name="CaixaDeTexto 2396">
                    <a:extLst>
                      <a:ext uri="{FF2B5EF4-FFF2-40B4-BE49-F238E27FC236}">
                        <a16:creationId xmlns:a16="http://schemas.microsoft.com/office/drawing/2014/main" id="{00000000-0008-0000-0100-00005D090000}"/>
                      </a:ext>
                    </a:extLst>
                  </xdr:cNvPr>
                  <xdr:cNvSpPr txBox="1"/>
                </xdr:nvSpPr>
                <xdr:spPr>
                  <a:xfrm>
                    <a:off x="3664763" y="16106775"/>
                    <a:ext cx="691556" cy="190324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5D0438A9-B4AD-4565-9070-B3ECDB6227B9}" type="TxLink">
                      <a:rPr lang="en-US" sz="900" b="1">
                        <a:solidFill>
                          <a:srgbClr val="0033CC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990</a:t>
                    </a:fld>
                    <a:endParaRPr lang="pt-BR" sz="900" b="1">
                      <a:solidFill>
                        <a:srgbClr val="0033CC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391" name="Agrupar 2390">
                    <a:extLst>
                      <a:ext uri="{FF2B5EF4-FFF2-40B4-BE49-F238E27FC236}">
                        <a16:creationId xmlns:a16="http://schemas.microsoft.com/office/drawing/2014/main" id="{00000000-0008-0000-0100-000057090000}"/>
                      </a:ext>
                    </a:extLst>
                  </xdr:cNvPr>
                  <xdr:cNvGrpSpPr/>
                </xdr:nvGrpSpPr>
                <xdr:grpSpPr>
                  <a:xfrm>
                    <a:off x="3650" y="10225394"/>
                    <a:ext cx="6953568" cy="8553613"/>
                    <a:chOff x="3650" y="10225394"/>
                    <a:chExt cx="6953568" cy="8553613"/>
                  </a:xfrm>
                </xdr:grpSpPr>
                <xdr:sp macro="" textlink="">
                  <xdr:nvSpPr>
                    <xdr:cNvPr id="2404" name="CaixaDeTexto 2403">
                      <a:extLst>
                        <a:ext uri="{FF2B5EF4-FFF2-40B4-BE49-F238E27FC236}">
                          <a16:creationId xmlns:a16="http://schemas.microsoft.com/office/drawing/2014/main" id="{00000000-0008-0000-0100-000064090000}"/>
                        </a:ext>
                      </a:extLst>
                    </xdr:cNvPr>
                    <xdr:cNvSpPr txBox="1"/>
                  </xdr:nvSpPr>
                  <xdr:spPr>
                    <a:xfrm>
                      <a:off x="4518660" y="14823196"/>
                      <a:ext cx="906945" cy="154129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Eólica</a:t>
                      </a:r>
                    </a:p>
                  </xdr:txBody>
                </xdr:sp>
                <xdr:sp macro="" textlink="">
                  <xdr:nvSpPr>
                    <xdr:cNvPr id="2405" name="CaixaDeTexto 2404">
                      <a:extLst>
                        <a:ext uri="{FF2B5EF4-FFF2-40B4-BE49-F238E27FC236}">
                          <a16:creationId xmlns:a16="http://schemas.microsoft.com/office/drawing/2014/main" id="{00000000-0008-0000-0100-000065090000}"/>
                        </a:ext>
                      </a:extLst>
                    </xdr:cNvPr>
                    <xdr:cNvSpPr txBox="1"/>
                  </xdr:nvSpPr>
                  <xdr:spPr>
                    <a:xfrm>
                      <a:off x="713740" y="12181578"/>
                      <a:ext cx="970610" cy="161690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Solar </a:t>
                      </a:r>
                      <a:r>
                        <a:rPr lang="pt-BR" sz="900" b="1">
                          <a:solidFill>
                            <a:srgbClr val="FF0000"/>
                          </a:solidFill>
                          <a:latin typeface="Arial" pitchFamily="34" charset="0"/>
                          <a:cs typeface="Arial" pitchFamily="34" charset="0"/>
                        </a:rPr>
                        <a:t>(***)</a:t>
                      </a:r>
                      <a:r>
                        <a:rPr lang="pt-BR" sz="900" b="1">
                          <a:latin typeface="Arial" pitchFamily="34" charset="0"/>
                          <a:cs typeface="Arial" pitchFamily="34" charset="0"/>
                        </a:rPr>
                        <a:t> </a:t>
                      </a:r>
                    </a:p>
                  </xdr:txBody>
                </xdr:sp>
                <xdr:grpSp>
                  <xdr:nvGrpSpPr>
                    <xdr:cNvPr id="2369" name="Agrupar 2368">
                      <a:extLst>
                        <a:ext uri="{FF2B5EF4-FFF2-40B4-BE49-F238E27FC236}">
                          <a16:creationId xmlns:a16="http://schemas.microsoft.com/office/drawing/2014/main" id="{00000000-0008-0000-0100-000041090000}"/>
                        </a:ext>
                      </a:extLst>
                    </xdr:cNvPr>
                    <xdr:cNvGrpSpPr/>
                  </xdr:nvGrpSpPr>
                  <xdr:grpSpPr>
                    <a:xfrm>
                      <a:off x="3650" y="10225394"/>
                      <a:ext cx="6953568" cy="8553613"/>
                      <a:chOff x="3650" y="10225394"/>
                      <a:chExt cx="6953568" cy="8553613"/>
                    </a:xfrm>
                  </xdr:grpSpPr>
                  <xdr:sp macro="" textlink="$P$37">
                    <xdr:nvSpPr>
                      <xdr:cNvPr id="2403" name="CaixaDeTexto 2402">
                        <a:extLst>
                          <a:ext uri="{FF2B5EF4-FFF2-40B4-BE49-F238E27FC236}">
                            <a16:creationId xmlns:a16="http://schemas.microsoft.com/office/drawing/2014/main" id="{00000000-0008-0000-0100-00006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5057500" y="14817239"/>
                        <a:ext cx="659534" cy="161749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733165AF-FD7C-44BA-AD94-DAA441B4FF54}" type="TxLink">
                          <a:rPr lang="en-US" sz="900" b="1">
                            <a:solidFill>
                              <a:schemeClr val="dk1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0,01%</a:t>
                        </a:fld>
                        <a:endParaRPr lang="pt-BR" sz="9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  <xdr:grpSp>
                    <xdr:nvGrpSpPr>
                      <xdr:cNvPr id="2364" name="Agrupar 2363">
                        <a:extLst>
                          <a:ext uri="{FF2B5EF4-FFF2-40B4-BE49-F238E27FC236}">
                            <a16:creationId xmlns:a16="http://schemas.microsoft.com/office/drawing/2014/main" id="{00000000-0008-0000-0100-00003C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650" y="10225394"/>
                        <a:ext cx="6953568" cy="8553613"/>
                        <a:chOff x="3650" y="10225394"/>
                        <a:chExt cx="6953568" cy="8553613"/>
                      </a:xfrm>
                    </xdr:grpSpPr>
                    <xdr:sp macro="" textlink="$O$37">
                      <xdr:nvSpPr>
                        <xdr:cNvPr id="2401" name="CaixaDeTexto 2400">
                          <a:extLst>
                            <a:ext uri="{FF2B5EF4-FFF2-40B4-BE49-F238E27FC236}">
                              <a16:creationId xmlns:a16="http://schemas.microsoft.com/office/drawing/2014/main" id="{00000000-0008-0000-0100-00006109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5507277" y="14812010"/>
                          <a:ext cx="690921" cy="186252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5926FC34-BE93-4241-8550-5B0EE0597F7B}" type="TxLink">
                            <a:rPr lang="en-US" sz="900" b="1">
                              <a:solidFill>
                                <a:srgbClr val="FF0000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10</a:t>
                          </a:fld>
                          <a:endParaRPr lang="pt-BR" sz="9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  <xdr:grpSp>
                      <xdr:nvGrpSpPr>
                        <xdr:cNvPr id="2363" name="Agrupar 2362">
                          <a:extLst>
                            <a:ext uri="{FF2B5EF4-FFF2-40B4-BE49-F238E27FC236}">
                              <a16:creationId xmlns:a16="http://schemas.microsoft.com/office/drawing/2014/main" id="{00000000-0008-0000-0100-00003B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3650" y="10225394"/>
                          <a:ext cx="6953568" cy="8553613"/>
                          <a:chOff x="3650" y="10225394"/>
                          <a:chExt cx="6953568" cy="8553613"/>
                        </a:xfrm>
                      </xdr:grpSpPr>
                      <xdr:sp macro="" textlink="$M$37">
                        <xdr:nvSpPr>
                          <xdr:cNvPr id="2399" name="CaixaDeTexto 2398">
                            <a:extLst>
                              <a:ext uri="{FF2B5EF4-FFF2-40B4-BE49-F238E27FC236}">
                                <a16:creationId xmlns:a16="http://schemas.microsoft.com/office/drawing/2014/main" id="{00000000-0008-0000-0100-00005F09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087558" y="14821291"/>
                            <a:ext cx="660587" cy="17889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marL="0" indent="0" algn="r"/>
                            <a:fld id="{AA2A807C-10C1-425A-A4AE-8188D916B53F}" type="TxLink">
                              <a:rPr lang="en-US" sz="900" b="1">
                                <a:solidFill>
                                  <a:srgbClr val="0033CC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marL="0" indent="0" algn="r"/>
                              <a:t>10</a:t>
                            </a:fld>
                            <a:endParaRPr lang="pt-BR" sz="900" b="1">
                              <a:solidFill>
                                <a:srgbClr val="0033CC"/>
                              </a:solidFill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2357" name="Agrupar 2356">
                            <a:extLst>
                              <a:ext uri="{FF2B5EF4-FFF2-40B4-BE49-F238E27FC236}">
                                <a16:creationId xmlns:a16="http://schemas.microsoft.com/office/drawing/2014/main" id="{00000000-0008-0000-0100-00003509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650" y="10225394"/>
                            <a:ext cx="6953568" cy="8553613"/>
                            <a:chOff x="3650" y="10225394"/>
                            <a:chExt cx="6953568" cy="8553613"/>
                          </a:xfrm>
                        </xdr:grpSpPr>
                        <xdr:sp macro="" textlink="$P$22">
                          <xdr:nvSpPr>
                            <xdr:cNvPr id="2406" name="CaixaDeTexto 2405">
                              <a:extLst>
                                <a:ext uri="{FF2B5EF4-FFF2-40B4-BE49-F238E27FC236}">
                                  <a16:creationId xmlns:a16="http://schemas.microsoft.com/office/drawing/2014/main" id="{00000000-0008-0000-0100-00006609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281525" y="12153321"/>
                              <a:ext cx="678085" cy="17312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pPr marL="0" indent="0" algn="r"/>
                              <a:fld id="{D32A94F3-0D38-432C-851C-3499783751FE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0,74%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2353" name="Agrupar 23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3109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3650" y="10225394"/>
                              <a:ext cx="6953568" cy="8553613"/>
                              <a:chOff x="3650" y="10225394"/>
                              <a:chExt cx="6953568" cy="8553613"/>
                            </a:xfrm>
                          </xdr:grpSpPr>
                          <xdr:grpSp>
                            <xdr:nvGrpSpPr>
                              <xdr:cNvPr id="2349" name="Agrupar 234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2D09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3650" y="10225394"/>
                                <a:ext cx="6953568" cy="8553613"/>
                                <a:chOff x="3650" y="10225394"/>
                                <a:chExt cx="6953568" cy="8553613"/>
                              </a:xfrm>
                            </xdr:grpSpPr>
                            <xdr:grpSp>
                              <xdr:nvGrpSpPr>
                                <xdr:cNvPr id="2506" name="Agrupar 2505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CA09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3650" y="10225394"/>
                                  <a:ext cx="6953568" cy="8553613"/>
                                  <a:chOff x="9374" y="10223494"/>
                                  <a:chExt cx="6941494" cy="8576469"/>
                                </a:xfrm>
                              </xdr:grpSpPr>
                              <xdr:grpSp>
                                <xdr:nvGrpSpPr>
                                  <xdr:cNvPr id="2501" name="Grupo 250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509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374" y="11306180"/>
                                    <a:ext cx="6941494" cy="7493783"/>
                                    <a:chOff x="-26406" y="10936443"/>
                                    <a:chExt cx="6957675" cy="7476114"/>
                                  </a:xfrm>
                                </xdr:grpSpPr>
                                <xdr:grpSp>
                                  <xdr:nvGrpSpPr>
                                    <xdr:cNvPr id="2500" name="Grupo 2499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C409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-26406" y="10936443"/>
                                      <a:ext cx="6957675" cy="7476114"/>
                                      <a:chOff x="-26406" y="10936443"/>
                                      <a:chExt cx="6957675" cy="7476114"/>
                                    </a:xfrm>
                                  </xdr:grpSpPr>
                                  <xdr:grpSp>
                                    <xdr:nvGrpSpPr>
                                      <xdr:cNvPr id="2499" name="Grupo 2498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C309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-26406" y="10936443"/>
                                        <a:ext cx="6957675" cy="7476114"/>
                                        <a:chOff x="-26406" y="10936443"/>
                                        <a:chExt cx="6957675" cy="7476114"/>
                                      </a:xfrm>
                                    </xdr:grpSpPr>
                                    <xdr:grpSp>
                                      <xdr:nvGrpSpPr>
                                        <xdr:cNvPr id="2498" name="Grupo 2497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209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-26406" y="10936443"/>
                                          <a:ext cx="6957675" cy="7476114"/>
                                          <a:chOff x="-26406" y="10936443"/>
                                          <a:chExt cx="6957675" cy="7476114"/>
                                        </a:xfrm>
                                      </xdr:grpSpPr>
                                      <xdr:grpSp>
                                        <xdr:nvGrpSpPr>
                                          <xdr:cNvPr id="1286" name="Grupo 1285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06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-26406" y="10936443"/>
                                            <a:ext cx="6957675" cy="7476114"/>
                                            <a:chOff x="-26380" y="10937094"/>
                                            <a:chExt cx="6951055" cy="7493783"/>
                                          </a:xfrm>
                                        </xdr:grpSpPr>
                                        <xdr:sp macro="" textlink="$M$30">
                                          <xdr:nvSpPr>
                                            <xdr:cNvPr id="2205" name="CaixaDeTexto 220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9D080000}"/>
                                                </a:ext>
                                              </a:extLst>
                                            </xdr:cNvPr>
                                            <xdr:cNvSpPr txBox="1"/>
                                          </xdr:nvSpPr>
                                          <xdr:spPr>
                                            <a:xfrm>
                                              <a:off x="5953970" y="11801475"/>
                                              <a:ext cx="687441" cy="180000"/>
                                            </a:xfrm>
                                            <a:prstGeom prst="rect">
                                              <a:avLst/>
                                            </a:prstGeom>
                                            <a:noFill/>
                                            <a:ln w="9525" cmpd="sng">
                                              <a:noFill/>
                                            </a:ln>
                                          </xdr:spPr>
                                          <xdr:style>
                                            <a:lnRef idx="0">
                                              <a:scrgbClr r="0" g="0" b="0"/>
                                            </a:lnRef>
                                            <a:fillRef idx="0">
                                              <a:scrgbClr r="0" g="0" b="0"/>
                                            </a:fillRef>
                                            <a:effectRef idx="0">
                                              <a:scrgbClr r="0" g="0" b="0"/>
                                            </a:effectRef>
                                            <a:fontRef idx="minor">
                                              <a:schemeClr val="dk1"/>
                                            </a:fontRef>
                                          </xdr:style>
                                          <xdr:txBody>
                                            <a:bodyPr vertOverflow="clip" horzOverflow="clip" wrap="square" rtlCol="0" anchor="ctr"/>
                                            <a:lstStyle/>
                                            <a:p>
                                              <a:pPr marL="0" indent="0" algn="r"/>
                                              <a:fld id="{6C95077C-E7F9-4B3C-BF02-7E4BA897C18A}" type="TxLink">
                                                <a:rPr lang="en-US" sz="900" b="1">
                                                  <a:solidFill>
                                                    <a:srgbClr val="0033CC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rPr>
                                                <a:pPr marL="0" indent="0" algn="r"/>
                                                <a:t>2.816</a:t>
                                              </a:fld>
                                              <a:endParaRPr lang="pt-BR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endParaRPr>
                                            </a:p>
                                          </xdr:txBody>
                                        </xdr:sp>
                                        <xdr:grpSp>
                                          <xdr:nvGrpSpPr>
                                            <xdr:cNvPr id="1285" name="Grupo 1284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05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-26380" y="10937094"/>
                                              <a:ext cx="6951055" cy="7493783"/>
                                              <a:chOff x="-26380" y="10937094"/>
                                              <a:chExt cx="6951055" cy="7493783"/>
                                            </a:xfrm>
                                          </xdr:grpSpPr>
                                          <xdr:grpSp>
                                            <xdr:nvGrpSpPr>
                                              <xdr:cNvPr id="1284" name="Grupo 1283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04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-26380" y="10937094"/>
                                                <a:ext cx="6951055" cy="7493783"/>
                                                <a:chOff x="-26380" y="10937094"/>
                                                <a:chExt cx="6951055" cy="7493783"/>
                                              </a:xfrm>
                                            </xdr:grpSpPr>
                                            <xdr:grpSp>
                                              <xdr:nvGrpSpPr>
                                                <xdr:cNvPr id="1283" name="Grupo 12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3050000}"/>
                                                    </a:ext>
                                                  </a:extLst>
                                                </xdr:cNvPr>
                                                <xdr:cNvGrpSpPr/>
                                              </xdr:nvGrpSpPr>
                                              <xdr:grpSpPr>
                                                <a:xfrm>
                                                  <a:off x="-26380" y="10937094"/>
                                                  <a:ext cx="6951055" cy="7493783"/>
                                                  <a:chOff x="-26380" y="10937094"/>
                                                  <a:chExt cx="6951055" cy="7493783"/>
                                                </a:xfrm>
                                              </xdr:grpSpPr>
                                              <xdr:grpSp>
                                                <xdr:nvGrpSpPr>
                                                  <xdr:cNvPr id="276" name="Grupo 275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14010000}"/>
                                                      </a:ext>
                                                    </a:extLst>
                                                  </xdr:cNvPr>
                                                  <xdr:cNvGrpSpPr/>
                                                </xdr:nvGrpSpPr>
                                                <xdr:grpSpPr>
                                                  <a:xfrm>
                                                    <a:off x="-26380" y="10937094"/>
                                                    <a:ext cx="6951055" cy="7493783"/>
                                                    <a:chOff x="-26380" y="10937094"/>
                                                    <a:chExt cx="6951055" cy="7493783"/>
                                                  </a:xfrm>
                                                </xdr:grpSpPr>
                                                <xdr:grpSp>
                                                  <xdr:nvGrpSpPr>
                                                    <xdr:cNvPr id="271" name="Grupo 270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0F010000}"/>
                                                        </a:ext>
                                                      </a:extLst>
                                                    </xdr:cNvPr>
                                                    <xdr:cNvGrpSpPr/>
                                                  </xdr:nvGrpSpPr>
                                                  <xdr:grpSpPr>
                                                    <a:xfrm>
                                                      <a:off x="-26380" y="10937094"/>
                                                      <a:ext cx="6951055" cy="7493783"/>
                                                      <a:chOff x="-26380" y="10937094"/>
                                                      <a:chExt cx="6951055" cy="7493783"/>
                                                    </a:xfrm>
                                                  </xdr:grpSpPr>
                                                  <xdr:grpSp>
                                                    <xdr:nvGrpSpPr>
                                                      <xdr:cNvPr id="17" name="Grupo 16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11000000}"/>
                                                          </a:ext>
                                                        </a:extLst>
                                                      </xdr:cNvPr>
                                                      <xdr:cNvGrpSpPr/>
                                                    </xdr:nvGrpSpPr>
                                                    <xdr:grpSpPr>
                                                      <a:xfrm>
                                                        <a:off x="-26380" y="10937094"/>
                                                        <a:ext cx="6951055" cy="7493783"/>
                                                        <a:chOff x="-26380" y="11127594"/>
                                                        <a:chExt cx="6951055" cy="7493783"/>
                                                      </a:xfrm>
                                                    </xdr:grpSpPr>
                                                    <xdr:grpSp>
                                                      <xdr:nvGrpSpPr>
                                                        <xdr:cNvPr id="33" name="Grupo 32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2100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GrpSpPr/>
                                                      </xdr:nvGrpSpPr>
                                                      <xdr:grpSpPr>
                                                        <a:xfrm>
                                                          <a:off x="-26380" y="11127594"/>
                                                          <a:ext cx="6951055" cy="7493783"/>
                                                          <a:chOff x="-26433" y="11125824"/>
                                                          <a:chExt cx="6965029" cy="7477234"/>
                                                        </a:xfrm>
                                                      </xdr:grpSpPr>
                                                      <xdr:grpSp>
                                                        <xdr:nvGrpSpPr>
                                                          <xdr:cNvPr id="28" name="Grupo 2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1C00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GrpSpPr/>
                                                        </xdr:nvGrpSpPr>
                                                        <xdr:grpSpPr>
                                                          <a:xfrm>
                                                            <a:off x="-26433" y="11125824"/>
                                                            <a:ext cx="6965029" cy="7477234"/>
                                                            <a:chOff x="-26380" y="11127594"/>
                                                            <a:chExt cx="6951055" cy="7493783"/>
                                                          </a:xfrm>
                                                        </xdr:grpSpPr>
                                                        <xdr:grpSp>
                                                          <xdr:nvGrpSpPr>
                                                            <xdr:cNvPr id="29" name="Item2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D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GrpSpPr/>
                                                          </xdr:nvGrpSpPr>
                                                          <xdr:grpSpPr>
                                                            <a:xfrm>
                                                              <a:off x="-26380" y="11127594"/>
                                                              <a:ext cx="6951055" cy="7493783"/>
                                                              <a:chOff x="-26468" y="11042750"/>
                                                              <a:chExt cx="6974115" cy="7506347"/>
                                                            </a:xfrm>
                                                          </xdr:grpSpPr>
                                                          <xdr:sp macro="" textlink="">
                                                            <xdr:nvSpPr>
                                                              <xdr:cNvPr id="32" name="CaixaDeTexto 31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0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SpPr txBox="1"/>
                                                            </xdr:nvSpPr>
                                                            <xdr:spPr>
                                                              <a:xfrm>
                                                                <a:off x="0" y="17806147"/>
                                                                <a:ext cx="6914029" cy="742950"/>
                                                              </a:xfrm>
                                                              <a:prstGeom prst="rect">
                                                                <a:avLst/>
                                                              </a:prstGeom>
                                                              <a:noFill/>
                                                              <a:ln w="9525" cmpd="sng">
                                                                <a:noFill/>
                                                              </a:ln>
                                                            </xdr:spPr>
                                                            <xdr:style>
                                                              <a:lnRef idx="0">
                                                                <a:scrgbClr r="0" g="0" b="0"/>
                                                              </a:lnRef>
                                                              <a:fillRef idx="0">
                                                                <a:scrgbClr r="0" g="0" b="0"/>
                                                              </a:fillRef>
                                                              <a:effectRef idx="0">
                                                                <a:scrgbClr r="0" g="0" b="0"/>
                                                              </a:effectRef>
                                                              <a:fontRef idx="minor">
                                                                <a:schemeClr val="dk1"/>
                                                              </a:fontRef>
                                                            </xdr:style>
                                                            <xdr:txBody>
                                                              <a:bodyPr vertOverflow="clip" horzOverflow="clip" wrap="square" rtlCol="0" anchor="t"/>
                                                              <a:lstStyle/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(*)    Carga = Consumo + Perdas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chemeClr val="dk1"/>
                                                                    </a:solidFill>
                                                                    <a:effectLst/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rPr>
                                                                  <a:t>(**)   Valores relativos a subestação Santo Ângelo, referência para exportação Brasil / Argentina.</a:t>
                                                                </a:r>
                                                              </a:p>
                                                              <a:p>
                                                                <a:pPr marL="0" marR="0" lvl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r>
                                                                  <a: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(***)  Solar = Usinas Fotovoltaicas</a:t>
                                                                </a:r>
                                                                <a:r>
                                                                  <a:rPr lang="pt-BR" sz="900" b="1" baseline="0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effectLst/>
                                                                    <a:latin typeface="Arial" panose="020B0604020202020204" pitchFamily="34" charset="0"/>
                                                                    <a:ea typeface="+mn-ea"/>
                                                                    <a:cs typeface="Arial" panose="020B0604020202020204" pitchFamily="34" charset="0"/>
                                                                  </a:rPr>
                                                                  <a:t> + MMGD</a:t>
                                                                </a:r>
                                                                <a:endParaRPr lang="pt-BR" sz="900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anose="020B0604020202020204" pitchFamily="34" charset="0"/>
                                                                  <a:cs typeface="Arial" panose="020B0604020202020204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pPr marL="0" marR="0" indent="0" defTabSz="914400" eaLnBrk="1" fontAlgn="auto" latinLnBrk="0" hangingPunct="1">
                                                                  <a:lnSpc>
                                                                    <a:spcPct val="100000"/>
                                                                  </a:lnSpc>
                                                                  <a:spcBef>
                                                                    <a:spcPts val="0"/>
                                                                  </a:spcBef>
                                                                  <a:spcAft>
                                                                    <a:spcPts val="0"/>
                                                                  </a:spcAft>
                                                                  <a:buClrTx/>
                                                                  <a:buSzTx/>
                                                                  <a:buFontTx/>
                                                                  <a:buNone/>
                                                                  <a:tabLst/>
                                                                  <a:defRPr/>
                                                                </a:pPr>
                                                                <a:endParaRPr lang="pt-BR" sz="1100" b="1">
                                                                  <a:solidFill>
                                                                    <a:srgbClr val="FF0000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  <a:p>
                                                                <a:endParaRPr lang="pt-BR" sz="900" b="1">
                                                                  <a:solidFill>
                                                                    <a:schemeClr val="dk1"/>
                                                                  </a:solidFill>
                                                                  <a:effectLst/>
                                                                  <a:latin typeface="Arial" pitchFamily="34" charset="0"/>
                                                                  <a:ea typeface="+mn-ea"/>
                                                                  <a:cs typeface="Arial" pitchFamily="34" charset="0"/>
                                                                </a:endParaRPr>
                                                              </a:p>
                                                            </xdr:txBody>
                                                          </xdr:sp>
                                                          <xdr:grpSp>
                                                            <xdr:nvGrpSpPr>
                                                              <xdr:cNvPr id="36" name="Item2_int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4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670112" y="11798599"/>
                                                                <a:ext cx="689722" cy="290451"/>
                                                                <a:chOff x="2670112" y="11798599"/>
                                                                <a:chExt cx="689722" cy="290451"/>
                                                              </a:xfrm>
                                                            </xdr:grpSpPr>
                                                            <xdr:sp macro="" textlink="$V$19">
                                                              <xdr:nvSpPr>
                                                                <xdr:cNvPr id="234" name="CaixaDeTexto 2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749884" y="11798599"/>
                                                                  <a:ext cx="605473" cy="14814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9956154-80F3-41E2-9432-90CD069A7E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-2.487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19">
                                                              <xdr:nvSpPr>
                                                                <xdr:cNvPr id="235" name="CaixaDeTexto 2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70112" y="11903310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97AB5B8-95A8-49AD-967E-01BFA240092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-2.390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7" name="Item2_int_N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5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3565520" y="11801912"/>
                                                                <a:ext cx="689722" cy="309550"/>
                                                                <a:chOff x="3565520" y="11801912"/>
                                                                <a:chExt cx="689722" cy="309550"/>
                                                              </a:xfrm>
                                                            </xdr:grpSpPr>
                                                            <xdr:sp macro="" textlink="$V$20">
                                                              <xdr:nvSpPr>
                                                                <xdr:cNvPr id="232" name="CaixaDeTexto 2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2195" y="11801912"/>
                                                                  <a:ext cx="623047" cy="17621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D76482B-1AEF-4B91-9AF5-3CAEFBEC9647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-8.475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0">
                                                              <xdr:nvSpPr>
                                                                <xdr:cNvPr id="233" name="CaixaDeTexto 2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65520" y="11916197"/>
                                                                  <a:ext cx="689722" cy="19526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EC99C85-DFC0-4BAE-A138-FD697F0614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-8.673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8" name="Grupo 37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6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909378" y="13305501"/>
                                                                <a:ext cx="689725" cy="309565"/>
                                                                <a:chOff x="2909378" y="13305501"/>
                                                                <a:chExt cx="689725" cy="309565"/>
                                                              </a:xfrm>
                                                            </xdr:grpSpPr>
                                                            <xdr:sp macro="" textlink="$V$21">
                                                              <xdr:nvSpPr>
                                                                <xdr:cNvPr id="230" name="CaixaDeTexto 2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28431" y="1330550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3113326-896F-403D-92A0-976D286918A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-5.988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1">
                                                              <xdr:nvSpPr>
                                                                <xdr:cNvPr id="231" name="CaixaDeTexto 2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09378" y="13429326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8B3D6B5-9ADF-4AC5-BBD3-A88A7108E61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-6.283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39" name="Item2_int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7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569828" y="16604659"/>
                                                                <a:ext cx="695886" cy="300045"/>
                                                                <a:chOff x="4569828" y="16604659"/>
                                                                <a:chExt cx="695886" cy="300045"/>
                                                              </a:xfrm>
                                                            </xdr:grpSpPr>
                                                            <xdr:sp macro="" textlink="$V$22">
                                                              <xdr:nvSpPr>
                                                                <xdr:cNvPr id="228" name="CaixaDeTexto 2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88878" y="16604659"/>
                                                                  <a:ext cx="676836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945BF5A-131D-4A3F-8D24-1A5EF98ED3A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-1.062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22">
                                                              <xdr:nvSpPr>
                                                                <xdr:cNvPr id="229" name="CaixaDeTexto 2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69828" y="16718964"/>
                                                                  <a:ext cx="695886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5F28AFF-DE52-486A-AD17-5F7A933C1B1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-2.011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0" name="Item2_Itaipu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8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72784" y="13657933"/>
                                                                <a:ext cx="3020360" cy="960918"/>
                                                                <a:chOff x="72784" y="13657933"/>
                                                                <a:chExt cx="3020360" cy="960918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215" name="CaixaDeTexto 2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64522" y="13657933"/>
                                                                  <a:ext cx="1735792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ITAIPU</a:t>
                                                                  </a:r>
                                                                  <a:r>
                                                                    <a:rPr lang="pt-BR" sz="1200" b="1" baseline="0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Binacional</a:t>
                                                                  </a:r>
                                                                  <a:endParaRPr lang="pt-BR" sz="1200" b="1">
                                                                    <a:solidFill>
                                                                      <a:schemeClr val="bg1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6" name="CaixaDeTexto 2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908" y="13869770"/>
                                                                  <a:ext cx="1840567" cy="3810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 para o Brasil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7" name="CaixaDeTexto 2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147376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50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8" name="CaixaDeTexto 2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4" y="14287172"/>
                                                                  <a:ext cx="72238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60 Hz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219" name="CaixaDeTexto 2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2785" y="14433450"/>
                                                                  <a:ext cx="635863" cy="17996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0" name="CaixaDeTexto 2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22471" y="13939081"/>
                                                                  <a:ext cx="670672" cy="1666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E6F3578-09B2-4B64-A483-14601412B03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4.794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1" name="CaixaDeTexto 2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03422" y="140724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A130881-3B4E-4C55-81BE-CB7FFA97E66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0">
                                                              <xdr:nvSpPr>
                                                                <xdr:cNvPr id="222" name="CaixaDeTexto 2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8" y="14147376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0B713F-C12E-46FA-9528-21DCD8DAA38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1.533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0">
                                                              <xdr:nvSpPr>
                                                                <xdr:cNvPr id="223" name="CaixaDeTexto 2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D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14737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4DE35B9-F837-441A-B60A-A1AC287356C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1.572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1">
                                                              <xdr:nvSpPr>
                                                                <xdr:cNvPr id="224" name="CaixaDeTexto 2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287172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BC3FFDC-9AD0-45C7-94E1-7D05C8E7454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3.260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1">
                                                              <xdr:nvSpPr>
                                                                <xdr:cNvPr id="225" name="CaixaDeTexto 2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28717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67558A-4FD2-4016-94AB-2B32B0FC137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3.222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9">
                                                              <xdr:nvSpPr>
                                                                <xdr:cNvPr id="226" name="CaixaDeTexto 2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85126" y="14433111"/>
                                                                  <a:ext cx="638175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52B88CA-F728-4A31-B5A0-5C4EE41B6A9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4.793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9">
                                                              <xdr:nvSpPr>
                                                                <xdr:cNvPr id="227" name="CaixaDeTexto 2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E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83336" y="1443311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7A86FAD-EB63-4F90-B00D-ACF49A73D82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4.794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1" name="Grupo 40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9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-26468" y="14856971"/>
                                                                <a:ext cx="2239472" cy="2146949"/>
                                                                <a:chOff x="-26468" y="14856971"/>
                                                                <a:chExt cx="2239472" cy="2146949"/>
                                                              </a:xfrm>
                                                            </xdr:grpSpPr>
                                                            <xdr:grpSp>
                                                              <xdr:nvGrpSpPr>
                                                                <xdr:cNvPr id="182" name="Grupo 1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GrpSpPr/>
                                                              </xdr:nvGrpSpPr>
                                                              <xdr:grpSpPr>
                                                                <a:xfrm>
                                                                  <a:off x="-26468" y="14856971"/>
                                                                  <a:ext cx="2239472" cy="2146949"/>
                                                                  <a:chOff x="-26468" y="14856971"/>
                                                                  <a:chExt cx="2239472" cy="2146949"/>
                                                                </a:xfrm>
                                                              </xdr:grpSpPr>
                                                              <xdr:sp macro="" textlink="$T$43">
                                                                <xdr:nvSpPr>
                                                                  <xdr:cNvPr id="188" name="CaixaDeTexto 187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C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SpPr txBox="1"/>
                                                                </xdr:nvSpPr>
                                                                <xdr:spPr>
                                                                  <a:xfrm>
                                                                    <a:off x="870391" y="15334883"/>
                                                                    <a:ext cx="541791" cy="180302"/>
                                                                  </a:xfrm>
                                                                  <a:prstGeom prst="rect">
                                                                    <a:avLst/>
                                                                  </a:prstGeom>
                                                                  <a:noFill/>
                                                                  <a:ln w="9525" cmpd="sng">
                                                                    <a:noFill/>
                                                                  </a:ln>
                                                                </xdr:spPr>
                                                                <xdr:style>
                                                                  <a:lnRef idx="0">
                                                                    <a:scrgbClr r="0" g="0" b="0"/>
                                                                  </a:lnRef>
                                                                  <a:fillRef idx="0">
                                                                    <a:scrgbClr r="0" g="0" b="0"/>
                                                                  </a:fillRef>
                                                                  <a:effectRef idx="0">
                                                                    <a:scrgbClr r="0" g="0" b="0"/>
                                                                  </a:effectRef>
                                                                  <a:fontRef idx="minor">
                                                                    <a:schemeClr val="dk1"/>
                                                                  </a:fontRef>
                                                                </xdr:style>
                                                                <xdr:txBody>
                                                                  <a:bodyPr vertOverflow="clip" horzOverflow="clip" wrap="square" rtlCol="0" anchor="t"/>
                                                                  <a:lstStyle/>
                                                                  <a:p>
                                                                    <a:pPr algn="r"/>
                                                                    <a:fld id="{B294E2F6-7765-4712-9882-5CF479A590AD}" type="TxLink">
                                                                      <a: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rPr>
                                                                      <a:pPr algn="r"/>
                                                                      <a:t>0</a:t>
                                                                    </a:fld>
                                                                    <a:endPara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endParaRPr>
                                                                  </a:p>
                                                                </xdr:txBody>
                                                              </xdr:sp>
                                                              <xdr:grpSp>
                                                                <xdr:nvGrpSpPr>
                                                                  <xdr:cNvPr id="189" name="Item2_internac">
                                                                    <a:extLst>
                                                                      <a:ext uri="{FF2B5EF4-FFF2-40B4-BE49-F238E27FC236}">
                                                                        <a16:creationId xmlns:a16="http://schemas.microsoft.com/office/drawing/2014/main" id="{00000000-0008-0000-0100-0000BD000000}"/>
                                                                      </a:ext>
                                                                    </a:extLst>
                                                                  </xdr:cNvPr>
                                                                  <xdr:cNvGrpSpPr/>
                                                                </xdr:nvGrpSpPr>
                                                                <xdr:grpSpPr>
                                                                  <a:xfrm>
                                                                    <a:off x="-26468" y="14856971"/>
                                                                    <a:ext cx="2239472" cy="2146949"/>
                                                                    <a:chOff x="-26468" y="14856971"/>
                                                                    <a:chExt cx="2239472" cy="2146949"/>
                                                                  </a:xfrm>
                                                                </xdr:grpSpPr>
                                                                <xdr:sp macro="" textlink="$V$43">
                                                                  <xdr:nvSpPr>
                                                                    <xdr:cNvPr id="199" name="CaixaDeTexto 19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7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79645DB-257B-4A93-B7D7-5AFBAFCDD7E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0" name="CaixaDeTexto 18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6468" y="14856971"/>
                                                                      <a:ext cx="2176652" cy="361951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algn="ctr"/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Intercâmbio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</a:t>
                                                                      </a:r>
                                                                      <a:r>
                                                                        <a:rPr lang="pt-BR" sz="900" b="1">
                                                                          <a:solidFill>
                                                                            <a:schemeClr val="bg1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Internacional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1" name="CaixaDeTexto 19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B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75056" y="15104539"/>
                                                                      <a:ext cx="1854013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Import.</a:t>
                                                                      </a:r>
                                                                      <a:r>
                                                                        <a:rPr lang="pt-BR" sz="90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   Export.</a:t>
                                                                      </a:r>
                                                                      <a:endParaRPr lang="pt-BR" sz="90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2" name="CaixaDeTexto 19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-2708" y="15211483"/>
                                                                      <a:ext cx="745637" cy="3619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Paraguai Acaray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3" name="CaixaDeTexto 19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9524" y="15468658"/>
                                                                      <a:ext cx="689163" cy="535453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Uruguai    </a:t>
                                                                      </a:r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Rivera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r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Melo</a:t>
                                                                      </a:r>
                                                                      <a:endParaRPr lang="pt-BR" sz="850" b="1"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4" name="CaixaDeTexto 19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2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7742" y="15832171"/>
                                                                      <a:ext cx="944196" cy="60960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Argentina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 (**)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Garabi II (**) </a:t>
                                                                      </a:r>
                                                                    </a:p>
                                                                    <a:p>
                                                                      <a:pPr algn="l"/>
                                                                      <a:r>
                                                                        <a:rPr lang="pt-BR" sz="850" b="1" baseline="0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</a:t>
                                                                      </a:r>
                                                                      <a:r>
                                                                        <a:rPr lang="pt-BR" sz="85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      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">
                                                                  <xdr:nvSpPr>
                                                                    <xdr:cNvPr id="195" name="CaixaDeTexto 19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3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20866" y="16350548"/>
                                                                      <a:ext cx="2092138" cy="17145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r>
                                                                        <a:rPr lang="pt-BR" sz="900" b="1"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t>Total</a:t>
                                                                      </a: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O$15">
                                                                  <xdr:nvSpPr>
                                                                    <xdr:cNvPr id="196" name="CaixaDeTexto 19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4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39521" y="16674145"/>
                                                                      <a:ext cx="685800" cy="16669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5978216-99D3-48F5-8F15-6433909F5477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M$15">
                                                                  <xdr:nvSpPr>
                                                                    <xdr:cNvPr id="197" name="CaixaDeTexto 19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720472" y="16818180"/>
                                                                      <a:ext cx="704850" cy="185740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E77524FD-1456-48AA-BB75-C9062A155C1E}" type="TxLink">
                                                                        <a:rPr lang="pt-BR" sz="90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90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3">
                                                                  <xdr:nvSpPr>
                                                                    <xdr:cNvPr id="198" name="CaixaDeTexto 19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334882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C3013CBC-0A48-4FE5-B38A-5F826ED34719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3">
                                                                  <xdr:nvSpPr>
                                                                    <xdr:cNvPr id="200" name="CaixaDeTexto 199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8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334882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F85583B-C17F-4067-BB49-0D94A51631DD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7">
                                                                  <xdr:nvSpPr>
                                                                    <xdr:cNvPr id="201" name="CaixaDeTexto 200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9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0EE87250-0656-4CE5-807B-EB87ED2567FC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7">
                                                                  <xdr:nvSpPr>
                                                                    <xdr:cNvPr id="202" name="CaixaDeTexto 201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A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579041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A7F1A2AB-9436-42E3-80F2-B4838DD94951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7">
                                                                  <xdr:nvSpPr>
                                                                    <xdr:cNvPr id="203" name="CaixaDeTexto 20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B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579040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B14E8BE0-526D-4702-A2D2-B57DC5C51DD0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8">
                                                                  <xdr:nvSpPr>
                                                                    <xdr:cNvPr id="204" name="CaixaDeTexto 20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C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050BB795-3059-4D75-A041-D926A2F9CB91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8">
                                                                  <xdr:nvSpPr>
                                                                    <xdr:cNvPr id="205" name="CaixaDeTexto 204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D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5707296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2811F81-776D-4DED-8145-476F08EB9D84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8">
                                                                  <xdr:nvSpPr>
                                                                    <xdr:cNvPr id="206" name="CaixaDeTexto 205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E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5707297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7601E913-339A-418B-B578-EA796C31C7D6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6">
                                                                  <xdr:nvSpPr>
                                                                    <xdr:cNvPr id="207" name="CaixaDeTexto 206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CF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63D9292A-421C-482C-894F-D1DAE250E9CE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V$46">
                                                                  <xdr:nvSpPr>
                                                                    <xdr:cNvPr id="208" name="CaixaDeTexto 207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0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182781" y="16077795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DFBE4C93-A758-427A-91A8-C3C3B27EEB0F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6">
                                                                  <xdr:nvSpPr>
                                                                    <xdr:cNvPr id="209" name="CaixaDeTexto 208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1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077795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t"/>
                                                                    <a:lstStyle/>
                                                                    <a:p>
                                                                      <a:pPr algn="r"/>
                                                                      <a:fld id="{8AB49413-EDC1-4240-96D1-38F7C808A48B}" type="TxLink">
                                                                        <a:rPr lang="pt-BR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R$49">
                                                                  <xdr:nvSpPr>
                                                                    <xdr:cNvPr id="213" name="CaixaDeTexto 212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5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595561" y="16360089"/>
                                                                      <a:ext cx="541791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9F18A9EC-917A-4D41-8E01-603EC5849D43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FF0000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FF0000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  <xdr:sp macro="" textlink="$X$49">
                                                                  <xdr:nvSpPr>
                                                                    <xdr:cNvPr id="214" name="CaixaDeTexto 213">
                                                                      <a:extLst>
                                                                        <a:ext uri="{FF2B5EF4-FFF2-40B4-BE49-F238E27FC236}">
                                                                          <a16:creationId xmlns:a16="http://schemas.microsoft.com/office/drawing/2014/main" id="{00000000-0008-0000-0100-0000D6000000}"/>
                                                                        </a:ext>
                                                                      </a:extLst>
                                                                    </xdr:cNvPr>
                                                                    <xdr:cNvSpPr txBox="1"/>
                                                                  </xdr:nvSpPr>
                                                                  <xdr:spPr>
                                                                    <a:xfrm>
                                                                      <a:off x="1507962" y="16360089"/>
                                                                      <a:ext cx="505672" cy="180302"/>
                                                                    </a:xfrm>
                                                                    <a:prstGeom prst="rect">
                                                                      <a:avLst/>
                                                                    </a:prstGeom>
                                                                    <a:noFill/>
                                                                    <a:ln w="9525" cmpd="sng">
                                                                      <a:noFill/>
                                                                    </a:ln>
                                                                  </xdr:spPr>
                                                                  <xdr:style>
                                                                    <a:lnRef idx="0">
                                                                      <a:scrgbClr r="0" g="0" b="0"/>
                                                                    </a:lnRef>
                                                                    <a:fillRef idx="0">
                                                                      <a:scrgbClr r="0" g="0" b="0"/>
                                                                    </a:fillRef>
                                                                    <a:effectRef idx="0">
                                                                      <a:scrgbClr r="0" g="0" b="0"/>
                                                                    </a:effectRef>
                                                                    <a:fontRef idx="minor">
                                                                      <a:schemeClr val="dk1"/>
                                                                    </a:fontRef>
                                                                  </xdr:style>
                                                                  <xdr:txBody>
                                                                    <a:bodyPr vertOverflow="clip" horzOverflow="clip" wrap="square" rtlCol="0" anchor="ctr"/>
                                                                    <a:lstStyle/>
                                                                    <a:p>
                                                                      <a:pPr marL="0" indent="0" algn="r"/>
                                                                      <a:fld id="{3F716E5A-9E55-4C3C-8E89-B29E3FB774A2}" type="TxLink">
                                                                        <a:rPr lang="en-US" sz="850" b="1">
                                                                          <a:solidFill>
                                                                            <a:srgbClr val="0033CC"/>
                                                                          </a:solidFill>
                                                                          <a:latin typeface="Arial" pitchFamily="34" charset="0"/>
                                                                          <a:ea typeface="+mn-ea"/>
                                                                          <a:cs typeface="Arial" pitchFamily="34" charset="0"/>
                                                                        </a:rPr>
                                                                        <a:pPr marL="0" indent="0" algn="r"/>
                                                                        <a:t>0</a:t>
                                                                      </a:fld>
                                                                      <a:endParaRPr lang="pt-BR" sz="850" b="1">
                                                                        <a:solidFill>
                                                                          <a:srgbClr val="0033CC"/>
                                                                        </a:solidFill>
                                                                        <a:latin typeface="Arial" pitchFamily="34" charset="0"/>
                                                                        <a:ea typeface="+mn-ea"/>
                                                                        <a:cs typeface="Arial" pitchFamily="34" charset="0"/>
                                                                      </a:endParaRPr>
                                                                    </a:p>
                                                                  </xdr:txBody>
                                                                </xdr:sp>
                                                              </xdr:grpSp>
                                                            </xdr:grpSp>
                                                            <xdr:sp macro="" textlink="$T$47">
                                                              <xdr:nvSpPr>
                                                                <xdr:cNvPr id="183" name="CaixaDeTexto 1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579041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AD23DC1-3220-4D43-80E7-465025F3781F}" type="TxLink">
                                                                    <a:rPr lang="pt-BR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8">
                                                              <xdr:nvSpPr>
                                                                <xdr:cNvPr id="184" name="CaixaDeTexto 1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5707296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8A9C2631-7202-44A4-B878-E6CB16C68BF5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49">
                                                              <xdr:nvSpPr>
                                                                <xdr:cNvPr id="186" name="CaixaDeTexto 1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70393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6FB66C9A-43B9-49F4-B566-218D7C25A8F3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49">
                                                              <xdr:nvSpPr>
                                                                <xdr:cNvPr id="187" name="CaixaDeTexto 1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182781" y="16360089"/>
                                                                  <a:ext cx="541791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marL="0" indent="0" algn="r"/>
                                                                  <a:fld id="{0BE3B3CA-9D90-4548-96DA-18D825026497}" type="TxLink">
                                                                    <a:rPr lang="en-US" sz="85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ea typeface="+mn-ea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marL="0" indent="0" algn="r"/>
                                                                    <a:t>0</a:t>
                                                                  </a:fld>
                                                                  <a:endParaRPr lang="pt-BR" sz="85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ea typeface="+mn-ea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2" name="Item2_N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A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612930" y="11042750"/>
                                                                <a:ext cx="2690922" cy="2451483"/>
                                                                <a:chOff x="612930" y="11042750"/>
                                                                <a:chExt cx="2690922" cy="245148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51" name="CaixaDeTexto 1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930" y="11042750"/>
                                                                  <a:ext cx="2206998" cy="238523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2" name="CaixaDeTexto 1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86369" y="11284324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3" name="CaixaDeTexto 1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3" y="114700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4" name="CaixaDeTexto 1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8909" y="11603426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5" name="CaixaDeTexto 1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6811" y="12076109"/>
                                                                  <a:ext cx="902986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6" name="CaixaDeTexto 1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9569" y="12237969"/>
                                                                  <a:ext cx="1406495" cy="18171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7" name="CaixaDeTexto 1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71400" y="12388954"/>
                                                                  <a:ext cx="2591359" cy="21599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8" name="CaixaDeTexto 1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38458" y="12571590"/>
                                                                  <a:ext cx="1760400" cy="1908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59" name="CaixaDeTexto 1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011129" y="12725721"/>
                                                                  <a:ext cx="2292723" cy="20170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0" name="CaixaDeTexto 1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4605" y="12873437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1" name="CaixaDeTexto 1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61879" y="13190116"/>
                                                                  <a:ext cx="2092138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2">
                                                              <xdr:nvSpPr>
                                                                <xdr:cNvPr id="162" name="CaixaDeTexto 1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2797" y="12557330"/>
                                                                  <a:ext cx="516116" cy="1967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934F2B4-DBA8-48DE-8995-5C0429312F0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28%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2">
                                                              <xdr:nvSpPr>
                                                                <xdr:cNvPr id="163" name="CaixaDeTexto 1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744757" y="12701930"/>
                                                                  <a:ext cx="420817" cy="21099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C9F53C68-B8AB-4A5D-906A-B189B227681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28%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64" name="CaixaDeTexto 1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58848" y="13027460"/>
                                                                  <a:ext cx="2430699" cy="19402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2">
                                                              <xdr:nvSpPr>
                                                                <xdr:cNvPr id="165" name="CaixaDeTexto 1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930495" y="1303380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C957772-555C-464A-A387-CA046CAE27E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9.482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19">
                                                              <xdr:nvSpPr>
                                                                <xdr:cNvPr id="166" name="CaixaDeTexto 1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34DF894-6BAB-40D6-A6C7-EDD0D73A42D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4,44%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19">
                                                              <xdr:nvSpPr>
                                                                <xdr:cNvPr id="167" name="CaixaDeTexto 1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582B1D9-C2E0-4F76-85A2-E1875F2D400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3.112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19">
                                                              <xdr:nvSpPr>
                                                                <xdr:cNvPr id="168" name="CaixaDeTexto 1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4700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18A5C6-7FA2-4068-9741-91971CCA071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3.135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0">
                                                              <xdr:nvSpPr>
                                                                <xdr:cNvPr id="169" name="CaixaDeTexto 1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517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3681098-C031-490E-8870-A64D485C738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2,11%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0">
                                                              <xdr:nvSpPr>
                                                                <xdr:cNvPr id="170" name="CaixaDeTexto 1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158440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EAFE85-AC82-4DEC-AC23-63BB30EB076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1.357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0">
                                                              <xdr:nvSpPr>
                                                                <xdr:cNvPr id="171" name="CaixaDeTexto 1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1603426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9315298-C0CA-4558-8DF8-CC8CD06BDCA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1.492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3">
                                                              <xdr:nvSpPr>
                                                                <xdr:cNvPr id="172" name="CaixaDeTexto 1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242212" y="120761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71811D-C49D-47A9-A047-4A8264EAB2D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7,76%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3">
                                                              <xdr:nvSpPr>
                                                                <xdr:cNvPr id="173" name="CaixaDeTexto 1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2AAD76-53D0-4C92-B8AC-5028CF73B65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5.383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3">
                                                              <xdr:nvSpPr>
                                                                <xdr:cNvPr id="174" name="CaixaDeTexto 1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069774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B4684073-D9BD-4632-A1AB-2CBF1C5CE07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5.480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4">
                                                              <xdr:nvSpPr>
                                                                <xdr:cNvPr id="175" name="CaixaDeTexto 1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A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223364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4B3F78B-1DDD-43F1-93D3-96DE4313749F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7.773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4">
                                                              <xdr:nvSpPr>
                                                                <xdr:cNvPr id="176" name="CaixaDeTexto 1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708668" y="12244310"/>
                                                                  <a:ext cx="686269" cy="1803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4483F64F-E4FA-46C4-BDF8-F4F5296B2F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7.967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M$62">
                                                              <xdr:nvSpPr>
                                                                <xdr:cNvPr id="178" name="CaixaDeTexto 1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1815533" y="12379970"/>
                                                                  <a:ext cx="623047" cy="2207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CDD6C9F-AC14-4FB9-9E70-F7248A20041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1.128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2">
                                                              <xdr:nvSpPr>
                                                                <xdr:cNvPr id="179" name="CaixaDeTexto 1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891503" y="13275157"/>
                                                                  <a:ext cx="760880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1E84683-C2B8-43B5-A8E6-BE483AE3A4B9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-56,5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2">
                                                              <xdr:nvSpPr>
                                                                <xdr:cNvPr id="180" name="CaixaDeTexto 1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96879" y="13024171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6F1F7F-8E8A-4D5E-8341-8B61B89DBDF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62,0%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2">
                                                              <xdr:nvSpPr>
                                                                <xdr:cNvPr id="181" name="CaixaDeTexto 1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B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01998" y="13240280"/>
                                                                  <a:ext cx="689724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D801300-07A7-4DB8-9B98-9ECD242B7D6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-0,3%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3" name="Grupo 42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B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37532" y="11072147"/>
                                                                <a:ext cx="2510115" cy="2476589"/>
                                                                <a:chOff x="4437532" y="11072147"/>
                                                                <a:chExt cx="2510115" cy="2476589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116" name="CaixaDeTexto 11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66104" y="11072147"/>
                                                                  <a:ext cx="2226864" cy="2257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Nordeste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7" name="CaixaDeTexto 11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30654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8" name="CaixaDeTexto 11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473249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19" name="CaixaDeTexto 11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1616124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0" name="CaixaDeTexto 11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53426" y="11758983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1" name="CaixaDeTexto 12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218119"/>
                                                                  <a:ext cx="1576105" cy="19377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2" name="CaixaDeTexto 12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3" y="12600829"/>
                                                                  <a:ext cx="1603257" cy="19505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3" name="CaixaDeTexto 12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07404" y="12746961"/>
                                                                  <a:ext cx="1987125" cy="21551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4" name="CaixaDeTexto 12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532" y="12889919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5" name="CaixaDeTexto 12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37729" y="13204244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6" name="CaixaDeTexto 12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7" y="12060865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27" name="CaixaDeTexto 12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7054" y="12395917"/>
                                                                  <a:ext cx="2500593" cy="24008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3">
                                                              <xdr:nvSpPr>
                                                                <xdr:cNvPr id="128" name="CaixaDeTexto 12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97586" y="12400699"/>
                                                                  <a:ext cx="623047" cy="23196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4A7F07D-9F72-46E1-A2DB-3D61A06DA9F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2.226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3">
                                                              <xdr:nvSpPr>
                                                                <xdr:cNvPr id="129" name="CaixaDeTexto 12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592897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1B76FEBD-1588-44A3-A9DC-E2E8554A17E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3">
                                                              <xdr:nvSpPr>
                                                                <xdr:cNvPr id="130" name="CaixaDeTexto 12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2779" y="12746962"/>
                                                                  <a:ext cx="5434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fld id="{C874F416-4856-423E-B15C-02D89AA285F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41%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1" name="CaixaDeTexto 13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45468" y="13040732"/>
                                                                  <a:ext cx="2406613" cy="19411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132" name="CaixaDeTexto 13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12648" y="13336007"/>
                                                                  <a:ext cx="847628" cy="212729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3">
                                                              <xdr:nvSpPr>
                                                                <xdr:cNvPr id="133" name="CaixaDeTexto 13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18528" y="13043908"/>
                                                                  <a:ext cx="686362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02A4E40-2CFA-4AA2-BC99-FB6898BF3DE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22.947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7">
                                                              <xdr:nvSpPr>
                                                                <xdr:cNvPr id="134" name="CaixaDeTexto 13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473249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D280512-0D7D-4926-A373-FF966EDEC15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3,85%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7">
                                                              <xdr:nvSpPr>
                                                                <xdr:cNvPr id="135" name="CaixaDeTexto 13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3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1379A49-4D68-4617-B7AA-60EAADA193E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2.752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7">
                                                              <xdr:nvSpPr>
                                                                <xdr:cNvPr id="136" name="CaixaDeTexto 13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473249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6AAF7DBB-A6D1-4882-A40D-7FC354A2F6B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2.723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8">
                                                              <xdr:nvSpPr>
                                                                <xdr:cNvPr id="137" name="CaixaDeTexto 13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616124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1A25251-7198-4B67-B6F1-DFDD1F6D393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0,57%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8">
                                                              <xdr:nvSpPr>
                                                                <xdr:cNvPr id="138" name="CaixaDeTexto 13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58DE2E2-5A37-4CBE-A35B-804C6927CC3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411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8">
                                                              <xdr:nvSpPr>
                                                                <xdr:cNvPr id="139" name="CaixaDeTexto 13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616124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DAE4C2-289F-44BF-B410-04DC7CBAF8C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29">
                                                              <xdr:nvSpPr>
                                                                <xdr:cNvPr id="140" name="CaixaDeTexto 13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1758983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B685863-C3A6-4B5E-92C9-1F9C2224722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21,62%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29">
                                                              <xdr:nvSpPr>
                                                                <xdr:cNvPr id="141" name="CaixaDeTexto 14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7381DE7-9721-4153-AD02-52E17BEF5AC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15.428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29">
                                                              <xdr:nvSpPr>
                                                                <xdr:cNvPr id="142" name="CaixaDeTexto 14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175898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2FC68FC-AE9B-4494-8BE1-3D19782D60C6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15.273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2">
                                                              <xdr:nvSpPr>
                                                                <xdr:cNvPr id="143" name="CaixaDeTexto 14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8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00961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68FC0B1-CBE3-4A7C-B45F-4B7AE1FC6C8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12.734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2">
                                                              <xdr:nvSpPr>
                                                                <xdr:cNvPr id="144" name="CaixaDeTexto 14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501690" y="12237201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35AEFA8-CC30-43AA-BCA9-9A1FB30CD16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12.589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1">
                                                              <xdr:nvSpPr>
                                                                <xdr:cNvPr id="145" name="CaixaDeTexto 14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5" y="12060865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1E8D5D1-9C93-4AD6-B0A7-41403629280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29,81%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1">
                                                              <xdr:nvSpPr>
                                                                <xdr:cNvPr id="146" name="CaixaDeTexto 1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96074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E838052-F7B1-4252-B40A-98E8F6FCA38E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21.407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1">
                                                              <xdr:nvSpPr>
                                                                <xdr:cNvPr id="147" name="CaixaDeTexto 1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7360" y="12060865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6CD8A0B-DED5-4CB8-9968-B7B4EF81D10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21.064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3">
                                                              <xdr:nvSpPr>
                                                                <xdr:cNvPr id="148" name="CaixaDeTexto 1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770895" y="13328760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9B978A-27E2-43AF-9C5C-A4AB6B16C498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-22,5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3">
                                                              <xdr:nvSpPr>
                                                                <xdr:cNvPr id="149" name="CaixaDeTexto 1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965726" y="1303438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9AB106-79F0-4DC0-AD91-254964D91FD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44,4%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3">
                                                              <xdr:nvSpPr>
                                                                <xdr:cNvPr id="150" name="CaixaDeTexto 1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9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1736" y="13329658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52B8B71-57D4-403D-ABBB-9BF0E68D18A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4" name="Item2_SE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C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4493095" y="13712724"/>
                                                                <a:ext cx="2397039" cy="2661153"/>
                                                                <a:chOff x="4493095" y="13712724"/>
                                                                <a:chExt cx="2397039" cy="2661153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81" name="CaixaDeTexto 8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30625" y="13712724"/>
                                                                  <a:ext cx="2189631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Sudeste/Centro-Oeste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2" name="CaixaDeTexto 8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3962808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3" name="CaixaDeTexto 8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124732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4" name="CaixaDeTexto 8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2675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5" name="CaixaDeTexto 8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419991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Nuclear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6" name="CaixaDeTexto 8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5018136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 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7" name="CaixaDeTexto 8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4" y="15370586"/>
                                                                  <a:ext cx="1789020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</a:t>
                                                                  </a:r>
                                                                  <a:r>
                                                                    <a:rPr lang="pt-BR" sz="7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</a:t>
                                                                  </a:r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8" name="CaixaDeTexto 8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872886" y="15532495"/>
                                                                  <a:ext cx="1941087" cy="18214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89" name="CaixaDeTexto 8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684911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0" name="CaixaDeTexto 8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292" y="15875419"/>
                                                                  <a:ext cx="2396842" cy="19423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1" name="CaixaDeTexto 9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489" y="16018295"/>
                                                                  <a:ext cx="2170580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2" name="CaixaDeTexto 9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350748" y="16151627"/>
                                                                  <a:ext cx="994834" cy="208577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3" name="CaixaDeTexto 9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3095" y="1486418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94" name="CaixaDeTexto 9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494877" y="15197552"/>
                                                                  <a:ext cx="2384052" cy="210954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5">
                                                              <xdr:nvSpPr>
                                                                <xdr:cNvPr id="95" name="CaixaDeTexto 9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354700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36194B3D-600B-45F6-9E37-2D9E91ED963B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74%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5">
                                                              <xdr:nvSpPr>
                                                                <xdr:cNvPr id="96" name="CaixaDeTexto 9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570879" y="15516617"/>
                                                                  <a:ext cx="543486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945B1099-DBC3-4FAC-9D97-4B83D07171E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72%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5">
                                                              <xdr:nvSpPr>
                                                                <xdr:cNvPr id="97" name="CaixaDeTexto 9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00064" y="1586902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666F41F2-8393-4899-ACD8-07EC0BBDD0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82.377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5">
                                                              <xdr:nvSpPr>
                                                                <xdr:cNvPr id="98" name="CaixaDeTexto 9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127936" y="16145271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252FB70-B664-44ED-90EA-3516B5DA6A3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0,1%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5">
                                                              <xdr:nvSpPr>
                                                                <xdr:cNvPr id="99" name="CaixaDeTexto 9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4E406D4-BCD8-4B63-8556-995C1236A4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23,80%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5">
                                                              <xdr:nvSpPr>
                                                                <xdr:cNvPr id="100" name="CaixaDeTexto 9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124732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DF07FA9-6803-47C8-82BD-7C819D24489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16.902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5">
                                                              <xdr:nvSpPr>
                                                                <xdr:cNvPr id="101" name="CaixaDeTexto 10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124732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F35EF1-8D0D-4AD8-A238-FA83A7DB0659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16.818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7">
                                                              <xdr:nvSpPr>
                                                                <xdr:cNvPr id="102" name="CaixaDeTexto 10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0CBCA2B-955F-4C9C-935B-2254B853230D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9,33%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7">
                                                              <xdr:nvSpPr>
                                                                <xdr:cNvPr id="103" name="CaixaDeTexto 10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2675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1D165B-718F-4695-BF7C-23E444EB7F5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6.881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7">
                                                              <xdr:nvSpPr>
                                                                <xdr:cNvPr id="104" name="CaixaDeTexto 10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2675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90B1253-68B3-4437-B094-D3B9ADCE88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6.592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X$36">
                                                              <xdr:nvSpPr>
                                                                <xdr:cNvPr id="105" name="CaixaDeTexto 10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2F94AA3-F5AF-434B-8FF1-35288D2EE682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2,83%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36">
                                                              <xdr:nvSpPr>
                                                                <xdr:cNvPr id="106" name="CaixaDeTexto 10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419991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A736E5F-C57A-4836-843D-4AB310F7DA9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1.989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36">
                                                              <xdr:nvSpPr>
                                                                <xdr:cNvPr id="107" name="CaixaDeTexto 10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419991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B9C6847-9439-4A5F-B0C1-404407B9981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2.003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0">
                                                              <xdr:nvSpPr>
                                                                <xdr:cNvPr id="108" name="CaixaDeTexto 10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5026078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B004714-AA19-4A53-9A7E-0DF2117558F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38.423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0">
                                                              <xdr:nvSpPr>
                                                                <xdr:cNvPr id="109" name="CaixaDeTexto 10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0540" y="1502607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6AF1BB8-4984-4A97-9711-D71982661FA0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38.676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39">
                                                              <xdr:nvSpPr>
                                                                <xdr:cNvPr id="110" name="CaixaDeTexto 10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019020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5257744-AE98-4B2D-AAB4-A71ACC2A563C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40,98%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39">
                                                              <xdr:nvSpPr>
                                                                <xdr:cNvPr id="111" name="CaixaDeTexto 11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6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57553" y="14864187"/>
                                                                  <a:ext cx="686269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5364B85-1E96-4F4F-9768-FD5B7E01962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29.358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39">
                                                              <xdr:nvSpPr>
                                                                <xdr:cNvPr id="112" name="CaixaDeTexto 11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493903" y="1486418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37EE1BE-C01B-43E8-BA50-EF75183360A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28.956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5">
                                                              <xdr:nvSpPr>
                                                                <xdr:cNvPr id="113" name="CaixaDeTexto 11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5613769" y="15200642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BECAEDC-5220-4CF6-A70C-BDF0354AF381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23.295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5">
                                                              <xdr:nvSpPr>
                                                                <xdr:cNvPr id="114" name="CaixaDeTexto 11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4990539" y="16154801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fld id="{0B98BAA1-593E-4EFE-A446-21D9DF14AF8A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ctr"/>
                                                                    <a:t>100,7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5">
                                                              <xdr:nvSpPr>
                                                                <xdr:cNvPr id="115" name="CaixaDeTexto 11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7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6022813" y="15869028"/>
                                                                  <a:ext cx="613523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703BB95-EB95-4712-A553-F82FA040566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40,3%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  <xdr:grpSp>
                                                            <xdr:nvGrpSpPr>
                                                              <xdr:cNvPr id="45" name="Item2_S">
                                                                <a:extLst>
                                                                  <a:ext uri="{FF2B5EF4-FFF2-40B4-BE49-F238E27FC236}">
                                                                    <a16:creationId xmlns:a16="http://schemas.microsoft.com/office/drawing/2014/main" id="{00000000-0008-0000-0100-00002D000000}"/>
                                                                  </a:ext>
                                                                </a:extLst>
                                                              </xdr:cNvPr>
                                                              <xdr:cNvGrpSpPr/>
                                                            </xdr:nvGrpSpPr>
                                                            <xdr:grpSpPr>
                                                              <a:xfrm>
                                                                <a:off x="2012174" y="15001872"/>
                                                                <a:ext cx="2606330" cy="2541705"/>
                                                                <a:chOff x="2012174" y="15001872"/>
                                                                <a:chExt cx="2606330" cy="2541705"/>
                                                              </a:xfrm>
                                                            </xdr:grpSpPr>
                                                            <xdr:sp macro="" textlink="">
                                                              <xdr:nvSpPr>
                                                                <xdr:cNvPr id="46" name="CaixaDeTexto 4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153617" y="15001872"/>
                                                                  <a:ext cx="2183466" cy="257175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ctr"/>
                                                                  <a:r>
                                                                    <a:rPr lang="pt-BR" sz="1200" b="1">
                                                                      <a:solidFill>
                                                                        <a:schemeClr val="bg1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Sul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7" name="CaixaDeTexto 4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2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234397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Produção</a:t>
                                                                  </a:r>
                                                                  <a:r>
                                                                    <a:rPr lang="pt-BR" sz="9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(MWmed)</a:t>
                                                                  </a:r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8" name="CaixaDeTexto 4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4106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Hidro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49" name="CaixaDeTexto 4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5630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Termo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0" name="CaixaDeTexto 4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5715407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Eólica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1" name="CaixaDeTexto 5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92138" y="16183473"/>
                                                                  <a:ext cx="1405577" cy="18657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Carga (MWmed)(*)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2" name="CaixaDeTexto 5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535901"/>
                                                                  <a:ext cx="1735791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bruta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3" name="CaixaDeTexto 5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377189" y="16697804"/>
                                                                  <a:ext cx="2031066" cy="1905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l"/>
                                                                  <a:r>
                                                                    <a:rPr lang="pt-BR" sz="7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da MLT armazenável no mês até o dia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4" name="CaixaDeTexto 5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850203"/>
                                                                  <a:ext cx="1950944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Armazenada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5" name="CaixaDeTexto 5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73088" y="17155027"/>
                                                                  <a:ext cx="1983441" cy="17145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Desvio dia anterior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6" name="CaixaDeTexto 5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5776" y="16016798"/>
                                                                  <a:ext cx="902986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Total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57" name="CaixaDeTexto 5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2613" y="16350163"/>
                                                                  <a:ext cx="2535891" cy="20479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85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Energia Afluente</a:t>
                                                                  </a:r>
                                                                  <a:r>
                                                                    <a:rPr lang="pt-BR" sz="85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ENA                </a:t>
                                                                  </a:r>
                                                                  <a:r>
                                                                    <a:rPr lang="pt-BR" sz="800" b="1" baseline="0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MWmed</a:t>
                                                                  </a:r>
                                                                  <a:endParaRPr lang="pt-BR" sz="8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64">
                                                              <xdr:nvSpPr>
                                                                <xdr:cNvPr id="58" name="CaixaDeTexto 5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302801" y="16354938"/>
                                                                  <a:ext cx="736738" cy="177318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fld id="{4043B1F3-DB85-4B19-B58F-03041147027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/>
                                                                    <a:t> 6.521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64">
                                                              <xdr:nvSpPr>
                                                                <xdr:cNvPr id="59" name="CaixaDeTexto 5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174" y="16516825"/>
                                                                  <a:ext cx="518272" cy="20955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0EEA898C-22A4-4CBF-985A-82D5E3C62166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64">
                                                              <xdr:nvSpPr>
                                                                <xdr:cNvPr id="60" name="CaixaDeTexto 5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12207" y="16669237"/>
                                                                  <a:ext cx="518272" cy="228601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9958E5F5-9A72-4F51-A92D-B04864BBADC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63%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1" name="CaixaDeTexto 6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081028" y="17008934"/>
                                                                  <a:ext cx="2342567" cy="20550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No dia                    MWmês                 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">
                                                              <xdr:nvSpPr>
                                                                <xdr:cNvPr id="62" name="CaixaDeTexto 6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951663" y="17304221"/>
                                                                  <a:ext cx="861420" cy="23935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r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t>    MWmês            </a:t>
                                                                  </a: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Q$64">
                                                              <xdr:nvSpPr>
                                                                <xdr:cNvPr id="63" name="CaixaDeTexto 6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3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82662" y="1701213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F9A12216-EB2E-4D6E-910B-CBC22AC31D05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 13.289 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3">
                                                              <xdr:nvSpPr>
                                                                <xdr:cNvPr id="64" name="CaixaDeTexto 6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4106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005989C-55A5-459E-910E-72074A6A97AE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10,02%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3">
                                                              <xdr:nvSpPr>
                                                                <xdr:cNvPr id="65" name="CaixaDeTexto 6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1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E46E716-F659-4AC3-8CE3-F028331414D2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6.970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3">
                                                              <xdr:nvSpPr>
                                                                <xdr:cNvPr id="66" name="CaixaDeTexto 6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2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7" y="154106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E7282FE-F1D9-4D97-B221-C694BE7A79D1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7.080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4">
                                                              <xdr:nvSpPr>
                                                                <xdr:cNvPr id="67" name="CaixaDeTexto 6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3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5630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DEB9AFD7-B13B-44D0-A32C-629EF939182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2,07%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4">
                                                              <xdr:nvSpPr>
                                                                <xdr:cNvPr id="68" name="CaixaDeTexto 6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4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30C6E28-9FD5-4790-9F48-3717D5E7B0DB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1.439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4">
                                                              <xdr:nvSpPr>
                                                                <xdr:cNvPr id="69" name="CaixaDeTexto 6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5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5630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840B8A17-EA38-47B0-9A59-CCFA5EF7EBF3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1.463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5">
                                                              <xdr:nvSpPr>
                                                                <xdr:cNvPr id="70" name="CaixaDeTexto 6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6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5715407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8934E99-C444-4063-86B6-EE981DA0A193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1,17%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5">
                                                              <xdr:nvSpPr>
                                                                <xdr:cNvPr id="71" name="CaixaDeTexto 70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7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17EE7296-CA02-494F-BA18-6FC7B0E6A3DA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1.074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5">
                                                              <xdr:nvSpPr>
                                                                <xdr:cNvPr id="72" name="CaixaDeTexto 71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8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5715407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DBCFF8-C16B-4C14-973A-3837854AD404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828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8">
                                                              <xdr:nvSpPr>
                                                                <xdr:cNvPr id="73" name="CaixaDeTexto 72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9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CFD748B4-7F4A-4AF7-8C96-6ACD293B4918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12.484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8">
                                                              <xdr:nvSpPr>
                                                                <xdr:cNvPr id="74" name="CaixaDeTexto 73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A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183473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A81E2A33-C2E7-47BE-BBF1-F852B608FFFD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11.423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P$47">
                                                              <xdr:nvSpPr>
                                                                <xdr:cNvPr id="75" name="CaixaDeTexto 74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B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606488" y="16016798"/>
                                                                  <a:ext cx="689722" cy="185740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8625532-107C-4BAE-A4E7-9906AC57810F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14,66%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M$47">
                                                              <xdr:nvSpPr>
                                                                <xdr:cNvPr id="76" name="CaixaDeTexto 75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C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4473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EF50FD65-92FC-4C1B-985F-3F3C3889A525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0033CC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10.473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0033CC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O$47">
                                                              <xdr:nvSpPr>
                                                                <xdr:cNvPr id="77" name="CaixaDeTexto 76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D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164886" y="16016798"/>
                                                                  <a:ext cx="689722" cy="180302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ctr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208A4C6B-1497-4DEC-847A-3DB17785C24C}" type="TxLink">
                                                                    <a:rPr lang="pt-BR" sz="900" b="1">
                                                                      <a:solidFill>
                                                                        <a:srgbClr val="FF0000"/>
                                                                      </a:solidFill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10.361</a:t>
                                                                  </a:fld>
                                                                  <a:endParaRPr lang="pt-BR" sz="900" b="1">
                                                                    <a:solidFill>
                                                                      <a:srgbClr val="FF0000"/>
                                                                    </a:solidFill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T$64">
                                                              <xdr:nvSpPr>
                                                                <xdr:cNvPr id="78" name="CaixaDeTexto 77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E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2473137" y="17307423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520C2D81-6EB6-4FA2-B962-31CC6B21B7B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25,7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R$64">
                                                              <xdr:nvSpPr>
                                                                <xdr:cNvPr id="79" name="CaixaDeTexto 78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4F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546615" y="17012164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7C4DF980-F7BE-4365-ADB4-C15026A1C9A4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65,0%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  <xdr:sp macro="" textlink="$V$64">
                                                              <xdr:nvSpPr>
                                                                <xdr:cNvPr id="80" name="CaixaDeTexto 79">
                                                                  <a:extLst>
                                                                    <a:ext uri="{FF2B5EF4-FFF2-40B4-BE49-F238E27FC236}">
                                                                      <a16:creationId xmlns:a16="http://schemas.microsoft.com/office/drawing/2014/main" id="{00000000-0008-0000-0100-000050000000}"/>
                                                                    </a:ext>
                                                                  </a:extLst>
                                                                </xdr:cNvPr>
                                                                <xdr:cNvSpPr txBox="1"/>
                                                              </xdr:nvSpPr>
                                                              <xdr:spPr>
                                                                <a:xfrm>
                                                                  <a:off x="3633506" y="17297879"/>
                                                                  <a:ext cx="689723" cy="219076"/>
                                                                </a:xfrm>
                                                                <a:prstGeom prst="rect">
                                                                  <a:avLst/>
                                                                </a:prstGeom>
                                                                <a:noFill/>
                                                                <a:ln w="9525" cmpd="sng">
                                                                  <a:noFill/>
                                                                </a:ln>
                                                              </xdr:spPr>
                                                              <xdr:style>
                                                                <a:lnRef idx="0">
                                                                  <a:scrgbClr r="0" g="0" b="0"/>
                                                                </a:lnRef>
                                                                <a:fillRef idx="0">
                                                                  <a:scrgbClr r="0" g="0" b="0"/>
                                                                </a:fillRef>
                                                                <a:effectRef idx="0">
                                                                  <a:scrgbClr r="0" g="0" b="0"/>
                                                                </a:effectRef>
                                                                <a:fontRef idx="minor">
                                                                  <a:schemeClr val="dk1"/>
                                                                </a:fontRef>
                                                              </xdr:style>
                                                              <xdr:txBody>
                                                                <a:bodyPr vertOverflow="clip" horzOverflow="clip" wrap="square" rtlCol="0" anchor="t"/>
                                                                <a:lstStyle/>
                                                                <a:p>
                                                                  <a:pPr algn="r"/>
                                                                  <a:fld id="{3A3FFA0D-E318-45C4-BC68-6E6616FB05A7}" type="TxLink">
                                                                    <a:rPr lang="pt-BR" sz="900" b="1">
                                                                      <a:latin typeface="Arial" pitchFamily="34" charset="0"/>
                                                                      <a:cs typeface="Arial" pitchFamily="34" charset="0"/>
                                                                    </a:rPr>
                                                                    <a:pPr algn="r"/>
                                                                    <a:t>0,2%</a:t>
                                                                  </a:fld>
                                                                  <a:endParaRPr lang="pt-BR" sz="900" b="1">
                                                                    <a:latin typeface="Arial" pitchFamily="34" charset="0"/>
                                                                    <a:cs typeface="Arial" pitchFamily="34" charset="0"/>
                                                                  </a:endParaRPr>
                                                                </a:p>
                                                              </xdr:txBody>
                                                            </xdr:sp>
                                                          </xdr:grpSp>
                                                        </xdr:grpSp>
                                                        <xdr:sp macro="" textlink="$T$46">
                                                          <xdr:nvSpPr>
                                                            <xdr:cNvPr id="30" name="CaixaDeTexto 29">
                                                              <a:extLst>
                                                                <a:ext uri="{FF2B5EF4-FFF2-40B4-BE49-F238E27FC236}">
                                                                  <a16:creationId xmlns:a16="http://schemas.microsoft.com/office/drawing/2014/main" id="{00000000-0008-0000-0100-00001E000000}"/>
                                                                </a:ext>
                                                              </a:extLst>
                                                            </xdr:cNvPr>
                                                            <xdr:cNvSpPr txBox="1"/>
                                                          </xdr:nvSpPr>
                                                          <xdr:spPr>
                                                            <a:xfrm>
                                                              <a:off x="867514" y="16154210"/>
                                                              <a:ext cx="540000" cy="180000"/>
                                                            </a:xfrm>
                                                            <a:prstGeom prst="rect">
                                                              <a:avLst/>
                                                            </a:prstGeom>
                                                            <a:noFill/>
                                                            <a:ln w="9525" cmpd="sng">
                                                              <a:noFill/>
                                                            </a:ln>
                                                          </xdr:spPr>
                                                          <xdr:style>
                                                            <a:lnRef idx="0">
                                                              <a:scrgbClr r="0" g="0" b="0"/>
                                                            </a:lnRef>
                                                            <a:fillRef idx="0">
                                                              <a:scrgbClr r="0" g="0" b="0"/>
                                                            </a:fillRef>
                                                            <a:effectRef idx="0">
                                                              <a:scrgbClr r="0" g="0" b="0"/>
                                                            </a:effectRef>
                                                            <a:fontRef idx="minor">
                                                              <a:schemeClr val="dk1"/>
                                                            </a:fontRef>
                                                          </xdr:style>
                                                          <xdr:txBody>
                                                            <a:bodyPr vertOverflow="clip" horzOverflow="clip" wrap="square" rtlCol="0" anchor="t"/>
                                                            <a:lstStyle/>
                                                            <a:p>
                                                              <a:pPr algn="r"/>
                                                              <a:fld id="{34284632-A28E-478B-9058-DB012ED10768}" type="TxLink">
                                                                <a:rPr lang="pt-BR" sz="850" b="1">
                                                                  <a:solidFill>
                                                                    <a:srgbClr val="0033CC"/>
                                                                  </a:solidFill>
                                                                  <a:latin typeface="Arial" pitchFamily="34" charset="0"/>
                                                                  <a:cs typeface="Arial" pitchFamily="34" charset="0"/>
                                                                </a:rPr>
                                                                <a:pPr algn="r"/>
                                                                <a:t>0</a:t>
                                                              </a:fld>
                                                              <a:endPara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endParaRPr>
                                                            </a:p>
                                                          </xdr:txBody>
                                                        </xdr:sp>
                                                      </xdr:grpSp>
                                                      <xdr:sp macro="" textlink="$R$45">
                                                        <xdr:nvSpPr>
                                                          <xdr:cNvPr id="1907" name="CaixaDeTexto 1906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3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594785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F7832535-57FB-4A0A-B9E7-914A166146EB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V$45">
                                                        <xdr:nvSpPr>
                                                          <xdr:cNvPr id="1908" name="CaixaDeTexto 1907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4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181240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4800D7-D0A8-441E-ACC2-C5F1BF004B95}" type="TxLink">
                                                              <a:rPr lang="pt-BR" sz="850" b="1">
                                                                <a:solidFill>
                                                                  <a:srgbClr val="FF0000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FF0000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X$45">
                                                        <xdr:nvSpPr>
                                                          <xdr:cNvPr id="1909" name="CaixaDeTexto 1908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5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1505998" y="16021050"/>
                                                            <a:ext cx="505013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54A80E1C-5788-451F-9113-013B6BC6FB98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  <xdr:sp macro="" textlink="$T$45">
                                                        <xdr:nvSpPr>
                                                          <xdr:cNvPr id="1910" name="CaixaDeTexto 1909">
                                                            <a:extLst>
                                                              <a:ext uri="{FF2B5EF4-FFF2-40B4-BE49-F238E27FC236}">
                                                                <a16:creationId xmlns:a16="http://schemas.microsoft.com/office/drawing/2014/main" id="{00000000-0008-0000-0100-000076070000}"/>
                                                              </a:ext>
                                                            </a:extLst>
                                                          </xdr:cNvPr>
                                                          <xdr:cNvSpPr txBox="1"/>
                                                        </xdr:nvSpPr>
                                                        <xdr:spPr>
                                                          <a:xfrm>
                                                            <a:off x="869259" y="16021050"/>
                                                            <a:ext cx="541085" cy="179603"/>
                                                          </a:xfrm>
                                                          <a:prstGeom prst="rect">
                                                            <a:avLst/>
                                                          </a:prstGeom>
                                                          <a:noFill/>
                                                          <a:ln w="9525" cmpd="sng">
                                                            <a:noFill/>
                                                          </a:ln>
                                                        </xdr:spPr>
                                                        <xdr:style>
                                                          <a:lnRef idx="0">
                                                            <a:scrgbClr r="0" g="0" b="0"/>
                                                          </a:lnRef>
                                                          <a:fillRef idx="0">
                                                            <a:scrgbClr r="0" g="0" b="0"/>
                                                          </a:fillRef>
                                                          <a:effectRef idx="0">
                                                            <a:scrgbClr r="0" g="0" b="0"/>
                                                          </a:effectRef>
                                                          <a:fontRef idx="minor">
                                                            <a:schemeClr val="dk1"/>
                                                          </a:fontRef>
                                                        </xdr:style>
                                                        <xdr:txBody>
                                                          <a:bodyPr vertOverflow="clip" horzOverflow="clip" wrap="square" rtlCol="0" anchor="t"/>
                                                          <a:lstStyle/>
                                                          <a:p>
                                                            <a:pPr algn="r"/>
                                                            <a:fld id="{8026D0D7-DEE0-4EA3-A424-4FB288BB9341}" type="TxLink">
                                                              <a:rPr lang="pt-BR" sz="850" b="1">
                                                                <a:solidFill>
                                                                  <a:srgbClr val="0033CC"/>
                                                                </a:solidFill>
                                                                <a:latin typeface="Arial" pitchFamily="34" charset="0"/>
                                                                <a:cs typeface="Arial" pitchFamily="34" charset="0"/>
                                                              </a:rPr>
                                                              <a:pPr algn="r"/>
                                                              <a:t>0</a:t>
                                                            </a:fld>
                                                            <a:endParaRPr lang="pt-BR" sz="850" b="1">
                                                              <a:solidFill>
                                                                <a:srgbClr val="0033CC"/>
                                                              </a:solidFill>
                                                              <a:latin typeface="Arial" pitchFamily="34" charset="0"/>
                                                              <a:cs typeface="Arial" pitchFamily="34" charset="0"/>
                                                            </a:endParaRPr>
                                                          </a:p>
                                                        </xdr:txBody>
                                                      </xdr:sp>
                                                    </xdr:grpSp>
                                                    <xdr:sp macro="" textlink="$K$97">
                                                      <xdr:nvSpPr>
                                                        <xdr:cNvPr id="1902" name="CaixaDeTexto 190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6E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2314575" y="12572507"/>
                                                          <a:ext cx="390525" cy="19050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0" name="CaixaDeTexto 1929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A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24600" y="12506325"/>
                                                          <a:ext cx="428625" cy="209550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ctr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1" name="CaixaDeTexto 1930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B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6353175" y="152842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  <xdr:sp macro="" textlink="$K$97">
                                                      <xdr:nvSpPr>
                                                        <xdr:cNvPr id="1932" name="CaixaDeTexto 1931">
                                                          <a:extLst>
                                                            <a:ext uri="{FF2B5EF4-FFF2-40B4-BE49-F238E27FC236}">
                                                              <a16:creationId xmlns:a16="http://schemas.microsoft.com/office/drawing/2014/main" id="{00000000-0008-0000-0100-00008C070000}"/>
                                                            </a:ext>
                                                          </a:extLst>
                                                        </xdr:cNvPr>
                                                        <xdr:cNvSpPr txBox="1"/>
                                                      </xdr:nvSpPr>
                                                      <xdr:spPr>
                                                        <a:xfrm>
                                                          <a:off x="3857625" y="16456092"/>
                                                          <a:ext cx="504825" cy="180975"/>
                                                        </a:xfrm>
                                                        <a:prstGeom prst="rect">
                                                          <a:avLst/>
                                                        </a:prstGeom>
                                                        <a:noFill/>
                                                        <a:ln w="9525" cmpd="sng">
                                                          <a:noFill/>
                                                        </a:ln>
                                                      </xdr:spPr>
                                                      <xdr:style>
                                                        <a:lnRef idx="0">
                                                          <a:scrgbClr r="0" g="0" b="0"/>
                                                        </a:lnRef>
                                                        <a:fillRef idx="0">
                                                          <a:scrgbClr r="0" g="0" b="0"/>
                                                        </a:fillRef>
                                                        <a:effectRef idx="0">
                                                          <a:scrgbClr r="0" g="0" b="0"/>
                                                        </a:effectRef>
                                                        <a:fontRef idx="minor">
                                                          <a:schemeClr val="dk1"/>
                                                        </a:fontRef>
                                                      </xdr:style>
                                                      <xdr:txBody>
                                                        <a:bodyPr vertOverflow="clip" horzOverflow="clip" wrap="square" rtlCol="0" anchor="t"/>
                                                        <a:lstStyle/>
                                                        <a:p>
                                                          <a:pPr marL="0" indent="0" algn="l"/>
                                                          <a:fld id="{84CCEB69-C13B-4343-BBCD-B40BC99525C3}" type="TxLink">
                                                            <a:rPr lang="en-US" sz="750" b="1">
                                                              <a:solidFill>
                                                                <a:schemeClr val="dk1"/>
                                                              </a:solidFill>
                                                              <a:latin typeface="Arial" pitchFamily="34" charset="0"/>
                                                              <a:ea typeface="+mn-ea"/>
                                                              <a:cs typeface="Arial" pitchFamily="34" charset="0"/>
                                                            </a:rPr>
                                                            <a:pPr marL="0" indent="0" algn="l"/>
                                                            <a:t> </a:t>
                                                          </a:fld>
                                                          <a:endParaRPr lang="pt-BR" sz="75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endParaRPr>
                                                        </a:p>
                                                      </xdr:txBody>
                                                    </xdr:sp>
                                                  </xdr:grpSp>
                                                  <xdr:sp macro="" textlink="">
                                                    <xdr:nvSpPr>
                                                      <xdr:cNvPr id="2190" name="CaixaDeTexto 2189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E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681892" y="11648081"/>
                                                        <a:ext cx="943920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r>
                                                          <a:rPr lang="pt-BR" sz="900" b="1">
                                                            <a:latin typeface="Arial" pitchFamily="34" charset="0"/>
                                                            <a:cs typeface="Arial" pitchFamily="34" charset="0"/>
                                                          </a:rPr>
                                                          <a:t>Eólica</a:t>
                                                        </a:r>
                                                      </a:p>
                                                    </xdr:txBody>
                                                  </xdr:sp>
                                                  <xdr:sp macro="" textlink="$P$21">
                                                    <xdr:nvSpPr>
                                                      <xdr:cNvPr id="2191" name="CaixaDeTexto 2190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8F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245098" y="11649075"/>
                                                        <a:ext cx="686195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EBEFD144-0974-4321-B05D-A0FF5DEEB868}" type="TxLink">
                                                          <a:rPr lang="en-US" sz="900" b="1">
                                                            <a:solidFill>
                                                              <a:schemeClr val="dk1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0,47%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chemeClr val="dk1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M$21">
                                                    <xdr:nvSpPr>
                                                      <xdr:cNvPr id="2192" name="CaixaDeTexto 2191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0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2215600" y="11636375"/>
                                                        <a:ext cx="686473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t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4093A204-E157-4A79-ACA8-E2CADA49CD43}" type="TxLink">
                                                          <a:rPr lang="en-US" sz="900" b="1">
                                                            <a:solidFill>
                                                              <a:srgbClr val="0033CC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362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0033CC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  <xdr:sp macro="" textlink="$O$21">
                                                    <xdr:nvSpPr>
                                                      <xdr:cNvPr id="2193" name="CaixaDeTexto 2192">
                                                        <a:extLst>
                                                          <a:ext uri="{FF2B5EF4-FFF2-40B4-BE49-F238E27FC236}">
                                                            <a16:creationId xmlns:a16="http://schemas.microsoft.com/office/drawing/2014/main" id="{00000000-0008-0000-0100-000091080000}"/>
                                                          </a:ext>
                                                        </a:extLst>
                                                      </xdr:cNvPr>
                                                      <xdr:cNvSpPr txBox="1"/>
                                                    </xdr:nvSpPr>
                                                    <xdr:spPr>
                                                      <a:xfrm>
                                                        <a:off x="1761390" y="11655425"/>
                                                        <a:ext cx="632498" cy="180574"/>
                                                      </a:xfrm>
                                                      <a:prstGeom prst="rect">
                                                        <a:avLst/>
                                                      </a:prstGeom>
                                                      <a:noFill/>
                                                      <a:ln w="9525" cmpd="sng">
                                                        <a:noFill/>
                                                      </a:ln>
                                                    </xdr:spPr>
                                                    <xdr:style>
                                                      <a:lnRef idx="0">
                                                        <a:scrgbClr r="0" g="0" b="0"/>
                                                      </a:lnRef>
                                                      <a:fillRef idx="0">
                                                        <a:scrgbClr r="0" g="0" b="0"/>
                                                      </a:fillRef>
                                                      <a:effectRef idx="0">
                                                        <a:scrgbClr r="0" g="0" b="0"/>
                                                      </a:effectRef>
                                                      <a:fontRef idx="minor">
                                                        <a:schemeClr val="dk1"/>
                                                      </a:fontRef>
                                                    </xdr:style>
                                                    <xdr:txBody>
                                                      <a:bodyPr vertOverflow="clip" horzOverflow="clip" wrap="square" rtlCol="0" anchor="ctr"/>
                                                      <a:lstStyle/>
                                                      <a:p>
                                                        <a:pPr marL="0" indent="0" algn="r"/>
                                                        <a:fld id="{DF7917A6-774B-4B7A-B384-F4FAE8725B45}" type="TxLink">
                                                          <a:rPr lang="en-US" sz="900" b="1">
                                                            <a:solidFill>
                                                              <a:srgbClr val="FF0000"/>
                                                            </a:solidFill>
                                                            <a:latin typeface="Arial" pitchFamily="34" charset="0"/>
                                                            <a:ea typeface="+mn-ea"/>
                                                            <a:cs typeface="Arial" pitchFamily="34" charset="0"/>
                                                          </a:rPr>
                                                          <a:pPr marL="0" indent="0" algn="r"/>
                                                          <a:t>333</a:t>
                                                        </a:fld>
                                                        <a:endParaRPr lang="pt-BR" sz="900" b="1">
                                                          <a:solidFill>
                                                            <a:srgbClr val="FF0000"/>
                                                          </a:solidFill>
                                                          <a:latin typeface="Arial" pitchFamily="34" charset="0"/>
                                                          <a:ea typeface="+mn-ea"/>
                                                          <a:cs typeface="Arial" pitchFamily="34" charset="0"/>
                                                        </a:endParaRPr>
                                                      </a:p>
                                                    </xdr:txBody>
                                                  </xdr:sp>
                                                </xdr:grpSp>
                                                <xdr:sp macro="" textlink="">
                                                  <xdr:nvSpPr>
                                                    <xdr:cNvPr id="1986" name="CaixaDeTexto 1985">
                                                      <a:extLst>
                                                        <a:ext uri="{FF2B5EF4-FFF2-40B4-BE49-F238E27FC236}">
                                                          <a16:creationId xmlns:a16="http://schemas.microsoft.com/office/drawing/2014/main" id="{00000000-0008-0000-0100-0000C2070000}"/>
                                                        </a:ext>
                                                      </a:extLst>
                                                    </xdr:cNvPr>
                                                    <xdr:cNvSpPr txBox="1"/>
                                                  </xdr:nvSpPr>
                                                  <xdr:spPr>
                                                    <a:xfrm>
                                                      <a:off x="1581150" y="13144006"/>
                                                      <a:ext cx="843872" cy="212373"/>
                                                    </a:xfrm>
                                                    <a:prstGeom prst="rect">
                                                      <a:avLst/>
                                                    </a:prstGeom>
                                                    <a:noFill/>
                                                    <a:ln w="9525" cmpd="sng">
                                                      <a:noFill/>
                                                    </a:ln>
                                                  </xdr:spPr>
                                                  <xdr:style>
                                                    <a:lnRef idx="0">
                                                      <a:scrgbClr r="0" g="0" b="0"/>
                                                    </a:lnRef>
                                                    <a:fillRef idx="0">
                                                      <a:scrgbClr r="0" g="0" b="0"/>
                                                    </a:fillRef>
                                                    <a:effectRef idx="0">
                                                      <a:scrgbClr r="0" g="0" b="0"/>
                                                    </a:effectRef>
                                                    <a:fontRef idx="minor">
                                                      <a:schemeClr val="dk1"/>
                                                    </a:fontRef>
                                                  </xdr:style>
                                                  <xdr:txBody>
                                                    <a:bodyPr vertOverflow="clip" horzOverflow="clip" wrap="square" rtlCol="0" anchor="t"/>
                                                    <a:lstStyle/>
                                                    <a:p>
                                                      <a:r>
                                                        <a:rPr lang="pt-BR" sz="900" b="1">
                                                          <a:latin typeface="Arial" pitchFamily="34" charset="0"/>
                                                          <a:cs typeface="Arial" pitchFamily="34" charset="0"/>
                                                        </a:rPr>
                                                        <a:t>    MWmês            </a:t>
                                                      </a:r>
                                                    </a:p>
                                                  </xdr:txBody>
                                                </xdr:sp>
                                              </xdr:grpSp>
                                              <xdr:sp macro="" textlink="">
                                                <xdr:nvSpPr>
                                                  <xdr:cNvPr id="2203" name="CaixaDeTexto 2202">
                                                    <a:extLst>
                                                      <a:ext uri="{FF2B5EF4-FFF2-40B4-BE49-F238E27FC236}">
                                                        <a16:creationId xmlns:a16="http://schemas.microsoft.com/office/drawing/2014/main" id="{00000000-0008-0000-0100-00009B080000}"/>
                                                      </a:ext>
                                                    </a:extLst>
                                                  </xdr:cNvPr>
                                                  <xdr:cNvSpPr txBox="1"/>
                                                </xdr:nvSpPr>
                                                <xdr:spPr>
                                                  <a:xfrm>
                                                    <a:off x="4438650" y="11801475"/>
                                                    <a:ext cx="900000" cy="180000"/>
                                                  </a:xfrm>
                                                  <a:prstGeom prst="rect">
                                                    <a:avLst/>
                                                  </a:prstGeom>
                                                  <a:noFill/>
                                                  <a:ln w="9525" cmpd="sng">
                                                    <a:noFill/>
                                                  </a:ln>
                                                </xdr:spPr>
                                                <xdr:style>
                                                  <a:lnRef idx="0">
                                                    <a:scrgbClr r="0" g="0" b="0"/>
                                                  </a:lnRef>
                                                  <a:fillRef idx="0">
                                                    <a:scrgbClr r="0" g="0" b="0"/>
                                                  </a:fillRef>
                                                  <a:effectRef idx="0">
                                                    <a:scrgbClr r="0" g="0" b="0"/>
                                                  </a:effectRef>
                                                  <a:fontRef idx="minor">
                                                    <a:schemeClr val="dk1"/>
                                                  </a:fontRef>
                                                </xdr:style>
                                                <xdr:txBody>
                                                  <a:bodyPr vertOverflow="clip" horzOverflow="clip" wrap="square" rtlCol="0" anchor="ctr"/>
                                                  <a:lstStyle/>
                                                  <a:p>
                                                    <a:r>
                                                      <a:rPr lang="pt-BR" sz="900" b="1">
                                                        <a:latin typeface="Arial" pitchFamily="34" charset="0"/>
                                                        <a:cs typeface="Arial" pitchFamily="34" charset="0"/>
                                                      </a:rPr>
                                                      <a:t>Solar </a:t>
                                                    </a:r>
                                                    <a:r>
                                                      <a:rPr lang="pt-BR" sz="900" b="1">
                                                        <a:solidFill>
                                                          <a:srgbClr val="FF0000"/>
                                                        </a:solidFill>
                                                        <a:effectLst/>
                                                        <a:latin typeface="Arial" panose="020B0604020202020204" pitchFamily="34" charset="0"/>
                                                        <a:ea typeface="+mn-ea"/>
                                                        <a:cs typeface="Arial" panose="020B0604020202020204" pitchFamily="34" charset="0"/>
                                                      </a:rPr>
                                                      <a:t>(***)</a:t>
                                                    </a:r>
                                                    <a:endParaRPr lang="pt-BR" sz="9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endParaRPr>
                                                  </a:p>
                                                </xdr:txBody>
                                              </xdr:sp>
                                            </xdr:grpSp>
                                            <xdr:sp macro="" textlink="$P$30">
                                              <xdr:nvSpPr>
                                                <xdr:cNvPr id="2204" name="CaixaDeTexto 22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9C08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989830" y="11801475"/>
                                                  <a:ext cx="684000" cy="18000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764A0B00-88C6-4E51-810F-33A9F36A8611}" type="TxLink">
                                                    <a:rPr lang="en-US" sz="9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3,78%</a:t>
                                                  </a:fld>
                                                  <a:endPara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30">
                                            <xdr:nvSpPr>
                                              <xdr:cNvPr id="2206" name="CaixaDeTexto 2205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9E08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485480" y="11801475"/>
                                                <a:ext cx="687441" cy="18000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marL="0" indent="0" algn="r"/>
                                                <a:fld id="{1C407250-7D0D-4052-9BF5-4230F1178AC4}" type="TxLink">
                                                  <a:rPr lang="en-US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pPr marL="0" indent="0" algn="r"/>
                                                  <a:t>2.668</a:t>
                                                </a:fld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</xdr:grpSp>
                                      </xdr:grpSp>
                                      <xdr:sp macro="" textlink="$M$38">
                                        <xdr:nvSpPr>
                                          <xdr:cNvPr id="2209" name="CaixaDeTexto 2208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108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6038357" y="14600062"/>
                                            <a:ext cx="684651" cy="179576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ctr"/>
                                          <a:lstStyle/>
                                          <a:p>
                                            <a:pPr marL="0" indent="0" algn="r"/>
                                            <a:fld id="{BA2109A5-A00D-4469-968F-A7F71693AC43}" type="TxLink">
                                              <a:rPr lang="en-US" sz="900" b="1">
                                                <a:solidFill>
                                                  <a:srgbClr val="0033CC"/>
                                                </a:solidFill>
                                                <a:latin typeface="Arial" pitchFamily="34" charset="0"/>
                                                <a:ea typeface="+mn-ea"/>
                                                <a:cs typeface="Arial" pitchFamily="34" charset="0"/>
                                              </a:rPr>
                                              <a:pPr marL="0" indent="0" algn="r"/>
                                              <a:t>3.576</a:t>
                                            </a:fld>
                                            <a:endParaRPr lang="pt-BR" sz="900" b="1">
                                              <a:solidFill>
                                                <a:srgbClr val="0033CC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endParaRPr>
                                          </a:p>
                                        </xdr:txBody>
                                      </xdr:sp>
                                    </xdr:grpSp>
                                    <xdr:sp macro="" textlink="$O$38">
                                      <xdr:nvSpPr>
                                        <xdr:cNvPr id="2210" name="CaixaDeTexto 2209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A208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5480538" y="14592736"/>
                                          <a:ext cx="688096" cy="184992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52DEBA88-86F7-41A1-8EBD-B1A8BB08F11F}" type="TxLink">
                                            <a:rPr lang="en-US" sz="9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3.533</a:t>
                                          </a:fld>
                                          <a:endParaRPr lang="pt-BR" sz="9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P$38">
                                    <xdr:nvSpPr>
                                      <xdr:cNvPr id="2211" name="CaixaDeTexto 221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A3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5004288" y="14607390"/>
                                        <a:ext cx="684651" cy="179576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CD5E374C-83FA-4813-B498-7E93BCF07459}" type="TxLink">
                                          <a:rPr lang="en-US" sz="900" b="1">
                                            <a:solidFill>
                                              <a:schemeClr val="dk1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5,00%</a:t>
                                        </a:fld>
                                        <a:endParaRPr lang="pt-BR" sz="900" b="1">
                                          <a:solidFill>
                                            <a:schemeClr val="dk1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  <xdr:sp macro="" textlink="">
                                  <xdr:nvSpPr>
                                    <xdr:cNvPr id="2212" name="CaixaDeTexto 2211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A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4484078" y="14600062"/>
                                      <a:ext cx="900857" cy="179576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r>
                                        <a:rPr lang="pt-BR" sz="900" b="1"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Solar </a:t>
                                      </a:r>
                                      <a:r>
                                        <a:rPr lang="pt-BR" sz="9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cs typeface="Arial" pitchFamily="34" charset="0"/>
                                        </a:rPr>
                                        <a:t>(***)</a:t>
                                      </a:r>
                                    </a:p>
                                  </xdr:txBody>
                                </xdr:sp>
                              </xdr:grpSp>
                              <xdr:sp macro="" textlink="">
                                <xdr:nvSpPr>
                                  <xdr:cNvPr id="2248" name="CaixaDeTexto 22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14374" y="10223494"/>
                                    <a:ext cx="2196675" cy="23812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ctr"/>
                                    <a:r>
                                      <a:rPr lang="pt-BR" sz="1200" b="1">
                                        <a:solidFill>
                                          <a:schemeClr val="bg1"/>
                                        </a:solidFill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Roraima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252" name="CaixaDeTexto 225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CC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3424" y="10415577"/>
                                    <a:ext cx="2082352" cy="171163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Produção</a:t>
                                    </a:r>
                                    <a:r>
                                      <a:rPr lang="pt-BR" sz="900" b="1" baseline="0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 (MWmed)</a:t>
                                    </a:r>
                                    <a:endParaRPr lang="pt-BR" sz="900" b="1">
                                      <a:latin typeface="Arial" pitchFamily="34" charset="0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6" name="CaixaDeTexto 233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0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23899" y="10567738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Termo 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7" name="CaixaDeTexto 233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1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1766" y="10874991"/>
                                    <a:ext cx="898762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algn="l"/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Intercâmbio</a:t>
                                    </a: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38" name="CaixaDeTexto 233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2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4509" y="11049313"/>
                                    <a:ext cx="1399916" cy="18141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Carga (MWmed) </a:t>
                                    </a:r>
                                  </a:p>
                                </xdr:txBody>
                              </xdr:sp>
                              <xdr:sp macro="" textlink="$V$24">
                                <xdr:nvSpPr>
                                  <xdr:cNvPr id="2341" name="CaixaDeTexto 234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5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548749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F03E7929-BCCE-4D50-A7E8-CBABC4DD0F7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218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4">
                                <xdr:nvSpPr>
                                  <xdr:cNvPr id="2342" name="CaixaDeTexto 2341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6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567738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D3A744AE-F254-4345-B241-CCDBDCAA299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203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5">
                                <xdr:nvSpPr>
                                  <xdr:cNvPr id="2344" name="CaixaDeTexto 2343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8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B8E7A418-2C7F-4FC2-BE11-63EDCDC26DAA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5">
                                <xdr:nvSpPr>
                                  <xdr:cNvPr id="2345" name="CaixaDeTexto 2344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9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086866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B8977C6A-C35F-4F66-8C3B-CC9B38AA356A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0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V$27">
                                <xdr:nvSpPr>
                                  <xdr:cNvPr id="2346" name="CaixaDeTexto 2345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A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1083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A86BA93C-B47F-461C-80A0-7868DD39A06C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218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7">
                                <xdr:nvSpPr>
                                  <xdr:cNvPr id="2347" name="CaixaDeTexto 234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B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758795" y="11055642"/>
                                    <a:ext cx="683059" cy="180000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16A11E0F-8158-4780-A5FE-63E2827DA1D0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203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">
                                <xdr:nvSpPr>
                                  <xdr:cNvPr id="2348" name="CaixaDeTexto 2347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C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739073" y="10725357"/>
                                    <a:ext cx="942622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r>
                                      <a:rPr lang="pt-BR" sz="900" b="1">
                                        <a:latin typeface="Arial" pitchFamily="34" charset="0"/>
                                        <a:cs typeface="Arial" pitchFamily="34" charset="0"/>
                                      </a:rPr>
                                      <a:t>Total</a:t>
                                    </a:r>
                                  </a:p>
                                </xdr:txBody>
                              </xdr:sp>
                              <xdr:sp macro="" textlink="$V$26">
                                <xdr:nvSpPr>
                                  <xdr:cNvPr id="2350" name="CaixaDeTexto 234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E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270671" y="10707284"/>
                                    <a:ext cx="685529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t"/>
                                  <a:lstStyle/>
                                  <a:p>
                                    <a:pPr marL="0" indent="0" algn="r"/>
                                    <a:fld id="{6A9B874B-EA41-454E-858B-6272CCA5D44F}" type="TxLink">
                                      <a:rPr lang="en-US" sz="9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218</a:t>
                                    </a:fld>
                                    <a:endParaRPr lang="pt-BR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sp macro="" textlink="$T$26">
                                <xdr:nvSpPr>
                                  <xdr:cNvPr id="2351" name="CaixaDeTexto 2350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2F09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1817086" y="10726334"/>
                                    <a:ext cx="631628" cy="18057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F6B26AA1-474A-4813-99D1-0125A26B8BEB}" type="TxLink">
                                      <a:rPr lang="en-US" sz="9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203</a:t>
                                    </a:fld>
                                    <a:endParaRPr lang="pt-BR" sz="9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</xdr:grpSp>
                            <xdr:sp macro="" textlink="$M$22">
                              <xdr:nvSpPr>
                                <xdr:cNvPr id="2407" name="CaixaDeTexto 2406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709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2251448" y="12150725"/>
                                  <a:ext cx="690586" cy="159785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pPr marL="0" indent="0" algn="r"/>
                                  <a:fld id="{95890E71-C599-474E-9118-1B0C333728C6}" type="TxLink">
                                    <a:rPr lang="en-US" sz="9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rPr>
                                    <a:pPr marL="0" indent="0" algn="r"/>
                                    <a:t>552</a:t>
                                  </a:fld>
                                  <a:endParaRPr lang="pt-BR" sz="900" b="1">
                                    <a:solidFill>
                                      <a:srgbClr val="0033CC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endParaRPr>
                                </a:p>
                              </xdr:txBody>
                            </xdr:sp>
                          </xdr:grpSp>
                          <xdr:sp macro="" textlink="$O$22">
                            <xdr:nvSpPr>
                              <xdr:cNvPr id="2408" name="CaixaDeTexto 2407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6809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1800428" y="12174304"/>
                                <a:ext cx="623202" cy="173120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E0F65E3E-DE39-4DB6-82DE-D5F2EB60E8E3}" type="TxLink">
                                  <a:rPr lang="en-US" sz="900" b="1">
                                    <a:solidFill>
                                      <a:srgbClr val="FF0000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520</a:t>
                                </a:fld>
                                <a:endParaRPr lang="pt-BR" sz="900" b="1">
                                  <a:solidFill>
                                    <a:srgbClr val="FF0000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</xdr:grpSp>
                  </xdr:grpSp>
                </xdr:grpSp>
              </xdr:grpSp>
            </xdr:grpSp>
          </xdr:grpSp>
        </xdr:grpSp>
      </xdr:grpSp>
    </xdr:grpSp>
    <xdr:clientData/>
  </xdr:twoCellAnchor>
  <xdr:twoCellAnchor>
    <xdr:from>
      <xdr:col>0</xdr:col>
      <xdr:colOff>36099</xdr:colOff>
      <xdr:row>1081</xdr:row>
      <xdr:rowOff>53025</xdr:rowOff>
    </xdr:from>
    <xdr:to>
      <xdr:col>9</xdr:col>
      <xdr:colOff>535327</xdr:colOff>
      <xdr:row>1118</xdr:row>
      <xdr:rowOff>154599</xdr:rowOff>
    </xdr:to>
    <xdr:grpSp>
      <xdr:nvGrpSpPr>
        <xdr:cNvPr id="2390" name="Agrupar 2389">
          <a:extLst>
            <a:ext uri="{FF2B5EF4-FFF2-40B4-BE49-F238E27FC236}">
              <a16:creationId xmlns:a16="http://schemas.microsoft.com/office/drawing/2014/main" id="{00000000-0008-0000-0100-000056090000}"/>
            </a:ext>
          </a:extLst>
        </xdr:cNvPr>
        <xdr:cNvGrpSpPr/>
      </xdr:nvGrpSpPr>
      <xdr:grpSpPr>
        <a:xfrm>
          <a:off x="36099" y="108265308"/>
          <a:ext cx="6727750" cy="7150074"/>
          <a:chOff x="36085" y="171068685"/>
          <a:chExt cx="6679076" cy="7150074"/>
        </a:xfrm>
      </xdr:grpSpPr>
      <xdr:grpSp>
        <xdr:nvGrpSpPr>
          <xdr:cNvPr id="2412" name="Agrupar 2411">
            <a:extLst>
              <a:ext uri="{FF2B5EF4-FFF2-40B4-BE49-F238E27FC236}">
                <a16:creationId xmlns:a16="http://schemas.microsoft.com/office/drawing/2014/main" id="{00000000-0008-0000-0100-00006C090000}"/>
              </a:ext>
            </a:extLst>
          </xdr:cNvPr>
          <xdr:cNvGrpSpPr/>
        </xdr:nvGrpSpPr>
        <xdr:grpSpPr>
          <a:xfrm>
            <a:off x="36085" y="171068685"/>
            <a:ext cx="6679076" cy="7150074"/>
            <a:chOff x="36083" y="175838805"/>
            <a:chExt cx="6671460" cy="7150074"/>
          </a:xfrm>
        </xdr:grpSpPr>
        <xdr:sp macro="" textlink="$M$1114">
          <xdr:nvSpPr>
            <xdr:cNvPr id="2365" name="CaixaDeTexto 2364">
              <a:extLst>
                <a:ext uri="{FF2B5EF4-FFF2-40B4-BE49-F238E27FC236}">
                  <a16:creationId xmlns:a16="http://schemas.microsoft.com/office/drawing/2014/main" id="{00000000-0008-0000-0100-00003D090000}"/>
                </a:ext>
              </a:extLst>
            </xdr:cNvPr>
            <xdr:cNvSpPr txBox="1"/>
          </xdr:nvSpPr>
          <xdr:spPr>
            <a:xfrm>
              <a:off x="5883815" y="180624075"/>
              <a:ext cx="657079" cy="15638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AC86B8EB-9DD0-4586-8F7D-B40847A07B29}" type="TxLink">
                <a:rPr lang="en-US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45.551</a:t>
              </a:fld>
              <a:endParaRPr lang="pt-BR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411" name="Agrupar 2410">
              <a:extLst>
                <a:ext uri="{FF2B5EF4-FFF2-40B4-BE49-F238E27FC236}">
                  <a16:creationId xmlns:a16="http://schemas.microsoft.com/office/drawing/2014/main" id="{00000000-0008-0000-0100-00006B090000}"/>
                </a:ext>
              </a:extLst>
            </xdr:cNvPr>
            <xdr:cNvGrpSpPr/>
          </xdr:nvGrpSpPr>
          <xdr:grpSpPr>
            <a:xfrm>
              <a:off x="36083" y="175838805"/>
              <a:ext cx="6671460" cy="7150074"/>
              <a:chOff x="36083" y="175838805"/>
              <a:chExt cx="6671460" cy="7150074"/>
            </a:xfrm>
          </xdr:grpSpPr>
          <xdr:sp macro="" textlink="$M$1112">
            <xdr:nvSpPr>
              <xdr:cNvPr id="2213" name="CaixaDeTexto 2212">
                <a:extLst>
                  <a:ext uri="{FF2B5EF4-FFF2-40B4-BE49-F238E27FC236}">
                    <a16:creationId xmlns:a16="http://schemas.microsoft.com/office/drawing/2014/main" id="{00000000-0008-0000-0100-0000A5080000}"/>
                  </a:ext>
                </a:extLst>
              </xdr:cNvPr>
              <xdr:cNvSpPr txBox="1"/>
            </xdr:nvSpPr>
            <xdr:spPr>
              <a:xfrm>
                <a:off x="5870876" y="180476155"/>
                <a:ext cx="663953" cy="179247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indent="0" algn="r"/>
                <a:fld id="{E45C0F26-B7DC-4DD6-8CC7-C44AEE85BD30}" type="TxLink">
                  <a:rPr lang="en-US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marL="0" indent="0" algn="r"/>
                  <a:t>0</a:t>
                </a:fld>
                <a:endParaRPr lang="pt-BR" sz="9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grpSp>
            <xdr:nvGrpSpPr>
              <xdr:cNvPr id="2368" name="Agrupar 2367">
                <a:extLst>
                  <a:ext uri="{FF2B5EF4-FFF2-40B4-BE49-F238E27FC236}">
                    <a16:creationId xmlns:a16="http://schemas.microsoft.com/office/drawing/2014/main" id="{00000000-0008-0000-0100-000040090000}"/>
                  </a:ext>
                </a:extLst>
              </xdr:cNvPr>
              <xdr:cNvGrpSpPr/>
            </xdr:nvGrpSpPr>
            <xdr:grpSpPr>
              <a:xfrm>
                <a:off x="36083" y="175838805"/>
                <a:ext cx="6671460" cy="7150074"/>
                <a:chOff x="34179" y="175842615"/>
                <a:chExt cx="6675268" cy="7150074"/>
              </a:xfrm>
            </xdr:grpSpPr>
            <xdr:grpSp>
              <xdr:nvGrpSpPr>
                <xdr:cNvPr id="1288" name="Grupo 1287">
                  <a:extLst>
                    <a:ext uri="{FF2B5EF4-FFF2-40B4-BE49-F238E27FC236}">
                      <a16:creationId xmlns:a16="http://schemas.microsoft.com/office/drawing/2014/main" id="{00000000-0008-0000-0100-000008050000}"/>
                    </a:ext>
                  </a:extLst>
                </xdr:cNvPr>
                <xdr:cNvGrpSpPr/>
              </xdr:nvGrpSpPr>
              <xdr:grpSpPr>
                <a:xfrm>
                  <a:off x="34179" y="175842615"/>
                  <a:ext cx="6675268" cy="7150074"/>
                  <a:chOff x="28464" y="158977612"/>
                  <a:chExt cx="6696223" cy="7159632"/>
                </a:xfrm>
              </xdr:grpSpPr>
              <xdr:grpSp>
                <xdr:nvGrpSpPr>
                  <xdr:cNvPr id="25" name="Grupo 24">
                    <a:extLst>
                      <a:ext uri="{FF2B5EF4-FFF2-40B4-BE49-F238E27FC236}">
                        <a16:creationId xmlns:a16="http://schemas.microsoft.com/office/drawing/2014/main" id="{00000000-0008-0000-0100-000019000000}"/>
                      </a:ext>
                    </a:extLst>
                  </xdr:cNvPr>
                  <xdr:cNvGrpSpPr/>
                </xdr:nvGrpSpPr>
                <xdr:grpSpPr>
                  <a:xfrm>
                    <a:off x="28464" y="158977612"/>
                    <a:ext cx="6696223" cy="7159632"/>
                    <a:chOff x="28464" y="158977612"/>
                    <a:chExt cx="6696223" cy="7159632"/>
                  </a:xfrm>
                </xdr:grpSpPr>
                <xdr:grpSp>
                  <xdr:nvGrpSpPr>
                    <xdr:cNvPr id="272" name="Grupo 271">
                      <a:extLst>
                        <a:ext uri="{FF2B5EF4-FFF2-40B4-BE49-F238E27FC236}">
                          <a16:creationId xmlns:a16="http://schemas.microsoft.com/office/drawing/2014/main" id="{00000000-0008-0000-0100-000010010000}"/>
                        </a:ext>
                      </a:extLst>
                    </xdr:cNvPr>
                    <xdr:cNvGrpSpPr/>
                  </xdr:nvGrpSpPr>
                  <xdr:grpSpPr>
                    <a:xfrm>
                      <a:off x="28464" y="158977612"/>
                      <a:ext cx="6696223" cy="7159632"/>
                      <a:chOff x="28464" y="150757575"/>
                      <a:chExt cx="6696223" cy="7150074"/>
                    </a:xfrm>
                  </xdr:grpSpPr>
                  <xdr:grpSp>
                    <xdr:nvGrpSpPr>
                      <xdr:cNvPr id="35" name="Grupo 34">
                        <a:extLst>
                          <a:ext uri="{FF2B5EF4-FFF2-40B4-BE49-F238E27FC236}">
                            <a16:creationId xmlns:a16="http://schemas.microsoft.com/office/drawing/2014/main" id="{00000000-0008-0000-0100-00002300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28464" y="150757575"/>
                        <a:ext cx="6696223" cy="7150074"/>
                        <a:chOff x="28535" y="141719815"/>
                        <a:chExt cx="6712980" cy="7150074"/>
                      </a:xfrm>
                    </xdr:grpSpPr>
                    <xdr:grpSp>
                      <xdr:nvGrpSpPr>
                        <xdr:cNvPr id="628" name="Item7">
                          <a:extLst>
                            <a:ext uri="{FF2B5EF4-FFF2-40B4-BE49-F238E27FC236}">
                              <a16:creationId xmlns:a16="http://schemas.microsoft.com/office/drawing/2014/main" id="{00000000-0008-0000-0100-00007402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28535" y="141719815"/>
                          <a:ext cx="6712980" cy="7150074"/>
                          <a:chOff x="28575" y="127907660"/>
                          <a:chExt cx="6722409" cy="7150074"/>
                        </a:xfrm>
                      </xdr:grpSpPr>
                      <xdr:sp macro="" textlink="">
                        <xdr:nvSpPr>
                          <xdr:cNvPr id="630" name="CaixaDeTexto 629">
                            <a:extLst>
                              <a:ext uri="{FF2B5EF4-FFF2-40B4-BE49-F238E27FC236}">
                                <a16:creationId xmlns:a16="http://schemas.microsoft.com/office/drawing/2014/main" id="{00000000-0008-0000-0100-000076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09549" y="134486233"/>
                            <a:ext cx="6541435" cy="571501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t"/>
                          <a:lstStyle/>
                          <a:p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(*)    Carga = Consumo + Perdas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t>(**)   Intercâmbio</a:t>
                            </a:r>
                            <a:r>
                              <a:rPr lang="pt-BR" sz="800" b="1" baseline="0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 Internacional </a:t>
                            </a:r>
                            <a:r>
                              <a:rPr lang="pt-BR" sz="800" b="1">
                                <a:solidFill>
                                  <a:schemeClr val="dk1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= &gt; Valor negativo para importação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r>
                              <a:rPr lang="pt-BR" sz="800" b="1">
                                <a:solidFill>
                                  <a:srgbClr val="FF0000"/>
                                </a:solidFill>
                                <a:effectLst/>
                                <a:latin typeface="Arial" panose="020B0604020202020204" pitchFamily="34" charset="0"/>
                                <a:ea typeface="+mn-ea"/>
                                <a:cs typeface="Arial" panose="020B0604020202020204" pitchFamily="34" charset="0"/>
                              </a:rPr>
                              <a:t>(***) Solar = Usinas Fotovoltaicas + MMGD</a:t>
                            </a:r>
                          </a:p>
                          <a:p>
                            <a:pPr marL="0" marR="0" lvl="0" indent="0" defTabSz="914400" eaLnBrk="1" fontAlgn="auto" latinLnBrk="0" hangingPunct="1">
                              <a:lnSpc>
                                <a:spcPct val="100000"/>
                              </a:lnSpc>
                              <a:spcBef>
                                <a:spcPts val="0"/>
                              </a:spcBef>
                              <a:spcAft>
                                <a:spcPts val="0"/>
                              </a:spcAft>
                              <a:buClrTx/>
                              <a:buSzTx/>
                              <a:buFontTx/>
                              <a:buNone/>
                              <a:tabLst/>
                              <a:defRPr/>
                            </a:pPr>
                            <a:endParaRPr lang="pt-BR" sz="800">
                              <a:effectLst/>
                              <a:latin typeface="Arial" panose="020B0604020202020204" pitchFamily="34" charset="0"/>
                              <a:cs typeface="Arial" panose="020B0604020202020204" pitchFamily="34" charset="0"/>
                            </a:endParaRPr>
                          </a:p>
                          <a:p>
                            <a:endParaRPr lang="pt-BR" sz="8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1" name="Item7_SIN">
                            <a:extLst>
                              <a:ext uri="{FF2B5EF4-FFF2-40B4-BE49-F238E27FC236}">
                                <a16:creationId xmlns:a16="http://schemas.microsoft.com/office/drawing/2014/main" id="{00000000-0008-0000-0100-000077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726266" y="128178484"/>
                            <a:ext cx="3292849" cy="1447801"/>
                            <a:chOff x="1726266" y="128178484"/>
                            <a:chExt cx="3292849" cy="1447801"/>
                          </a:xfrm>
                        </xdr:grpSpPr>
                        <xdr:sp macro="" textlink="">
                          <xdr:nvSpPr>
                            <xdr:cNvPr id="679" name="CaixaDeTexto 678">
                              <a:extLst>
                                <a:ext uri="{FF2B5EF4-FFF2-40B4-BE49-F238E27FC236}">
                                  <a16:creationId xmlns:a16="http://schemas.microsoft.com/office/drawing/2014/main" id="{00000000-0008-0000-0100-0000A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26266" y="128178484"/>
                              <a:ext cx="3282763" cy="24092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SISTEMA INTERLIGADO NACIONAL - SIN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80" name="CaixaDeTexto 679">
                              <a:extLst>
                                <a:ext uri="{FF2B5EF4-FFF2-40B4-BE49-F238E27FC236}">
                                  <a16:creationId xmlns:a16="http://schemas.microsoft.com/office/drawing/2014/main" id="{00000000-0008-0000-0100-0000A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73891" y="128378509"/>
                              <a:ext cx="1850091" cy="12477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Itaipu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Intercâmbio internacional (**)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endParaRPr lang="pt-BR" sz="1100"/>
                            </a:p>
                          </xdr:txBody>
                        </xdr:sp>
                        <xdr:sp macro="" textlink="$M$1083">
                          <xdr:nvSpPr>
                            <xdr:cNvPr id="681" name="CaixaDeTexto 680">
                              <a:extLst>
                                <a:ext uri="{FF2B5EF4-FFF2-40B4-BE49-F238E27FC236}">
                                  <a16:creationId xmlns:a16="http://schemas.microsoft.com/office/drawing/2014/main" id="{00000000-0008-0000-0100-0000A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3785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F6E31038-1525-4576-9E3B-990DF552354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43.995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6">
                          <xdr:nvSpPr>
                            <xdr:cNvPr id="682" name="CaixaDeTexto 68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7785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F350C54-9378-431B-B9D6-E0AD946FFEB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10.040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7">
                          <xdr:nvSpPr>
                            <xdr:cNvPr id="683" name="CaixaDeTexto 68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9214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864582F9-2BE0-4435-8E87-E3C123C0F182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20.665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0">
                          <xdr:nvSpPr>
                            <xdr:cNvPr id="684" name="CaixaDeTexto 68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18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E962099B-7E69-4644-BB61-1C16A43FE8E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1">
                          <xdr:nvSpPr>
                            <xdr:cNvPr id="685" name="CaixaDeTexto 68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932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9A585C5-A88F-41E8-B658-49194DFA26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82.527</a:t>
                              </a:fld>
                              <a:endParaRPr lang="pt-BR" sz="1100"/>
                            </a:p>
                          </xdr:txBody>
                        </xdr:sp>
                        <xdr:sp macro="" textlink="$M$1085">
                          <xdr:nvSpPr>
                            <xdr:cNvPr id="686" name="CaixaDeTexto 68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6356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82765FA-2EED-4B47-BDB3-99EE4B16974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87" name="CaixaDeTexto 68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162860" y="128492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93895E9-4BAC-498A-A4D6-12BC919F640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5.826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2" name="Item7_N">
                            <a:extLst>
                              <a:ext uri="{FF2B5EF4-FFF2-40B4-BE49-F238E27FC236}">
                                <a16:creationId xmlns:a16="http://schemas.microsoft.com/office/drawing/2014/main" id="{00000000-0008-0000-0100-000078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24294" y="129702446"/>
                            <a:ext cx="2905241" cy="1131609"/>
                            <a:chOff x="324294" y="129702446"/>
                            <a:chExt cx="2905241" cy="1131609"/>
                          </a:xfrm>
                        </xdr:grpSpPr>
                        <xdr:sp macro="" textlink="">
                          <xdr:nvSpPr>
                            <xdr:cNvPr id="673" name="CaixaDeTexto 672">
                              <a:extLst>
                                <a:ext uri="{FF2B5EF4-FFF2-40B4-BE49-F238E27FC236}">
                                  <a16:creationId xmlns:a16="http://schemas.microsoft.com/office/drawing/2014/main" id="{00000000-0008-0000-0100-0000A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4294" y="129702446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74" name="CaixaDeTexto 673">
                              <a:extLst>
                                <a:ext uri="{FF2B5EF4-FFF2-40B4-BE49-F238E27FC236}">
                                  <a16:creationId xmlns:a16="http://schemas.microsoft.com/office/drawing/2014/main" id="{00000000-0008-0000-0100-0000A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6546" y="129921643"/>
                              <a:ext cx="1397306" cy="912412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  <a:endParaRPr lang="pt-BR" sz="900">
                                <a:solidFill>
                                  <a:srgbClr val="FF0000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4">
                          <xdr:nvSpPr>
                            <xdr:cNvPr id="675" name="CaixaDeTexto 674">
                              <a:extLst>
                                <a:ext uri="{FF2B5EF4-FFF2-40B4-BE49-F238E27FC236}">
                                  <a16:creationId xmlns:a16="http://schemas.microsoft.com/office/drawing/2014/main" id="{00000000-0008-0000-0100-0000A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29952812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5A93D75-AA32-4440-9622-DB010554CDF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4.451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9">
                          <xdr:nvSpPr>
                            <xdr:cNvPr id="676" name="CaixaDeTexto 675">
                              <a:extLst>
                                <a:ext uri="{FF2B5EF4-FFF2-40B4-BE49-F238E27FC236}">
                                  <a16:creationId xmlns:a16="http://schemas.microsoft.com/office/drawing/2014/main" id="{00000000-0008-0000-0100-0000A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935565" y="130455281"/>
                              <a:ext cx="7182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F644672A-7DCC-4253-B07C-8AE1763EA783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8.357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95">
                          <xdr:nvSpPr>
                            <xdr:cNvPr id="677" name="CaixaDeTexto 676">
                              <a:extLst>
                                <a:ext uri="{FF2B5EF4-FFF2-40B4-BE49-F238E27FC236}">
                                  <a16:creationId xmlns:a16="http://schemas.microsoft.com/office/drawing/2014/main" id="{00000000-0008-0000-0100-0000A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51387" y="130076626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91BD46-93DF-49E1-BA70-19BE708A48C5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1.459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2">
                          <xdr:nvSpPr>
                            <xdr:cNvPr id="678" name="CaixaDeTexto 6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A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549338" y="13022635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B235DECC-A748-43B7-8398-60C011F644D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-2.051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Q$1094">
                        <xdr:nvSpPr>
                          <xdr:cNvPr id="633" name="CaixaDeTexto 632">
                            <a:extLst>
                              <a:ext uri="{FF2B5EF4-FFF2-40B4-BE49-F238E27FC236}">
                                <a16:creationId xmlns:a16="http://schemas.microsoft.com/office/drawing/2014/main" id="{00000000-0008-0000-0100-000079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654113" y="131074084"/>
                            <a:ext cx="680197" cy="1809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F90E8F81-18EC-4B5B-A983-64D139ACCB07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r"/>
                              <a:t>-8.025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4" name="Item7_NE">
                            <a:extLst>
                              <a:ext uri="{FF2B5EF4-FFF2-40B4-BE49-F238E27FC236}">
                                <a16:creationId xmlns:a16="http://schemas.microsoft.com/office/drawing/2014/main" id="{00000000-0008-0000-0100-00007A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3909732" y="130216834"/>
                            <a:ext cx="2688852" cy="1333501"/>
                            <a:chOff x="3909732" y="130216834"/>
                            <a:chExt cx="2688852" cy="1333501"/>
                          </a:xfrm>
                        </xdr:grpSpPr>
                        <xdr:sp macro="" textlink="">
                          <xdr:nvSpPr>
                            <xdr:cNvPr id="666" name="CaixaDeTexto 66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37504" y="130493060"/>
                              <a:ext cx="2340349" cy="245969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NORDESTE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67" name="CaixaDeTexto 66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66079" y="130731185"/>
                              <a:ext cx="1414183" cy="81915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3">
                          <xdr:nvSpPr>
                            <xdr:cNvPr id="668" name="CaixaDeTexto 66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909732" y="13021683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EE8A643-1301-40DA-BE2E-74549089E884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-10.076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1">
                          <xdr:nvSpPr>
                            <xdr:cNvPr id="669" name="CaixaDeTexto 66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7597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B4F5A9D-944F-47A1-814A-53441A13374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5.130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3">
                          <xdr:nvSpPr>
                            <xdr:cNvPr id="670" name="CaixaDeTexto 66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101693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F832DCE-C6FD-4116-9EB0-F9CE919B200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18.823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2">
                          <xdr:nvSpPr>
                            <xdr:cNvPr id="671" name="CaixaDeTexto 67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42329" y="1308835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C45B45-33C5-48C5-A750-23C083181182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440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6">
                          <xdr:nvSpPr>
                            <xdr:cNvPr id="672" name="CaixaDeTexto 671">
                              <a:extLst>
                                <a:ext uri="{FF2B5EF4-FFF2-40B4-BE49-F238E27FC236}">
                                  <a16:creationId xmlns:a16="http://schemas.microsoft.com/office/drawing/2014/main" id="{00000000-0008-0000-0100-0000A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908861" y="131264430"/>
                              <a:ext cx="689722" cy="19050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2F87CE5-F8A8-47F8-9F48-668313C82D5D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14.317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5" name="Item7_Itaipu">
                            <a:extLst>
                              <a:ext uri="{FF2B5EF4-FFF2-40B4-BE49-F238E27FC236}">
                                <a16:creationId xmlns:a16="http://schemas.microsoft.com/office/drawing/2014/main" id="{00000000-0008-0000-0100-00007B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142875" y="131931335"/>
                            <a:ext cx="2377888" cy="895350"/>
                            <a:chOff x="142875" y="131931335"/>
                            <a:chExt cx="2377888" cy="895350"/>
                          </a:xfrm>
                        </xdr:grpSpPr>
                        <xdr:sp macro="" textlink="">
                          <xdr:nvSpPr>
                            <xdr:cNvPr id="661" name="CaixaDeTexto 660">
                              <a:extLst>
                                <a:ext uri="{FF2B5EF4-FFF2-40B4-BE49-F238E27FC236}">
                                  <a16:creationId xmlns:a16="http://schemas.microsoft.com/office/drawing/2014/main" id="{00000000-0008-0000-0100-00009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42875" y="131931335"/>
                              <a:ext cx="2377888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ITAIPU</a:t>
                              </a:r>
                              <a:r>
                                <a:rPr lang="pt-BR" sz="100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Binacional - MW</a:t>
                              </a:r>
                              <a:endParaRPr lang="pt-BR" sz="1000" b="1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">
                          <xdr:nvSpPr>
                            <xdr:cNvPr id="662" name="CaixaDeTexto 661">
                              <a:extLst>
                                <a:ext uri="{FF2B5EF4-FFF2-40B4-BE49-F238E27FC236}">
                                  <a16:creationId xmlns:a16="http://schemas.microsoft.com/office/drawing/2014/main" id="{00000000-0008-0000-0100-00009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323850" y="132188510"/>
                              <a:ext cx="1250016" cy="63817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50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60 Hz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Total</a:t>
                              </a:r>
                            </a:p>
                          </xdr:txBody>
                        </xdr:sp>
                        <xdr:sp macro="" textlink="$Q$1101">
                          <xdr:nvSpPr>
                            <xdr:cNvPr id="663" name="CaixaDeTexto 662">
                              <a:extLst>
                                <a:ext uri="{FF2B5EF4-FFF2-40B4-BE49-F238E27FC236}">
                                  <a16:creationId xmlns:a16="http://schemas.microsoft.com/office/drawing/2014/main" id="{00000000-0008-0000-0100-000097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188509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9AB6FBC-DAF5-43C9-903D-E3093156753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1.827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084">
                          <xdr:nvSpPr>
                            <xdr:cNvPr id="664" name="CaixaDeTexto 663">
                              <a:extLst>
                                <a:ext uri="{FF2B5EF4-FFF2-40B4-BE49-F238E27FC236}">
                                  <a16:creationId xmlns:a16="http://schemas.microsoft.com/office/drawing/2014/main" id="{00000000-0008-0000-0100-00009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44568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6A02C0C1-BE58-4765-B3CB-5EE08105B021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5.826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2">
                          <xdr:nvSpPr>
                            <xdr:cNvPr id="665" name="CaixaDeTexto 66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717737" y="132312334"/>
                              <a:ext cx="180302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91F3E17-0BEB-4E6C-A760-B463CDC00B7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3.999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6" name="Item7_SE">
                            <a:extLst>
                              <a:ext uri="{FF2B5EF4-FFF2-40B4-BE49-F238E27FC236}">
                                <a16:creationId xmlns:a16="http://schemas.microsoft.com/office/drawing/2014/main" id="{00000000-0008-0000-0100-00007C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56554" y="131769405"/>
                            <a:ext cx="2385351" cy="1129076"/>
                            <a:chOff x="4256554" y="131769405"/>
                            <a:chExt cx="2385351" cy="1129076"/>
                          </a:xfrm>
                        </xdr:grpSpPr>
                        <xdr:sp macro="" textlink="">
                          <xdr:nvSpPr>
                            <xdr:cNvPr id="655" name="CaixaDeTexto 65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F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3712" y="131769405"/>
                              <a:ext cx="2348193" cy="23868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SUDESTE/CENTRO-OESTE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56" name="CaixaDeTexto 655">
                              <a:extLst>
                                <a:ext uri="{FF2B5EF4-FFF2-40B4-BE49-F238E27FC236}">
                                  <a16:creationId xmlns:a16="http://schemas.microsoft.com/office/drawing/2014/main" id="{00000000-0008-0000-0100-000090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56554" y="131980456"/>
                              <a:ext cx="1414182" cy="9180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nuclear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09">
                          <xdr:nvSpPr>
                            <xdr:cNvPr id="657" name="CaixaDeTexto 656">
                              <a:extLst>
                                <a:ext uri="{FF2B5EF4-FFF2-40B4-BE49-F238E27FC236}">
                                  <a16:creationId xmlns:a16="http://schemas.microsoft.com/office/drawing/2014/main" id="{00000000-0008-0000-0100-00009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014143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3DD04994-B4D8-4AEC-A08F-BE80E8B5999F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21.101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9">
                          <xdr:nvSpPr>
                            <xdr:cNvPr id="658" name="CaixaDeTexto 657">
                              <a:extLst>
                                <a:ext uri="{FF2B5EF4-FFF2-40B4-BE49-F238E27FC236}">
                                  <a16:creationId xmlns:a16="http://schemas.microsoft.com/office/drawing/2014/main" id="{00000000-0008-0000-0100-00009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27131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5120BD57-E74D-4EC2-B27D-D9786C316DC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6.661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108">
                          <xdr:nvSpPr>
                            <xdr:cNvPr id="659" name="CaixaDeTexto 658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213796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CFD8ACB8-A06E-47B0-ADE7-B1B3E8B95D60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2.001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1">
                          <xdr:nvSpPr>
                            <xdr:cNvPr id="660" name="CaixaDeTexto 659">
                              <a:extLst>
                                <a:ext uri="{FF2B5EF4-FFF2-40B4-BE49-F238E27FC236}">
                                  <a16:creationId xmlns:a16="http://schemas.microsoft.com/office/drawing/2014/main" id="{00000000-0008-0000-0100-00009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2404669"/>
                              <a:ext cx="680197" cy="17145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3D7A4BAF-5395-4081-B728-008F18A6178C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13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grpSp>
                        <xdr:nvGrpSpPr>
                          <xdr:cNvPr id="637" name="Item7_S">
                            <a:extLst>
                              <a:ext uri="{FF2B5EF4-FFF2-40B4-BE49-F238E27FC236}">
                                <a16:creationId xmlns:a16="http://schemas.microsoft.com/office/drawing/2014/main" id="{00000000-0008-0000-0100-00007D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247029" y="133017184"/>
                            <a:ext cx="2415403" cy="1457326"/>
                            <a:chOff x="4247029" y="133017184"/>
                            <a:chExt cx="2415403" cy="1457326"/>
                          </a:xfrm>
                        </xdr:grpSpPr>
                        <xdr:sp macro="" textlink="">
                          <xdr:nvSpPr>
                            <xdr:cNvPr id="648" name="CaixaDeTexto 647">
                              <a:extLst>
                                <a:ext uri="{FF2B5EF4-FFF2-40B4-BE49-F238E27FC236}">
                                  <a16:creationId xmlns:a16="http://schemas.microsoft.com/office/drawing/2014/main" id="{00000000-0008-0000-0100-000088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97989" y="133449894"/>
                              <a:ext cx="2364443" cy="193861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1000" b="1">
                                  <a:latin typeface="Arial" pitchFamily="34" charset="0"/>
                                  <a:cs typeface="Arial" pitchFamily="34" charset="0"/>
                                </a:rPr>
                                <a:t>SUL 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9" name="CaixaDeTexto 648">
                              <a:extLst>
                                <a:ext uri="{FF2B5EF4-FFF2-40B4-BE49-F238E27FC236}">
                                  <a16:creationId xmlns:a16="http://schemas.microsoft.com/office/drawing/2014/main" id="{00000000-0008-0000-0100-000089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247029" y="133674410"/>
                              <a:ext cx="1414183" cy="800100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hidro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termo 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eólica</a:t>
                              </a:r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Geração Solar </a:t>
                              </a:r>
                              <a:r>
                                <a:rPr lang="pt-BR" sz="900" b="1">
                                  <a:solidFill>
                                    <a:srgbClr val="FF0000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(***)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Carga (*)</a:t>
                              </a:r>
                              <a:endParaRPr lang="pt-BR" sz="900">
                                <a:latin typeface="Arial" pitchFamily="34" charset="0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6">
                          <xdr:nvSpPr>
                            <xdr:cNvPr id="650" name="CaixaDeTexto 649">
                              <a:extLst>
                                <a:ext uri="{FF2B5EF4-FFF2-40B4-BE49-F238E27FC236}">
                                  <a16:creationId xmlns:a16="http://schemas.microsoft.com/office/drawing/2014/main" id="{00000000-0008-0000-0100-00008A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702984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DFB9D809-6EC5-4A25-BF49-C48ECF21968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13.313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8">
                          <xdr:nvSpPr>
                            <xdr:cNvPr id="651" name="CaixaDeTexto 65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B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96015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28E992C9-9560-40AA-A138-BF213F09F869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1.433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7">
                          <xdr:nvSpPr>
                            <xdr:cNvPr id="652" name="CaixaDeTexto 65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C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723279" y="133826809"/>
                              <a:ext cx="1856255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96488F9-6686-415B-AECF-B876F6A81EDB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1.480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M$1119">
                          <xdr:nvSpPr>
                            <xdr:cNvPr id="653" name="CaixaDeTexto 65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D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899337" y="134093509"/>
                              <a:ext cx="680196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57B14BCF-E45E-4889-949E-0B660AB608FB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Q$1095">
                          <xdr:nvSpPr>
                            <xdr:cNvPr id="654" name="CaixaDeTexto 65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E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5279009" y="133017184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956FE419-B093-4CAA-AF5B-7F0F98030988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1.924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  <xdr:sp macro="" textlink="$P$1087">
                        <xdr:nvSpPr>
                          <xdr:cNvPr id="638" name="CaixaDeTexto 637">
                            <a:extLst>
                              <a:ext uri="{FF2B5EF4-FFF2-40B4-BE49-F238E27FC236}">
                                <a16:creationId xmlns:a16="http://schemas.microsoft.com/office/drawing/2014/main" id="{00000000-0008-0000-0100-00007E02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2302866" y="127907660"/>
                            <a:ext cx="1160369" cy="142876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ctr"/>
                            <a:fld id="{99415206-AB49-4A8E-9E17-2BCD886A9F84}" type="TxLink">
                              <a: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rPr>
                              <a:pPr algn="ctr"/>
                              <a:t>19h40min</a:t>
                            </a:fld>
                            <a:endParaRPr lang="pt-BR" sz="900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endParaRPr>
                          </a:p>
                        </xdr:txBody>
                      </xdr:sp>
                      <xdr:grpSp>
                        <xdr:nvGrpSpPr>
                          <xdr:cNvPr id="639" name="Item7_intern">
                            <a:extLst>
                              <a:ext uri="{FF2B5EF4-FFF2-40B4-BE49-F238E27FC236}">
                                <a16:creationId xmlns:a16="http://schemas.microsoft.com/office/drawing/2014/main" id="{00000000-0008-0000-0100-00007F02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28575" y="133436285"/>
                            <a:ext cx="3547782" cy="1041156"/>
                            <a:chOff x="28575" y="133436285"/>
                            <a:chExt cx="3547782" cy="1041156"/>
                          </a:xfrm>
                        </xdr:grpSpPr>
                        <xdr:sp macro="" textlink="">
                          <xdr:nvSpPr>
                            <xdr:cNvPr id="641" name="CaixaDeTexto 640">
                              <a:extLst>
                                <a:ext uri="{FF2B5EF4-FFF2-40B4-BE49-F238E27FC236}">
                                  <a16:creationId xmlns:a16="http://schemas.microsoft.com/office/drawing/2014/main" id="{00000000-0008-0000-0100-000081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575" y="133436285"/>
                              <a:ext cx="2772335" cy="238125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ctr"/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INTERCÂMBIOS</a:t>
                              </a:r>
                              <a:r>
                                <a:rPr lang="pt-BR" sz="950" b="1" baseline="0">
                                  <a:latin typeface="Arial" pitchFamily="34" charset="0"/>
                                  <a:cs typeface="Arial" pitchFamily="34" charset="0"/>
                                </a:rPr>
                                <a:t> INTERNACIONAIS </a:t>
                              </a:r>
                              <a:r>
                                <a:rPr lang="pt-BR" sz="950" b="1">
                                  <a:latin typeface="Arial" pitchFamily="34" charset="0"/>
                                  <a:cs typeface="Arial" pitchFamily="34" charset="0"/>
                                </a:rPr>
                                <a:t>- MW</a:t>
                              </a:r>
                            </a:p>
                          </xdr:txBody>
                        </xdr:sp>
                        <xdr:sp macro="" textlink="">
                          <xdr:nvSpPr>
                            <xdr:cNvPr id="642" name="CaixaDeTexto 641">
                              <a:extLst>
                                <a:ext uri="{FF2B5EF4-FFF2-40B4-BE49-F238E27FC236}">
                                  <a16:creationId xmlns:a16="http://schemas.microsoft.com/office/drawing/2014/main" id="{00000000-0008-0000-0100-000082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171449" y="133683934"/>
                              <a:ext cx="1911164" cy="79350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Paraguai  (ANDE - COPEL)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    (Rivera)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Uruguai</a:t>
                              </a:r>
                              <a:r>
                                <a:rPr lang="pt-BR" sz="900" b="1" baseline="0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    (Melo)</a:t>
                              </a:r>
                            </a:p>
                            <a:p>
                              <a:r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Argentina (Garabi)</a:t>
                              </a:r>
                            </a:p>
                            <a:p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10">
                          <xdr:nvSpPr>
                            <xdr:cNvPr id="643" name="CaixaDeTexto 642">
                              <a:extLst>
                                <a:ext uri="{FF2B5EF4-FFF2-40B4-BE49-F238E27FC236}">
                                  <a16:creationId xmlns:a16="http://schemas.microsoft.com/office/drawing/2014/main" id="{00000000-0008-0000-0100-000083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2896160" y="133483909"/>
                              <a:ext cx="680197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marL="0" indent="0" algn="r"/>
                              <a:fld id="{43738FC7-7577-431D-B542-E8474144AC45}" type="TxLink">
                                <a:rPr lang="en-US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marL="0" indent="0" algn="r"/>
                                <a:t>0</a:t>
                              </a:fld>
                              <a:endParaRPr lang="pt-BR" sz="900" b="1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4">
                          <xdr:nvSpPr>
                            <xdr:cNvPr id="644" name="CaixaDeTexto 643">
                              <a:extLst>
                                <a:ext uri="{FF2B5EF4-FFF2-40B4-BE49-F238E27FC236}">
                                  <a16:creationId xmlns:a16="http://schemas.microsoft.com/office/drawing/2014/main" id="{00000000-0008-0000-0100-000084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714707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7877DAAC-E956-49C4-8D91-0EEF6F7A511E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X$1106">
                          <xdr:nvSpPr>
                            <xdr:cNvPr id="645" name="CaixaDeTexto 644">
                              <a:extLst>
                                <a:ext uri="{FF2B5EF4-FFF2-40B4-BE49-F238E27FC236}">
                                  <a16:creationId xmlns:a16="http://schemas.microsoft.com/office/drawing/2014/main" id="{00000000-0008-0000-0100-000085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4096441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19805A60-88EA-4F6A-9433-CF81859D1AFC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sp macro="" textlink="$V$1108">
                          <xdr:nvSpPr>
                            <xdr:cNvPr id="646" name="CaixaDeTexto 645">
                              <a:extLst>
                                <a:ext uri="{FF2B5EF4-FFF2-40B4-BE49-F238E27FC236}">
                                  <a16:creationId xmlns:a16="http://schemas.microsoft.com/office/drawing/2014/main" id="{00000000-0008-0000-0100-00008602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822512" y="133845859"/>
                              <a:ext cx="1850651" cy="180976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ctr"/>
                            <a:lstStyle/>
                            <a:p>
                              <a:pPr algn="r"/>
                              <a:fld id="{054A0026-2F96-4B02-8693-5CC6CA2C69AA}" type="TxLink">
                                <a:rPr lang="pt-BR" sz="900" b="1">
                                  <a:solidFill>
                                    <a:schemeClr val="dk1"/>
                                  </a:solidFill>
                                  <a:effectLst/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pPr algn="r"/>
                                <a:t>0</a:t>
                              </a:fld>
                              <a:endParaRPr lang="pt-BR" sz="900">
                                <a:solidFill>
                                  <a:schemeClr val="dk1"/>
                                </a:solidFill>
                                <a:effectLst/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</xdr:grpSp>
                    </xdr:grpSp>
                    <xdr:sp macro="" textlink="$V$1109">
                      <xdr:nvSpPr>
                        <xdr:cNvPr id="1911" name="CaixaDeTexto 1910">
                          <a:extLst>
                            <a:ext uri="{FF2B5EF4-FFF2-40B4-BE49-F238E27FC236}">
                              <a16:creationId xmlns:a16="http://schemas.microsoft.com/office/drawing/2014/main" id="{00000000-0008-0000-0100-00007707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821358" y="147782055"/>
                          <a:ext cx="1848055" cy="180976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ctr"/>
                        <a:lstStyle/>
                        <a:p>
                          <a:pPr marL="0" indent="0" algn="r"/>
                          <a:fld id="{37F79091-AED3-4A3B-B931-44A8D11AC00B}" type="TxLink">
                            <a:rPr lang="en-US" sz="900" b="1">
                              <a:solidFill>
                                <a:schemeClr val="dk1"/>
                              </a:solidFill>
                              <a:effectLst/>
                              <a:latin typeface="Arial" pitchFamily="34" charset="0"/>
                              <a:ea typeface="+mn-ea"/>
                              <a:cs typeface="Arial" pitchFamily="34" charset="0"/>
                            </a:rPr>
                            <a:pPr marL="0" indent="0" algn="r"/>
                            <a:t>0</a:t>
                          </a:fld>
                          <a:endPara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endParaRPr>
                        </a:p>
                      </xdr:txBody>
                    </xdr:sp>
                  </xdr:grpSp>
                  <xdr:sp macro="" textlink="$M$1084">
                    <xdr:nvSpPr>
                      <xdr:cNvPr id="1893" name="CaixaDeTexto 1892">
                        <a:extLst>
                          <a:ext uri="{FF2B5EF4-FFF2-40B4-BE49-F238E27FC236}">
                            <a16:creationId xmlns:a16="http://schemas.microsoft.com/office/drawing/2014/main" id="{00000000-0008-0000-0100-00006507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2981324" y="155097255"/>
                        <a:ext cx="624427" cy="188820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algn="r"/>
                        <a:fld id="{6A02C0C1-BE58-4765-B3CB-5EE08105B021}" type="TxLink">
                          <a:rPr lang="pt-BR" sz="900" b="1">
                            <a:solidFill>
                              <a:schemeClr val="dk1"/>
                            </a:solidFill>
                            <a:effectLst/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algn="r"/>
                          <a:t>5.826</a:t>
                        </a:fld>
                        <a:endParaRPr lang="pt-BR" sz="900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  <xdr:sp macro="" textlink="$M$1096">
                  <xdr:nvSpPr>
                    <xdr:cNvPr id="2194" name="CaixaDeTexto 2193">
                      <a:extLst>
                        <a:ext uri="{FF2B5EF4-FFF2-40B4-BE49-F238E27FC236}">
                          <a16:creationId xmlns:a16="http://schemas.microsoft.com/office/drawing/2014/main" id="{00000000-0008-0000-0100-000092080000}"/>
                        </a:ext>
                      </a:extLst>
                    </xdr:cNvPr>
                    <xdr:cNvSpPr txBox="1"/>
                  </xdr:nvSpPr>
                  <xdr:spPr>
                    <a:xfrm>
                      <a:off x="793897" y="161291102"/>
                      <a:ext cx="1847873" cy="181178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ctr"/>
                    <a:lstStyle/>
                    <a:p>
                      <a:pPr marL="0" indent="0" algn="r"/>
                      <a:fld id="{58788DF3-56DF-4C36-B4DD-62A23276D356}" type="TxLink">
                        <a:rPr lang="en-US" sz="900" b="1">
                          <a:solidFill>
                            <a:schemeClr val="dk1"/>
                          </a:solidFill>
                          <a:effectLst/>
                          <a:latin typeface="Arial" pitchFamily="34" charset="0"/>
                          <a:ea typeface="+mn-ea"/>
                          <a:cs typeface="Arial" pitchFamily="34" charset="0"/>
                        </a:rPr>
                        <a:pPr marL="0" indent="0" algn="r"/>
                        <a:t>396</a:t>
                      </a:fld>
                      <a:endParaRPr lang="pt-BR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endParaRPr>
                    </a:p>
                  </xdr:txBody>
                </xdr:sp>
              </xdr:grpSp>
              <xdr:sp macro="" textlink="$M$1104">
                <xdr:nvSpPr>
                  <xdr:cNvPr id="2059" name="CaixaDeTexto 2058">
                    <a:extLst>
                      <a:ext uri="{FF2B5EF4-FFF2-40B4-BE49-F238E27FC236}">
                        <a16:creationId xmlns:a16="http://schemas.microsoft.com/office/drawing/2014/main" id="{00000000-0008-0000-0100-00000B080000}"/>
                      </a:ext>
                    </a:extLst>
                  </xdr:cNvPr>
                  <xdr:cNvSpPr txBox="1"/>
                </xdr:nvSpPr>
                <xdr:spPr>
                  <a:xfrm>
                    <a:off x="5886450" y="162220275"/>
                    <a:ext cx="687035" cy="190756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7DA1DDCF-632B-4F1F-B455-34D0417E3431}" type="TxLink">
                      <a:rPr lang="en-US" sz="900" b="1">
                        <a:solidFill>
                          <a:schemeClr val="dk1"/>
                        </a:solidFill>
                        <a:effectLst/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0</a:t>
                    </a:fld>
                    <a:endParaRPr lang="pt-BR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</xdr:grpSp>
            <xdr:sp macro="" textlink="$M$1097">
              <xdr:nvSpPr>
                <xdr:cNvPr id="2358" name="CaixaDeTexto 2357">
                  <a:extLst>
                    <a:ext uri="{FF2B5EF4-FFF2-40B4-BE49-F238E27FC236}">
                      <a16:creationId xmlns:a16="http://schemas.microsoft.com/office/drawing/2014/main" id="{00000000-0008-0000-0100-000036090000}"/>
                    </a:ext>
                  </a:extLst>
                </xdr:cNvPr>
                <xdr:cNvSpPr txBox="1"/>
              </xdr:nvSpPr>
              <xdr:spPr>
                <a:xfrm>
                  <a:off x="1923646" y="178272599"/>
                  <a:ext cx="712313" cy="184786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ctr"/>
                <a:lstStyle/>
                <a:p>
                  <a:pPr marL="0" indent="0" algn="r"/>
                  <a:fld id="{5B09BC2E-D1C2-492C-847B-B70588C074FD}" type="TxLink">
                    <a:rPr lang="en-US" sz="900" b="1">
                      <a:solidFill>
                        <a:schemeClr val="dk1"/>
                      </a:solidFill>
                      <a:effectLst/>
                      <a:latin typeface="Arial" pitchFamily="34" charset="0"/>
                      <a:ea typeface="+mn-ea"/>
                      <a:cs typeface="Arial" pitchFamily="34" charset="0"/>
                    </a:rPr>
                    <a:pPr marL="0" indent="0" algn="r"/>
                    <a:t>0</a:t>
                  </a:fld>
                  <a:endParaRPr lang="pt-BR" sz="9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endParaRPr>
                </a:p>
              </xdr:txBody>
            </xdr:sp>
          </xdr:grpSp>
        </xdr:grpSp>
      </xdr:grpSp>
      <xdr:sp macro="" textlink="$M$1088">
        <xdr:nvSpPr>
          <xdr:cNvPr id="2389" name="CaixaDeTexto 2388">
            <a:extLst>
              <a:ext uri="{FF2B5EF4-FFF2-40B4-BE49-F238E27FC236}">
                <a16:creationId xmlns:a16="http://schemas.microsoft.com/office/drawing/2014/main" id="{00000000-0008-0000-0100-000055090000}"/>
              </a:ext>
            </a:extLst>
          </xdr:cNvPr>
          <xdr:cNvSpPr txBox="1"/>
        </xdr:nvSpPr>
        <xdr:spPr>
          <a:xfrm>
            <a:off x="3147060" y="172219620"/>
            <a:ext cx="1844289" cy="18097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marL="0" indent="0" algn="r"/>
            <a:fld id="{4F684473-223B-44B9-B631-E67BE8CFEBEA}" type="TxLink">
              <a:rPr lang="en-US" sz="900" b="1">
                <a:solidFill>
                  <a:schemeClr val="dk1"/>
                </a:solidFill>
                <a:effectLst/>
                <a:latin typeface="Arial" pitchFamily="34" charset="0"/>
                <a:ea typeface="+mn-ea"/>
                <a:cs typeface="Arial" pitchFamily="34" charset="0"/>
              </a:rPr>
              <a:pPr marL="0" indent="0" algn="r"/>
              <a:t>0</a:t>
            </a:fld>
            <a:endParaRPr lang="pt-BR" sz="9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8</xdr:col>
      <xdr:colOff>57150</xdr:colOff>
      <xdr:row>1434</xdr:row>
      <xdr:rowOff>66675</xdr:rowOff>
    </xdr:from>
    <xdr:to>
      <xdr:col>8</xdr:col>
      <xdr:colOff>219075</xdr:colOff>
      <xdr:row>1434</xdr:row>
      <xdr:rowOff>152400</xdr:rowOff>
    </xdr:to>
    <xdr:sp macro="" textlink="">
      <xdr:nvSpPr>
        <xdr:cNvPr id="2393" name="Rectangle 2">
          <a:extLst>
            <a:ext uri="{FF2B5EF4-FFF2-40B4-BE49-F238E27FC236}">
              <a16:creationId xmlns:a16="http://schemas.microsoft.com/office/drawing/2014/main" id="{00000000-0008-0000-0100-000059090000}"/>
            </a:ext>
          </a:extLst>
        </xdr:cNvPr>
        <xdr:cNvSpPr>
          <a:spLocks noChangeArrowheads="1"/>
        </xdr:cNvSpPr>
      </xdr:nvSpPr>
      <xdr:spPr bwMode="auto">
        <a:xfrm>
          <a:off x="4867275" y="2076450"/>
          <a:ext cx="161925" cy="85725"/>
        </a:xfrm>
        <a:prstGeom prst="rect">
          <a:avLst/>
        </a:prstGeom>
        <a:solidFill>
          <a:srgbClr val="0000FF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8</xdr:col>
      <xdr:colOff>59348</xdr:colOff>
      <xdr:row>1433</xdr:row>
      <xdr:rowOff>61544</xdr:rowOff>
    </xdr:from>
    <xdr:to>
      <xdr:col>8</xdr:col>
      <xdr:colOff>221273</xdr:colOff>
      <xdr:row>1433</xdr:row>
      <xdr:rowOff>147269</xdr:rowOff>
    </xdr:to>
    <xdr:sp macro="" textlink="">
      <xdr:nvSpPr>
        <xdr:cNvPr id="2409" name="Rectangle 2">
          <a:extLst>
            <a:ext uri="{FF2B5EF4-FFF2-40B4-BE49-F238E27FC236}">
              <a16:creationId xmlns:a16="http://schemas.microsoft.com/office/drawing/2014/main" id="{00000000-0008-0000-0100-000069090000}"/>
            </a:ext>
          </a:extLst>
        </xdr:cNvPr>
        <xdr:cNvSpPr>
          <a:spLocks noChangeArrowheads="1"/>
        </xdr:cNvSpPr>
      </xdr:nvSpPr>
      <xdr:spPr bwMode="auto">
        <a:xfrm>
          <a:off x="4869473" y="1880819"/>
          <a:ext cx="161925" cy="85725"/>
        </a:xfrm>
        <a:prstGeom prst="rect">
          <a:avLst/>
        </a:prstGeom>
        <a:solidFill>
          <a:srgbClr val="FF0000"/>
        </a:solidFill>
        <a:ln w="12700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85324</xdr:colOff>
      <xdr:row>102</xdr:row>
      <xdr:rowOff>115857</xdr:rowOff>
    </xdr:from>
    <xdr:to>
      <xdr:col>10</xdr:col>
      <xdr:colOff>3842</xdr:colOff>
      <xdr:row>113</xdr:row>
      <xdr:rowOff>171988</xdr:rowOff>
    </xdr:to>
    <xdr:grpSp>
      <xdr:nvGrpSpPr>
        <xdr:cNvPr id="2359" name="Agrupar 2358">
          <a:extLst>
            <a:ext uri="{FF2B5EF4-FFF2-40B4-BE49-F238E27FC236}">
              <a16:creationId xmlns:a16="http://schemas.microsoft.com/office/drawing/2014/main" id="{00000000-0008-0000-0100-000037090000}"/>
            </a:ext>
          </a:extLst>
        </xdr:cNvPr>
        <xdr:cNvGrpSpPr/>
      </xdr:nvGrpSpPr>
      <xdr:grpSpPr>
        <a:xfrm>
          <a:off x="85324" y="19563422"/>
          <a:ext cx="6710257" cy="2151631"/>
          <a:chOff x="85324" y="19708782"/>
          <a:chExt cx="6719368" cy="2151631"/>
        </a:xfrm>
      </xdr:grpSpPr>
      <xdr:grpSp>
        <xdr:nvGrpSpPr>
          <xdr:cNvPr id="2354" name="Agrupar 2353">
            <a:extLst>
              <a:ext uri="{FF2B5EF4-FFF2-40B4-BE49-F238E27FC236}">
                <a16:creationId xmlns:a16="http://schemas.microsoft.com/office/drawing/2014/main" id="{00000000-0008-0000-0100-000032090000}"/>
              </a:ext>
            </a:extLst>
          </xdr:cNvPr>
          <xdr:cNvGrpSpPr/>
        </xdr:nvGrpSpPr>
        <xdr:grpSpPr>
          <a:xfrm>
            <a:off x="85324" y="19708782"/>
            <a:ext cx="6719368" cy="2151631"/>
            <a:chOff x="85324" y="19708782"/>
            <a:chExt cx="6719368" cy="2151631"/>
          </a:xfrm>
        </xdr:grpSpPr>
        <xdr:grpSp>
          <xdr:nvGrpSpPr>
            <xdr:cNvPr id="238" name="Item3">
              <a:extLst>
                <a:ext uri="{FF2B5EF4-FFF2-40B4-BE49-F238E27FC236}">
                  <a16:creationId xmlns:a16="http://schemas.microsoft.com/office/drawing/2014/main" id="{00000000-0008-0000-0100-0000EE000000}"/>
                </a:ext>
              </a:extLst>
            </xdr:cNvPr>
            <xdr:cNvGrpSpPr/>
          </xdr:nvGrpSpPr>
          <xdr:grpSpPr>
            <a:xfrm>
              <a:off x="85324" y="19708782"/>
              <a:ext cx="6719368" cy="2151631"/>
              <a:chOff x="85725" y="20208127"/>
              <a:chExt cx="6798793" cy="1666876"/>
            </a:xfrm>
          </xdr:grpSpPr>
          <xdr:sp macro="" textlink="">
            <xdr:nvSpPr>
              <xdr:cNvPr id="240" name="CaixaDeTexto 239">
                <a:extLst>
                  <a:ext uri="{FF2B5EF4-FFF2-40B4-BE49-F238E27FC236}">
                    <a16:creationId xmlns:a16="http://schemas.microsoft.com/office/drawing/2014/main" id="{00000000-0008-0000-0100-0000F0000000}"/>
                  </a:ext>
                </a:extLst>
              </xdr:cNvPr>
              <xdr:cNvSpPr txBox="1"/>
            </xdr:nvSpPr>
            <xdr:spPr>
              <a:xfrm>
                <a:off x="85726" y="20217653"/>
                <a:ext cx="3566832" cy="24765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Energia Armazenada</a:t>
                </a:r>
              </a:p>
            </xdr:txBody>
          </xdr:sp>
          <xdr:sp macro="" textlink="">
            <xdr:nvSpPr>
              <xdr:cNvPr id="241" name="CaixaDeTexto 240">
                <a:extLst>
                  <a:ext uri="{FF2B5EF4-FFF2-40B4-BE49-F238E27FC236}">
                    <a16:creationId xmlns:a16="http://schemas.microsoft.com/office/drawing/2014/main" id="{00000000-0008-0000-0100-0000F1000000}"/>
                  </a:ext>
                </a:extLst>
              </xdr:cNvPr>
              <xdr:cNvSpPr txBox="1"/>
            </xdr:nvSpPr>
            <xdr:spPr>
              <a:xfrm>
                <a:off x="4183630" y="20209954"/>
                <a:ext cx="613521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Sul</a:t>
                </a:r>
              </a:p>
            </xdr:txBody>
          </xdr:sp>
          <xdr:sp macro="" textlink="">
            <xdr:nvSpPr>
              <xdr:cNvPr id="242" name="CaixaDeTexto 241">
                <a:extLst>
                  <a:ext uri="{FF2B5EF4-FFF2-40B4-BE49-F238E27FC236}">
                    <a16:creationId xmlns:a16="http://schemas.microsoft.com/office/drawing/2014/main" id="{00000000-0008-0000-0100-0000F2000000}"/>
                  </a:ext>
                </a:extLst>
              </xdr:cNvPr>
              <xdr:cNvSpPr txBox="1"/>
            </xdr:nvSpPr>
            <xdr:spPr>
              <a:xfrm>
                <a:off x="4726143" y="20208127"/>
                <a:ext cx="943535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SE/CO</a:t>
                </a:r>
              </a:p>
            </xdr:txBody>
          </xdr:sp>
          <xdr:sp macro="" textlink="">
            <xdr:nvSpPr>
              <xdr:cNvPr id="243" name="CaixaDeTexto 242">
                <a:extLst>
                  <a:ext uri="{FF2B5EF4-FFF2-40B4-BE49-F238E27FC236}">
                    <a16:creationId xmlns:a16="http://schemas.microsoft.com/office/drawing/2014/main" id="{00000000-0008-0000-0100-0000F3000000}"/>
                  </a:ext>
                </a:extLst>
              </xdr:cNvPr>
              <xdr:cNvSpPr txBox="1"/>
            </xdr:nvSpPr>
            <xdr:spPr>
              <a:xfrm>
                <a:off x="5408710" y="20217652"/>
                <a:ext cx="950819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Norte</a:t>
                </a:r>
              </a:p>
            </xdr:txBody>
          </xdr:sp>
          <xdr:sp macro="" textlink="">
            <xdr:nvSpPr>
              <xdr:cNvPr id="244" name="CaixaDeTexto 243">
                <a:extLst>
                  <a:ext uri="{FF2B5EF4-FFF2-40B4-BE49-F238E27FC236}">
                    <a16:creationId xmlns:a16="http://schemas.microsoft.com/office/drawing/2014/main" id="{00000000-0008-0000-0100-0000F4000000}"/>
                  </a:ext>
                </a:extLst>
              </xdr:cNvPr>
              <xdr:cNvSpPr txBox="1"/>
            </xdr:nvSpPr>
            <xdr:spPr>
              <a:xfrm>
                <a:off x="6327541" y="20217652"/>
                <a:ext cx="514350" cy="257175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pPr algn="ctr"/>
                <a:r>
                  <a:rPr lang="pt-BR" sz="1200" b="1">
                    <a:latin typeface="Arial" pitchFamily="34" charset="0"/>
                    <a:cs typeface="Arial" pitchFamily="34" charset="0"/>
                  </a:rPr>
                  <a:t>NE</a:t>
                </a:r>
              </a:p>
            </xdr:txBody>
          </xdr:sp>
          <xdr:sp macro="" textlink="">
            <xdr:nvSpPr>
              <xdr:cNvPr id="245" name="CaixaDeTexto 244">
                <a:extLst>
                  <a:ext uri="{FF2B5EF4-FFF2-40B4-BE49-F238E27FC236}">
                    <a16:creationId xmlns:a16="http://schemas.microsoft.com/office/drawing/2014/main" id="{00000000-0008-0000-0100-0000F5000000}"/>
                  </a:ext>
                </a:extLst>
              </xdr:cNvPr>
              <xdr:cNvSpPr txBox="1"/>
            </xdr:nvSpPr>
            <xdr:spPr>
              <a:xfrm>
                <a:off x="95251" y="2071295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Capacidade Máxima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1100"/>
              </a:p>
            </xdr:txBody>
          </xdr:sp>
          <xdr:sp macro="" textlink="">
            <xdr:nvSpPr>
              <xdr:cNvPr id="246" name="CaixaDeTexto 245">
                <a:extLst>
                  <a:ext uri="{FF2B5EF4-FFF2-40B4-BE49-F238E27FC236}">
                    <a16:creationId xmlns:a16="http://schemas.microsoft.com/office/drawing/2014/main" id="{00000000-0008-0000-0100-0000F6000000}"/>
                  </a:ext>
                </a:extLst>
              </xdr:cNvPr>
              <xdr:cNvSpPr txBox="1"/>
            </xdr:nvSpPr>
            <xdr:spPr>
              <a:xfrm>
                <a:off x="85725" y="209606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(MWmês)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7" name="CaixaDeTexto 246">
                <a:extLst>
                  <a:ext uri="{FF2B5EF4-FFF2-40B4-BE49-F238E27FC236}">
                    <a16:creationId xmlns:a16="http://schemas.microsoft.com/office/drawing/2014/main" id="{00000000-0008-0000-0100-0000F7000000}"/>
                  </a:ext>
                </a:extLst>
              </xdr:cNvPr>
              <xdr:cNvSpPr txBox="1"/>
            </xdr:nvSpPr>
            <xdr:spPr>
              <a:xfrm>
                <a:off x="85725" y="21198728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Armazenamento ao final do dia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8" name="CaixaDeTexto 247">
                <a:extLst>
                  <a:ext uri="{FF2B5EF4-FFF2-40B4-BE49-F238E27FC236}">
                    <a16:creationId xmlns:a16="http://schemas.microsoft.com/office/drawing/2014/main" id="{00000000-0008-0000-0100-0000F8000000}"/>
                  </a:ext>
                </a:extLst>
              </xdr:cNvPr>
              <xdr:cNvSpPr txBox="1"/>
            </xdr:nvSpPr>
            <xdr:spPr>
              <a:xfrm>
                <a:off x="85725" y="214178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em relação dia anterior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">
            <xdr:nvSpPr>
              <xdr:cNvPr id="249" name="CaixaDeTexto 248">
                <a:extLst>
                  <a:ext uri="{FF2B5EF4-FFF2-40B4-BE49-F238E27FC236}">
                    <a16:creationId xmlns:a16="http://schemas.microsoft.com/office/drawing/2014/main" id="{00000000-0008-0000-0100-0000F9000000}"/>
                  </a:ext>
                </a:extLst>
              </xdr:cNvPr>
              <xdr:cNvSpPr txBox="1"/>
            </xdr:nvSpPr>
            <xdr:spPr>
              <a:xfrm>
                <a:off x="85725" y="21646403"/>
                <a:ext cx="3604932" cy="228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marL="0" marR="0" indent="0" algn="l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r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Variação acumulada</a:t>
                </a:r>
                <a:r>
                  <a:rPr lang="pt-BR" sz="1000" b="1" baseline="0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t> mensal (%)</a:t>
                </a:r>
                <a:endParaRPr lang="pt-BR" sz="1000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  <a:p>
                <a:pPr algn="l"/>
                <a:endParaRPr lang="pt-BR" sz="900"/>
              </a:p>
            </xdr:txBody>
          </xdr:sp>
          <xdr:sp macro="" textlink="$M$72">
            <xdr:nvSpPr>
              <xdr:cNvPr id="250" name="CaixaDeTexto 249">
                <a:extLst>
                  <a:ext uri="{FF2B5EF4-FFF2-40B4-BE49-F238E27FC236}">
                    <a16:creationId xmlns:a16="http://schemas.microsoft.com/office/drawing/2014/main" id="{00000000-0008-0000-0100-0000FA000000}"/>
                  </a:ext>
                </a:extLst>
              </xdr:cNvPr>
              <xdr:cNvSpPr txBox="1"/>
            </xdr:nvSpPr>
            <xdr:spPr>
              <a:xfrm>
                <a:off x="416574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8184547-027F-45F1-9824-862E98549929}" type="TxLink">
                  <a:rPr lang="pt-BR" sz="1000" b="1">
                    <a:solidFill>
                      <a:sysClr val="windowText" lastClr="000000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20.459 </a:t>
                </a:fld>
                <a:endParaRPr lang="pt-BR" sz="1000" b="1">
                  <a:solidFill>
                    <a:sysClr val="windowText" lastClr="000000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4">
            <xdr:nvSpPr>
              <xdr:cNvPr id="251" name="CaixaDeTexto 250">
                <a:extLst>
                  <a:ext uri="{FF2B5EF4-FFF2-40B4-BE49-F238E27FC236}">
                    <a16:creationId xmlns:a16="http://schemas.microsoft.com/office/drawing/2014/main" id="{00000000-0008-0000-0100-0000FB000000}"/>
                  </a:ext>
                </a:extLst>
              </xdr:cNvPr>
              <xdr:cNvSpPr txBox="1"/>
            </xdr:nvSpPr>
            <xdr:spPr>
              <a:xfrm>
                <a:off x="416574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3FBFB5A-2763-4E92-B598-92F2BB02FCD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13.289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4">
            <xdr:nvSpPr>
              <xdr:cNvPr id="252" name="CaixaDeTexto 251">
                <a:extLst>
                  <a:ext uri="{FF2B5EF4-FFF2-40B4-BE49-F238E27FC236}">
                    <a16:creationId xmlns:a16="http://schemas.microsoft.com/office/drawing/2014/main" id="{00000000-0008-0000-0100-0000FC000000}"/>
                  </a:ext>
                </a:extLst>
              </xdr:cNvPr>
              <xdr:cNvSpPr txBox="1"/>
            </xdr:nvSpPr>
            <xdr:spPr>
              <a:xfrm>
                <a:off x="416574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2EFC1B89-DDA6-4526-945F-FEE1B6D38BE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65,0%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4">
            <xdr:nvSpPr>
              <xdr:cNvPr id="253" name="CaixaDeTexto 252">
                <a:extLst>
                  <a:ext uri="{FF2B5EF4-FFF2-40B4-BE49-F238E27FC236}">
                    <a16:creationId xmlns:a16="http://schemas.microsoft.com/office/drawing/2014/main" id="{00000000-0008-0000-0100-0000FD000000}"/>
                  </a:ext>
                </a:extLst>
              </xdr:cNvPr>
              <xdr:cNvSpPr txBox="1"/>
            </xdr:nvSpPr>
            <xdr:spPr>
              <a:xfrm>
                <a:off x="416574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BF993F12-6BAB-40B1-81AD-A86A05195E8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0,2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2">
            <xdr:nvSpPr>
              <xdr:cNvPr id="254" name="CaixaDeTexto 253">
                <a:extLst>
                  <a:ext uri="{FF2B5EF4-FFF2-40B4-BE49-F238E27FC236}">
                    <a16:creationId xmlns:a16="http://schemas.microsoft.com/office/drawing/2014/main" id="{00000000-0008-0000-0100-0000FE000000}"/>
                  </a:ext>
                </a:extLst>
              </xdr:cNvPr>
              <xdr:cNvSpPr txBox="1"/>
            </xdr:nvSpPr>
            <xdr:spPr>
              <a:xfrm>
                <a:off x="416574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47CFAFB5-9258-45EF-8450-7A3B62502584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3">
            <xdr:nvSpPr>
              <xdr:cNvPr id="255" name="CaixaDeTexto 254">
                <a:extLst>
                  <a:ext uri="{FF2B5EF4-FFF2-40B4-BE49-F238E27FC236}">
                    <a16:creationId xmlns:a16="http://schemas.microsoft.com/office/drawing/2014/main" id="{00000000-0008-0000-0100-0000FF000000}"/>
                  </a:ext>
                </a:extLst>
              </xdr:cNvPr>
              <xdr:cNvSpPr txBox="1"/>
            </xdr:nvSpPr>
            <xdr:spPr>
              <a:xfrm>
                <a:off x="4916002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none" rtlCol="0" anchor="ctr"/>
              <a:lstStyle/>
              <a:p>
                <a:pPr algn="r"/>
                <a:fld id="{D734F505-FBDB-4232-BF72-FF15617C1FA0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204.615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5">
            <xdr:nvSpPr>
              <xdr:cNvPr id="256" name="CaixaDeTexto 255">
                <a:extLst>
                  <a:ext uri="{FF2B5EF4-FFF2-40B4-BE49-F238E27FC236}">
                    <a16:creationId xmlns:a16="http://schemas.microsoft.com/office/drawing/2014/main" id="{00000000-0008-0000-0100-000000010000}"/>
                  </a:ext>
                </a:extLst>
              </xdr:cNvPr>
              <xdr:cNvSpPr txBox="1"/>
            </xdr:nvSpPr>
            <xdr:spPr>
              <a:xfrm>
                <a:off x="4847766" y="20905472"/>
                <a:ext cx="722130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1F81D98-C298-4B50-96C0-1A28F3DCF562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82.377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5">
            <xdr:nvSpPr>
              <xdr:cNvPr id="257" name="CaixaDeTexto 256">
                <a:extLst>
                  <a:ext uri="{FF2B5EF4-FFF2-40B4-BE49-F238E27FC236}">
                    <a16:creationId xmlns:a16="http://schemas.microsoft.com/office/drawing/2014/main" id="{00000000-0008-0000-0100-000001010000}"/>
                  </a:ext>
                </a:extLst>
              </xdr:cNvPr>
              <xdr:cNvSpPr txBox="1"/>
            </xdr:nvSpPr>
            <xdr:spPr>
              <a:xfrm>
                <a:off x="4847766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11C060-C381-42EA-BB1E-CF7457BE94B5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3">
            <xdr:nvSpPr>
              <xdr:cNvPr id="258" name="CaixaDeTexto 257">
                <a:extLst>
                  <a:ext uri="{FF2B5EF4-FFF2-40B4-BE49-F238E27FC236}">
                    <a16:creationId xmlns:a16="http://schemas.microsoft.com/office/drawing/2014/main" id="{00000000-0008-0000-0100-000002010000}"/>
                  </a:ext>
                </a:extLst>
              </xdr:cNvPr>
              <xdr:cNvSpPr txBox="1"/>
            </xdr:nvSpPr>
            <xdr:spPr>
              <a:xfrm>
                <a:off x="4847766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E740EED-5E36-4D22-A2A3-19E5C9735A5D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-0,1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0">
            <xdr:nvSpPr>
              <xdr:cNvPr id="259" name="CaixaDeTexto 258">
                <a:extLst>
                  <a:ext uri="{FF2B5EF4-FFF2-40B4-BE49-F238E27FC236}">
                    <a16:creationId xmlns:a16="http://schemas.microsoft.com/office/drawing/2014/main" id="{00000000-0008-0000-0100-000003010000}"/>
                  </a:ext>
                </a:extLst>
              </xdr:cNvPr>
              <xdr:cNvSpPr txBox="1"/>
            </xdr:nvSpPr>
            <xdr:spPr>
              <a:xfrm>
                <a:off x="5496983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E46EB471-8745-4292-9A96-31BCC81C27B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15.302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2">
            <xdr:nvSpPr>
              <xdr:cNvPr id="260" name="CaixaDeTexto 259">
                <a:extLst>
                  <a:ext uri="{FF2B5EF4-FFF2-40B4-BE49-F238E27FC236}">
                    <a16:creationId xmlns:a16="http://schemas.microsoft.com/office/drawing/2014/main" id="{00000000-0008-0000-0100-000004010000}"/>
                  </a:ext>
                </a:extLst>
              </xdr:cNvPr>
              <xdr:cNvSpPr txBox="1"/>
            </xdr:nvSpPr>
            <xdr:spPr>
              <a:xfrm>
                <a:off x="5496983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37A3A79-3C8B-4992-8BEC-971E880EE13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9.482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2">
            <xdr:nvSpPr>
              <xdr:cNvPr id="261" name="CaixaDeTexto 260">
                <a:extLst>
                  <a:ext uri="{FF2B5EF4-FFF2-40B4-BE49-F238E27FC236}">
                    <a16:creationId xmlns:a16="http://schemas.microsoft.com/office/drawing/2014/main" id="{00000000-0008-0000-0100-000005010000}"/>
                  </a:ext>
                </a:extLst>
              </xdr:cNvPr>
              <xdr:cNvSpPr txBox="1"/>
            </xdr:nvSpPr>
            <xdr:spPr>
              <a:xfrm>
                <a:off x="5496983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19CAD46F-A3D3-4A50-AAFA-959DD7A6AE66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0">
            <xdr:nvSpPr>
              <xdr:cNvPr id="262" name="CaixaDeTexto 261">
                <a:extLst>
                  <a:ext uri="{FF2B5EF4-FFF2-40B4-BE49-F238E27FC236}">
                    <a16:creationId xmlns:a16="http://schemas.microsoft.com/office/drawing/2014/main" id="{00000000-0008-0000-0100-000006010000}"/>
                  </a:ext>
                </a:extLst>
              </xdr:cNvPr>
              <xdr:cNvSpPr txBox="1"/>
            </xdr:nvSpPr>
            <xdr:spPr>
              <a:xfrm>
                <a:off x="5496983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26B9FE-C777-4669-9B2E-ADD7372077E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-1,3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M$71">
            <xdr:nvSpPr>
              <xdr:cNvPr id="263" name="CaixaDeTexto 262">
                <a:extLst>
                  <a:ext uri="{FF2B5EF4-FFF2-40B4-BE49-F238E27FC236}">
                    <a16:creationId xmlns:a16="http://schemas.microsoft.com/office/drawing/2014/main" id="{00000000-0008-0000-0100-000007010000}"/>
                  </a:ext>
                </a:extLst>
              </xdr:cNvPr>
              <xdr:cNvSpPr txBox="1"/>
            </xdr:nvSpPr>
            <xdr:spPr>
              <a:xfrm>
                <a:off x="6198249" y="206673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DBE96CAB-8309-4BE8-BE49-13708F272C4A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51.691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Q$63">
            <xdr:nvSpPr>
              <xdr:cNvPr id="264" name="CaixaDeTexto 263">
                <a:extLst>
                  <a:ext uri="{FF2B5EF4-FFF2-40B4-BE49-F238E27FC236}">
                    <a16:creationId xmlns:a16="http://schemas.microsoft.com/office/drawing/2014/main" id="{00000000-0008-0000-0100-000008010000}"/>
                  </a:ext>
                </a:extLst>
              </xdr:cNvPr>
              <xdr:cNvSpPr txBox="1"/>
            </xdr:nvSpPr>
            <xdr:spPr>
              <a:xfrm>
                <a:off x="6198249" y="20905472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5BF7FDBF-8D92-4F13-9314-D3E87ACD824B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 22.947 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3">
            <xdr:nvSpPr>
              <xdr:cNvPr id="265" name="CaixaDeTexto 264">
                <a:extLst>
                  <a:ext uri="{FF2B5EF4-FFF2-40B4-BE49-F238E27FC236}">
                    <a16:creationId xmlns:a16="http://schemas.microsoft.com/office/drawing/2014/main" id="{00000000-0008-0000-0100-000009010000}"/>
                  </a:ext>
                </a:extLst>
              </xdr:cNvPr>
              <xdr:cNvSpPr txBox="1"/>
            </xdr:nvSpPr>
            <xdr:spPr>
              <a:xfrm>
                <a:off x="6198249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6A5A8004-B8BA-4BAA-B69B-5C1001BA7DD9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44,4%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X$63">
            <xdr:nvSpPr>
              <xdr:cNvPr id="266" name="CaixaDeTexto 265">
                <a:extLst>
                  <a:ext uri="{FF2B5EF4-FFF2-40B4-BE49-F238E27FC236}">
                    <a16:creationId xmlns:a16="http://schemas.microsoft.com/office/drawing/2014/main" id="{00000000-0008-0000-0100-00000A010000}"/>
                  </a:ext>
                </a:extLst>
              </xdr:cNvPr>
              <xdr:cNvSpPr txBox="1"/>
            </xdr:nvSpPr>
            <xdr:spPr>
              <a:xfrm>
                <a:off x="6198249" y="21391246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B0371D5-CD55-47CC-802C-7BED5FDD5AB9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0,0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O$71">
            <xdr:nvSpPr>
              <xdr:cNvPr id="267" name="CaixaDeTexto 266">
                <a:extLst>
                  <a:ext uri="{FF2B5EF4-FFF2-40B4-BE49-F238E27FC236}">
                    <a16:creationId xmlns:a16="http://schemas.microsoft.com/office/drawing/2014/main" id="{00000000-0008-0000-0100-00000B010000}"/>
                  </a:ext>
                </a:extLst>
              </xdr:cNvPr>
              <xdr:cNvSpPr txBox="1"/>
            </xdr:nvSpPr>
            <xdr:spPr>
              <a:xfrm>
                <a:off x="6198249" y="21619847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F8B90F6B-4978-49BF-A669-DA6E62851B97}" type="TxLink">
                  <a:rPr lang="pt-BR" sz="1000" b="1">
                    <a:solidFill>
                      <a:schemeClr val="dk1"/>
                    </a:solidFill>
                    <a:effectLst/>
                    <a:latin typeface="Arial" pitchFamily="34" charset="0"/>
                    <a:ea typeface="+mn-ea"/>
                    <a:cs typeface="Arial" pitchFamily="34" charset="0"/>
                  </a:rPr>
                  <a:pPr algn="r"/>
                  <a:t>-0,3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5">
            <xdr:nvSpPr>
              <xdr:cNvPr id="268" name="CaixaDeTexto 267">
                <a:extLst>
                  <a:ext uri="{FF2B5EF4-FFF2-40B4-BE49-F238E27FC236}">
                    <a16:creationId xmlns:a16="http://schemas.microsoft.com/office/drawing/2014/main" id="{00000000-0008-0000-0100-00000C010000}"/>
                  </a:ext>
                </a:extLst>
              </xdr:cNvPr>
              <xdr:cNvSpPr txBox="1"/>
            </xdr:nvSpPr>
            <xdr:spPr>
              <a:xfrm>
                <a:off x="4847766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85F2E6B5-1A7E-4272-842E-6B1BFC6D16A6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40,3%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  <xdr:sp macro="" textlink="$R$62">
            <xdr:nvSpPr>
              <xdr:cNvPr id="269" name="CaixaDeTexto 268">
                <a:extLst>
                  <a:ext uri="{FF2B5EF4-FFF2-40B4-BE49-F238E27FC236}">
                    <a16:creationId xmlns:a16="http://schemas.microsoft.com/office/drawing/2014/main" id="{00000000-0008-0000-0100-00000D010000}"/>
                  </a:ext>
                </a:extLst>
              </xdr:cNvPr>
              <xdr:cNvSpPr txBox="1"/>
            </xdr:nvSpPr>
            <xdr:spPr>
              <a:xfrm>
                <a:off x="5496983" y="21153123"/>
                <a:ext cx="686269" cy="2376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ctr"/>
              <a:lstStyle/>
              <a:p>
                <a:pPr algn="r"/>
                <a:fld id="{AA671BD8-819F-440A-AD3E-81898A002E48}" type="TxLink">
                  <a:rPr lang="en-US" sz="1000" b="1" i="0" u="none" strike="noStrike">
                    <a:solidFill>
                      <a:srgbClr val="000000"/>
                    </a:solidFill>
                    <a:effectLst/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rPr>
                  <a:pPr algn="r"/>
                  <a:t>62,0%</a:t>
                </a:fld>
                <a:endParaRPr lang="pt-BR" sz="1000" b="1">
                  <a:solidFill>
                    <a:schemeClr val="dk1"/>
                  </a:solidFill>
                  <a:effectLst/>
                  <a:latin typeface="Arial" pitchFamily="34" charset="0"/>
                  <a:ea typeface="+mn-ea"/>
                  <a:cs typeface="Arial" pitchFamily="34" charset="0"/>
                </a:endParaRPr>
              </a:p>
            </xdr:txBody>
          </xdr:sp>
        </xdr:grpSp>
        <xdr:sp macro="" textlink="$M$74">
          <xdr:nvSpPr>
            <xdr:cNvPr id="2371" name="CaixaDeTexto 2370">
              <a:extLst>
                <a:ext uri="{FF2B5EF4-FFF2-40B4-BE49-F238E27FC236}">
                  <a16:creationId xmlns:a16="http://schemas.microsoft.com/office/drawing/2014/main" id="{00000000-0008-0000-0100-000043090000}"/>
                </a:ext>
              </a:extLst>
            </xdr:cNvPr>
            <xdr:cNvSpPr txBox="1"/>
          </xdr:nvSpPr>
          <xdr:spPr>
            <a:xfrm>
              <a:off x="3496659" y="20294112"/>
              <a:ext cx="678252" cy="306698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rtlCol="0" anchor="ctr"/>
            <a:lstStyle/>
            <a:p>
              <a:pPr algn="r"/>
              <a:fld id="{4F747401-3CA8-4BC5-8F7F-954C58D5D936}" type="TxLink">
                <a:rPr lang="en-US" sz="1100" b="1" i="0" u="none" strike="noStrike">
                  <a:solidFill>
                    <a:srgbClr val="000000"/>
                  </a:solidFill>
                  <a:effectLst/>
                  <a:latin typeface="Calibri"/>
                  <a:ea typeface="+mn-ea"/>
                  <a:cs typeface="Calibri"/>
                </a:rPr>
                <a:pPr algn="r"/>
                <a:t> 292.068 </a:t>
              </a:fld>
              <a:endParaRPr lang="pt-BR" sz="1000" b="1">
                <a:solidFill>
                  <a:sysClr val="windowText" lastClr="000000"/>
                </a:solidFill>
                <a:effectLst/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</xdr:grpSp>
      <xdr:sp macro="" textlink="$Q$66">
        <xdr:nvSpPr>
          <xdr:cNvPr id="2373" name="CaixaDeTexto 2372">
            <a:extLst>
              <a:ext uri="{FF2B5EF4-FFF2-40B4-BE49-F238E27FC236}">
                <a16:creationId xmlns:a16="http://schemas.microsoft.com/office/drawing/2014/main" id="{00000000-0008-0000-0100-000045090000}"/>
              </a:ext>
            </a:extLst>
          </xdr:cNvPr>
          <xdr:cNvSpPr txBox="1"/>
        </xdr:nvSpPr>
        <xdr:spPr>
          <a:xfrm>
            <a:off x="3409950" y="20601489"/>
            <a:ext cx="713694" cy="30669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r"/>
            <a:fld id="{49231814-B9D2-40D9-B5D5-C9185D9A6006}" type="TxLink">
              <a:rPr lang="en-US" sz="1100" b="1" i="0" u="none" strike="noStrike">
                <a:solidFill>
                  <a:srgbClr val="000000"/>
                </a:solidFill>
                <a:effectLst/>
                <a:latin typeface="Calibri"/>
                <a:ea typeface="+mn-ea"/>
                <a:cs typeface="Calibri"/>
              </a:rPr>
              <a:pPr algn="r"/>
              <a:t> 128.095 </a:t>
            </a:fld>
            <a:endParaRPr lang="pt-BR" sz="10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endParaRPr>
          </a:p>
        </xdr:txBody>
      </xdr:sp>
    </xdr:grpSp>
    <xdr:clientData/>
  </xdr:twoCellAnchor>
  <xdr:twoCellAnchor>
    <xdr:from>
      <xdr:col>0</xdr:col>
      <xdr:colOff>247650</xdr:colOff>
      <xdr:row>1176</xdr:row>
      <xdr:rowOff>28575</xdr:rowOff>
    </xdr:from>
    <xdr:to>
      <xdr:col>9</xdr:col>
      <xdr:colOff>274154</xdr:colOff>
      <xdr:row>1178</xdr:row>
      <xdr:rowOff>28575</xdr:rowOff>
    </xdr:to>
    <xdr:sp macro="" textlink="">
      <xdr:nvSpPr>
        <xdr:cNvPr id="2374" name="CaixaDeTexto 2373">
          <a:extLst>
            <a:ext uri="{FF2B5EF4-FFF2-40B4-BE49-F238E27FC236}">
              <a16:creationId xmlns:a16="http://schemas.microsoft.com/office/drawing/2014/main" id="{00000000-0008-0000-0100-000046090000}"/>
            </a:ext>
          </a:extLst>
        </xdr:cNvPr>
        <xdr:cNvSpPr txBox="1"/>
      </xdr:nvSpPr>
      <xdr:spPr>
        <a:xfrm>
          <a:off x="247650" y="1946338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314325</xdr:colOff>
      <xdr:row>1227</xdr:row>
      <xdr:rowOff>19050</xdr:rowOff>
    </xdr:from>
    <xdr:to>
      <xdr:col>9</xdr:col>
      <xdr:colOff>340829</xdr:colOff>
      <xdr:row>1229</xdr:row>
      <xdr:rowOff>9525</xdr:rowOff>
    </xdr:to>
    <xdr:sp macro="" textlink="">
      <xdr:nvSpPr>
        <xdr:cNvPr id="2376" name="CaixaDeTexto 2375">
          <a:extLst>
            <a:ext uri="{FF2B5EF4-FFF2-40B4-BE49-F238E27FC236}">
              <a16:creationId xmlns:a16="http://schemas.microsoft.com/office/drawing/2014/main" id="{00000000-0008-0000-0100-000048090000}"/>
            </a:ext>
          </a:extLst>
        </xdr:cNvPr>
        <xdr:cNvSpPr txBox="1"/>
      </xdr:nvSpPr>
      <xdr:spPr>
        <a:xfrm>
          <a:off x="314325" y="204339825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342900</xdr:colOff>
      <xdr:row>1277</xdr:row>
      <xdr:rowOff>176886</xdr:rowOff>
    </xdr:from>
    <xdr:to>
      <xdr:col>9</xdr:col>
      <xdr:colOff>369404</xdr:colOff>
      <xdr:row>1279</xdr:row>
      <xdr:rowOff>176886</xdr:rowOff>
    </xdr:to>
    <xdr:sp macro="" textlink="">
      <xdr:nvSpPr>
        <xdr:cNvPr id="2378" name="CaixaDeTexto 2377">
          <a:extLst>
            <a:ext uri="{FF2B5EF4-FFF2-40B4-BE49-F238E27FC236}">
              <a16:creationId xmlns:a16="http://schemas.microsoft.com/office/drawing/2014/main" id="{00000000-0008-0000-0100-00004A090000}"/>
            </a:ext>
          </a:extLst>
        </xdr:cNvPr>
        <xdr:cNvSpPr txBox="1"/>
      </xdr:nvSpPr>
      <xdr:spPr>
        <a:xfrm>
          <a:off x="342900" y="212842922"/>
          <a:ext cx="5884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1328</xdr:row>
      <xdr:rowOff>95250</xdr:rowOff>
    </xdr:from>
    <xdr:to>
      <xdr:col>9</xdr:col>
      <xdr:colOff>302729</xdr:colOff>
      <xdr:row>1330</xdr:row>
      <xdr:rowOff>95250</xdr:rowOff>
    </xdr:to>
    <xdr:sp macro="" textlink="">
      <xdr:nvSpPr>
        <xdr:cNvPr id="2379" name="CaixaDeTexto 2378">
          <a:extLst>
            <a:ext uri="{FF2B5EF4-FFF2-40B4-BE49-F238E27FC236}">
              <a16:creationId xmlns:a16="http://schemas.microsoft.com/office/drawing/2014/main" id="{00000000-0008-0000-0100-00004B090000}"/>
            </a:ext>
          </a:extLst>
        </xdr:cNvPr>
        <xdr:cNvSpPr txBox="1"/>
      </xdr:nvSpPr>
      <xdr:spPr>
        <a:xfrm>
          <a:off x="276225" y="2236660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276225</xdr:colOff>
      <xdr:row>1377</xdr:row>
      <xdr:rowOff>171450</xdr:rowOff>
    </xdr:from>
    <xdr:to>
      <xdr:col>9</xdr:col>
      <xdr:colOff>302729</xdr:colOff>
      <xdr:row>1379</xdr:row>
      <xdr:rowOff>171450</xdr:rowOff>
    </xdr:to>
    <xdr:sp macro="" textlink="">
      <xdr:nvSpPr>
        <xdr:cNvPr id="2381" name="CaixaDeTexto 2380">
          <a:extLst>
            <a:ext uri="{FF2B5EF4-FFF2-40B4-BE49-F238E27FC236}">
              <a16:creationId xmlns:a16="http://schemas.microsoft.com/office/drawing/2014/main" id="{00000000-0008-0000-0100-00004D090000}"/>
            </a:ext>
          </a:extLst>
        </xdr:cNvPr>
        <xdr:cNvSpPr txBox="1"/>
      </xdr:nvSpPr>
      <xdr:spPr>
        <a:xfrm>
          <a:off x="276225" y="233076750"/>
          <a:ext cx="626537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“O Volume Útil (VU) compreende o armazenamento disponível entre a cota mínima e a cota máxima de operação oficiais. Quando os valores atingem índices abaixo da cota mínima preestabelecida, são apresentados como 0,0%.”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0</xdr:col>
      <xdr:colOff>3810</xdr:colOff>
      <xdr:row>6</xdr:row>
      <xdr:rowOff>5718</xdr:rowOff>
    </xdr:from>
    <xdr:to>
      <xdr:col>10</xdr:col>
      <xdr:colOff>3808</xdr:colOff>
      <xdr:row>42</xdr:row>
      <xdr:rowOff>127488</xdr:rowOff>
    </xdr:to>
    <xdr:grpSp>
      <xdr:nvGrpSpPr>
        <xdr:cNvPr id="2386" name="Agrupar 2385">
          <a:extLst>
            <a:ext uri="{FF2B5EF4-FFF2-40B4-BE49-F238E27FC236}">
              <a16:creationId xmlns:a16="http://schemas.microsoft.com/office/drawing/2014/main" id="{00000000-0008-0000-0100-000052090000}"/>
            </a:ext>
          </a:extLst>
        </xdr:cNvPr>
        <xdr:cNvGrpSpPr/>
      </xdr:nvGrpSpPr>
      <xdr:grpSpPr>
        <a:xfrm>
          <a:off x="3810" y="1198414"/>
          <a:ext cx="6791737" cy="7070878"/>
          <a:chOff x="3810" y="1641820"/>
          <a:chExt cx="6894633" cy="7075020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>
            <a:spLocks noChangeArrowheads="1"/>
          </xdr:cNvSpPr>
        </xdr:nvSpPr>
        <xdr:spPr bwMode="auto">
          <a:xfrm>
            <a:off x="5295304" y="8160727"/>
            <a:ext cx="161925" cy="85725"/>
          </a:xfrm>
          <a:prstGeom prst="rect">
            <a:avLst/>
          </a:prstGeom>
          <a:solidFill>
            <a:srgbClr val="0000FF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2340" name="Rectangle 2">
            <a:extLst>
              <a:ext uri="{FF2B5EF4-FFF2-40B4-BE49-F238E27FC236}">
                <a16:creationId xmlns:a16="http://schemas.microsoft.com/office/drawing/2014/main" id="{00000000-0008-0000-0100-000024090000}"/>
              </a:ext>
            </a:extLst>
          </xdr:cNvPr>
          <xdr:cNvSpPr>
            <a:spLocks noChangeArrowheads="1"/>
          </xdr:cNvSpPr>
        </xdr:nvSpPr>
        <xdr:spPr bwMode="auto">
          <a:xfrm>
            <a:off x="5297502" y="7967294"/>
            <a:ext cx="161925" cy="83527"/>
          </a:xfrm>
          <a:prstGeom prst="rect">
            <a:avLst/>
          </a:prstGeom>
          <a:solidFill>
            <a:srgbClr val="FF0000"/>
          </a:solidFill>
          <a:ln w="12700">
            <a:solidFill>
              <a:srgbClr val="000000"/>
            </a:solidFill>
            <a:miter lim="800000"/>
            <a:headEnd/>
            <a:tailEnd/>
          </a:ln>
        </xdr:spPr>
      </xdr:sp>
      <xdr:grpSp>
        <xdr:nvGrpSpPr>
          <xdr:cNvPr id="2333" name="Agrupar 2332">
            <a:extLst>
              <a:ext uri="{FF2B5EF4-FFF2-40B4-BE49-F238E27FC236}">
                <a16:creationId xmlns:a16="http://schemas.microsoft.com/office/drawing/2014/main" id="{00000000-0008-0000-0100-00001D090000}"/>
              </a:ext>
            </a:extLst>
          </xdr:cNvPr>
          <xdr:cNvGrpSpPr/>
        </xdr:nvGrpSpPr>
        <xdr:grpSpPr>
          <a:xfrm>
            <a:off x="3810" y="1641820"/>
            <a:ext cx="6894633" cy="6737986"/>
            <a:chOff x="3810" y="1692705"/>
            <a:chExt cx="6918958" cy="7483571"/>
          </a:xfrm>
        </xdr:grpSpPr>
        <xdr:sp macro="" textlink="$O$38">
          <xdr:nvSpPr>
            <xdr:cNvPr id="2416" name="CaixaDeTexto 2415">
              <a:extLst>
                <a:ext uri="{FF2B5EF4-FFF2-40B4-BE49-F238E27FC236}">
                  <a16:creationId xmlns:a16="http://schemas.microsoft.com/office/drawing/2014/main" id="{00000000-0008-0000-0100-000070090000}"/>
                </a:ext>
              </a:extLst>
            </xdr:cNvPr>
            <xdr:cNvSpPr txBox="1"/>
          </xdr:nvSpPr>
          <xdr:spPr>
            <a:xfrm>
              <a:off x="6153150" y="7379970"/>
              <a:ext cx="692581" cy="21824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marL="0" indent="0" algn="r"/>
              <a:fld id="{2F9529AB-D77C-4372-99B6-A399DD1ED741}" type="TxLink">
                <a:rPr lang="en-US" sz="1100" b="1">
                  <a:solidFill>
                    <a:srgbClr val="FF0000"/>
                  </a:solidFill>
                  <a:latin typeface="Arial" pitchFamily="34" charset="0"/>
                  <a:ea typeface="+mn-ea"/>
                  <a:cs typeface="Arial" pitchFamily="34" charset="0"/>
                </a:rPr>
                <a:pPr marL="0" indent="0" algn="r"/>
                <a:t>3.533</a:t>
              </a:fld>
              <a:endParaRPr lang="pt-BR" sz="1100" b="1">
                <a:solidFill>
                  <a:srgbClr val="FF0000"/>
                </a:solidFill>
                <a:latin typeface="Arial" pitchFamily="34" charset="0"/>
                <a:ea typeface="+mn-ea"/>
                <a:cs typeface="Arial" pitchFamily="34" charset="0"/>
              </a:endParaRPr>
            </a:p>
          </xdr:txBody>
        </xdr:sp>
        <xdr:grpSp>
          <xdr:nvGrpSpPr>
            <xdr:cNvPr id="27" name="Agrupar 26">
              <a:extLst>
                <a:ext uri="{FF2B5EF4-FFF2-40B4-BE49-F238E27FC236}">
                  <a16:creationId xmlns:a16="http://schemas.microsoft.com/office/drawing/2014/main" id="{00000000-0008-0000-0100-00001B000000}"/>
                </a:ext>
              </a:extLst>
            </xdr:cNvPr>
            <xdr:cNvGrpSpPr/>
          </xdr:nvGrpSpPr>
          <xdr:grpSpPr>
            <a:xfrm>
              <a:off x="3810" y="1692705"/>
              <a:ext cx="6918958" cy="7483571"/>
              <a:chOff x="3810" y="1692705"/>
              <a:chExt cx="6918958" cy="7483571"/>
            </a:xfrm>
          </xdr:grpSpPr>
          <xdr:sp macro="" textlink="">
            <xdr:nvSpPr>
              <xdr:cNvPr id="2355" name="CaixaDeTexto 2354">
                <a:extLst>
                  <a:ext uri="{FF2B5EF4-FFF2-40B4-BE49-F238E27FC236}">
                    <a16:creationId xmlns:a16="http://schemas.microsoft.com/office/drawing/2014/main" id="{00000000-0008-0000-0100-000033090000}"/>
                  </a:ext>
                </a:extLst>
              </xdr:cNvPr>
              <xdr:cNvSpPr txBox="1"/>
            </xdr:nvSpPr>
            <xdr:spPr>
              <a:xfrm>
                <a:off x="4674871" y="7144385"/>
                <a:ext cx="2034539" cy="26670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BR" sz="1100" b="1" baseline="0">
                    <a:latin typeface="Arial" pitchFamily="34" charset="0"/>
                    <a:cs typeface="Arial" pitchFamily="34" charset="0"/>
                  </a:rPr>
                  <a:t>Eólica</a:t>
                </a:r>
                <a:endParaRPr lang="pt-BR" sz="1100" b="1">
                  <a:latin typeface="Arial" pitchFamily="34" charset="0"/>
                  <a:cs typeface="Arial" pitchFamily="34" charset="0"/>
                </a:endParaRPr>
              </a:p>
            </xdr:txBody>
          </xdr:sp>
          <xdr:grpSp>
            <xdr:nvGrpSpPr>
              <xdr:cNvPr id="2431" name="Agrupar 2430">
                <a:extLst>
                  <a:ext uri="{FF2B5EF4-FFF2-40B4-BE49-F238E27FC236}">
                    <a16:creationId xmlns:a16="http://schemas.microsoft.com/office/drawing/2014/main" id="{00000000-0008-0000-0100-00007F090000}"/>
                  </a:ext>
                </a:extLst>
              </xdr:cNvPr>
              <xdr:cNvGrpSpPr/>
            </xdr:nvGrpSpPr>
            <xdr:grpSpPr>
              <a:xfrm>
                <a:off x="3810" y="1692705"/>
                <a:ext cx="6918958" cy="7483571"/>
                <a:chOff x="3810" y="1692705"/>
                <a:chExt cx="6918958" cy="7483571"/>
              </a:xfrm>
            </xdr:grpSpPr>
            <xdr:sp macro="" textlink="">
              <xdr:nvSpPr>
                <xdr:cNvPr id="2423" name="CaixaDeTexto 2422">
                  <a:extLst>
                    <a:ext uri="{FF2B5EF4-FFF2-40B4-BE49-F238E27FC236}">
                      <a16:creationId xmlns:a16="http://schemas.microsoft.com/office/drawing/2014/main" id="{00000000-0008-0000-0100-000077090000}"/>
                    </a:ext>
                  </a:extLst>
                </xdr:cNvPr>
                <xdr:cNvSpPr txBox="1"/>
              </xdr:nvSpPr>
              <xdr:spPr>
                <a:xfrm>
                  <a:off x="2343151" y="8400415"/>
                  <a:ext cx="1977390" cy="263525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BR" sz="1100" b="1">
                      <a:latin typeface="Arial" pitchFamily="34" charset="0"/>
                      <a:cs typeface="Arial" pitchFamily="34" charset="0"/>
                    </a:rPr>
                    <a:t>Carga (*)</a:t>
                  </a:r>
                </a:p>
              </xdr:txBody>
            </xdr:sp>
            <xdr:grpSp>
              <xdr:nvGrpSpPr>
                <xdr:cNvPr id="2430" name="Agrupar 2429">
                  <a:extLst>
                    <a:ext uri="{FF2B5EF4-FFF2-40B4-BE49-F238E27FC236}">
                      <a16:creationId xmlns:a16="http://schemas.microsoft.com/office/drawing/2014/main" id="{00000000-0008-0000-0100-00007E090000}"/>
                    </a:ext>
                  </a:extLst>
                </xdr:cNvPr>
                <xdr:cNvGrpSpPr/>
              </xdr:nvGrpSpPr>
              <xdr:grpSpPr>
                <a:xfrm>
                  <a:off x="3810" y="1692705"/>
                  <a:ext cx="6918958" cy="7483571"/>
                  <a:chOff x="3810" y="1692705"/>
                  <a:chExt cx="6918958" cy="7483571"/>
                </a:xfrm>
              </xdr:grpSpPr>
              <xdr:sp macro="" textlink="$O$46">
                <xdr:nvSpPr>
                  <xdr:cNvPr id="2356" name="CaixaDeTexto 2355">
                    <a:extLst>
                      <a:ext uri="{FF2B5EF4-FFF2-40B4-BE49-F238E27FC236}">
                        <a16:creationId xmlns:a16="http://schemas.microsoft.com/office/drawing/2014/main" id="{00000000-0008-0000-0100-000034090000}"/>
                      </a:ext>
                    </a:extLst>
                  </xdr:cNvPr>
                  <xdr:cNvSpPr txBox="1"/>
                </xdr:nvSpPr>
                <xdr:spPr>
                  <a:xfrm>
                    <a:off x="3714750" y="8242935"/>
                    <a:ext cx="688392" cy="199539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ctr"/>
                  <a:lstStyle/>
                  <a:p>
                    <a:pPr marL="0" indent="0" algn="r"/>
                    <a:fld id="{32E1EB5F-8690-4180-911A-F8CD47A24092}" type="TxLink">
                      <a:rPr lang="en-US" sz="1100" b="1">
                        <a:solidFill>
                          <a:srgbClr val="FF0000"/>
                        </a:solidFill>
                        <a:latin typeface="Arial" pitchFamily="34" charset="0"/>
                        <a:ea typeface="+mn-ea"/>
                        <a:cs typeface="Arial" pitchFamily="34" charset="0"/>
                      </a:rPr>
                      <a:pPr marL="0" indent="0" algn="r"/>
                      <a:t>990</a:t>
                    </a:fld>
                    <a:endParaRPr lang="pt-BR" sz="1100" b="1">
                      <a:solidFill>
                        <a:srgbClr val="FF0000"/>
                      </a:solidFill>
                      <a:latin typeface="Arial" pitchFamily="34" charset="0"/>
                      <a:ea typeface="+mn-ea"/>
                      <a:cs typeface="Arial" pitchFamily="34" charset="0"/>
                    </a:endParaRPr>
                  </a:p>
                </xdr:txBody>
              </xdr:sp>
              <xdr:grpSp>
                <xdr:nvGrpSpPr>
                  <xdr:cNvPr id="2429" name="Agrupar 2428">
                    <a:extLst>
                      <a:ext uri="{FF2B5EF4-FFF2-40B4-BE49-F238E27FC236}">
                        <a16:creationId xmlns:a16="http://schemas.microsoft.com/office/drawing/2014/main" id="{00000000-0008-0000-0100-00007D090000}"/>
                      </a:ext>
                    </a:extLst>
                  </xdr:cNvPr>
                  <xdr:cNvGrpSpPr/>
                </xdr:nvGrpSpPr>
                <xdr:grpSpPr>
                  <a:xfrm>
                    <a:off x="3810" y="1692705"/>
                    <a:ext cx="6918958" cy="7483571"/>
                    <a:chOff x="3810" y="1692705"/>
                    <a:chExt cx="6918958" cy="7483571"/>
                  </a:xfrm>
                </xdr:grpSpPr>
                <xdr:sp macro="" textlink="">
                  <xdr:nvSpPr>
                    <xdr:cNvPr id="2278" name="CaixaDeTexto 2277">
                      <a:extLst>
                        <a:ext uri="{FF2B5EF4-FFF2-40B4-BE49-F238E27FC236}">
                          <a16:creationId xmlns:a16="http://schemas.microsoft.com/office/drawing/2014/main" id="{00000000-0008-0000-0100-0000E6080000}"/>
                        </a:ext>
                      </a:extLst>
                    </xdr:cNvPr>
                    <xdr:cNvSpPr txBox="1"/>
                  </xdr:nvSpPr>
                  <xdr:spPr>
                    <a:xfrm>
                      <a:off x="140970" y="6075045"/>
                      <a:ext cx="2086134" cy="222377"/>
                    </a:xfrm>
                    <a:prstGeom prst="rect">
                      <a:avLst/>
                    </a:prstGeom>
                    <a:noFill/>
                    <a:ln w="9525" cmpd="sng">
                      <a:noFill/>
                    </a:ln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dk1"/>
                    </a:fontRef>
                  </xdr:style>
                  <xdr:txBody>
                    <a:bodyPr vertOverflow="clip" horzOverflow="clip" wrap="square" rtlCol="0" anchor="t"/>
                    <a:lstStyle/>
                    <a:p>
                      <a:r>
                        <a:rPr lang="pt-BR" sz="1100" b="1">
                          <a:solidFill>
                            <a:schemeClr val="dk1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rPr>
                        <a:t>Carga</a:t>
                      </a:r>
                      <a:r>
                        <a:rPr lang="pt-BR" sz="1100" b="1">
                          <a:latin typeface="Arial" pitchFamily="34" charset="0"/>
                          <a:cs typeface="Arial" pitchFamily="34" charset="0"/>
                        </a:rPr>
                        <a:t> (*)</a:t>
                      </a:r>
                    </a:p>
                  </xdr:txBody>
                </xdr:sp>
                <xdr:grpSp>
                  <xdr:nvGrpSpPr>
                    <xdr:cNvPr id="2428" name="Agrupar 2427">
                      <a:extLst>
                        <a:ext uri="{FF2B5EF4-FFF2-40B4-BE49-F238E27FC236}">
                          <a16:creationId xmlns:a16="http://schemas.microsoft.com/office/drawing/2014/main" id="{00000000-0008-0000-0100-00007C090000}"/>
                        </a:ext>
                      </a:extLst>
                    </xdr:cNvPr>
                    <xdr:cNvGrpSpPr/>
                  </xdr:nvGrpSpPr>
                  <xdr:grpSpPr>
                    <a:xfrm>
                      <a:off x="3810" y="1692705"/>
                      <a:ext cx="6918958" cy="7483571"/>
                      <a:chOff x="3810" y="1692705"/>
                      <a:chExt cx="6918958" cy="7483571"/>
                    </a:xfrm>
                  </xdr:grpSpPr>
                  <xdr:grpSp>
                    <xdr:nvGrpSpPr>
                      <xdr:cNvPr id="2497" name="Grupo 2496">
                        <a:extLst>
                          <a:ext uri="{FF2B5EF4-FFF2-40B4-BE49-F238E27FC236}">
                            <a16:creationId xmlns:a16="http://schemas.microsoft.com/office/drawing/2014/main" id="{00000000-0008-0000-0100-0000C109000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3810" y="1692705"/>
                        <a:ext cx="6918958" cy="7483571"/>
                        <a:chOff x="9525" y="1680186"/>
                        <a:chExt cx="6924675" cy="7495801"/>
                      </a:xfrm>
                    </xdr:grpSpPr>
                    <xdr:sp macro="" textlink="">
                      <xdr:nvSpPr>
                        <xdr:cNvPr id="2197" name="CaixaDeTexto 2196">
                          <a:extLst>
                            <a:ext uri="{FF2B5EF4-FFF2-40B4-BE49-F238E27FC236}">
                              <a16:creationId xmlns:a16="http://schemas.microsoft.com/office/drawing/2014/main" id="{00000000-0008-0000-0100-000095080000}"/>
                            </a:ext>
                          </a:extLst>
                        </xdr:cNvPr>
                        <xdr:cNvSpPr txBox="1"/>
                      </xdr:nvSpPr>
                      <xdr:spPr>
                        <a:xfrm>
                          <a:off x="4686287" y="7534275"/>
                          <a:ext cx="2163374" cy="218567"/>
                        </a:xfrm>
                        <a:prstGeom prst="rect">
                          <a:avLst/>
                        </a:prstGeom>
                        <a:noFill/>
                        <a:ln w="9525" cmpd="sng">
                          <a:noFill/>
                        </a:ln>
                      </xdr:spPr>
                      <xdr:style>
                        <a:lnRef idx="0">
                          <a:scrgbClr r="0" g="0" b="0"/>
                        </a:lnRef>
                        <a:fillRef idx="0">
                          <a:scrgbClr r="0" g="0" b="0"/>
                        </a:fillRef>
                        <a:effectRef idx="0">
                          <a:scrgbClr r="0" g="0" b="0"/>
                        </a:effectRef>
                        <a:fontRef idx="minor">
                          <a:schemeClr val="dk1"/>
                        </a:fontRef>
                      </xdr:style>
                      <xdr:txBody>
                        <a:bodyPr vertOverflow="clip" horzOverflow="clip" wrap="square" rtlCol="0" anchor="t"/>
                        <a:lstStyle/>
                        <a:p>
                          <a:r>
                            <a:rPr lang="pt-BR" sz="1100" b="1">
                              <a:latin typeface="Arial" pitchFamily="34" charset="0"/>
                              <a:cs typeface="Arial" pitchFamily="34" charset="0"/>
                            </a:rPr>
                            <a:t>Carga (*)</a:t>
                          </a:r>
                        </a:p>
                      </xdr:txBody>
                    </xdr:sp>
                    <xdr:grpSp>
                      <xdr:nvGrpSpPr>
                        <xdr:cNvPr id="2496" name="Grupo 2495">
                          <a:extLst>
                            <a:ext uri="{FF2B5EF4-FFF2-40B4-BE49-F238E27FC236}">
                              <a16:creationId xmlns:a16="http://schemas.microsoft.com/office/drawing/2014/main" id="{00000000-0008-0000-0100-0000C0090000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9525" y="1680186"/>
                          <a:ext cx="6924675" cy="7495801"/>
                          <a:chOff x="9525" y="1680186"/>
                          <a:chExt cx="6924675" cy="7495801"/>
                        </a:xfrm>
                      </xdr:grpSpPr>
                      <xdr:grpSp>
                        <xdr:nvGrpSpPr>
                          <xdr:cNvPr id="1279" name="Grupo 1278">
                            <a:extLst>
                              <a:ext uri="{FF2B5EF4-FFF2-40B4-BE49-F238E27FC236}">
                                <a16:creationId xmlns:a16="http://schemas.microsoft.com/office/drawing/2014/main" id="{00000000-0008-0000-0100-0000FF040000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9525" y="1680186"/>
                            <a:ext cx="6924675" cy="7495801"/>
                            <a:chOff x="9525" y="1680186"/>
                            <a:chExt cx="6924675" cy="7495801"/>
                          </a:xfrm>
                        </xdr:grpSpPr>
                        <xdr:sp macro="" textlink="">
                          <xdr:nvSpPr>
                            <xdr:cNvPr id="2195" name="CaixaDeTexto 2194">
                              <a:extLst>
                                <a:ext uri="{FF2B5EF4-FFF2-40B4-BE49-F238E27FC236}">
                                  <a16:creationId xmlns:a16="http://schemas.microsoft.com/office/drawing/2014/main" id="{00000000-0008-0000-0100-000093080000}"/>
                                </a:ext>
                              </a:extLst>
                            </xdr:cNvPr>
                            <xdr:cNvSpPr txBox="1"/>
                          </xdr:nvSpPr>
                          <xdr:spPr>
                            <a:xfrm>
                              <a:off x="4676775" y="5876925"/>
                              <a:ext cx="2163375" cy="218567"/>
                            </a:xfrm>
                            <a:prstGeom prst="rect">
                              <a:avLst/>
                            </a:prstGeom>
                            <a:noFill/>
                            <a:ln w="9525" cmpd="sng">
                              <a:noFill/>
                            </a:ln>
                          </xdr:spPr>
                          <xdr:style>
                            <a:lnRef idx="0">
                              <a:scrgbClr r="0" g="0" b="0"/>
                            </a:lnRef>
                            <a:fillRef idx="0">
                              <a:scrgbClr r="0" g="0" b="0"/>
                            </a:fillRef>
                            <a:effectRef idx="0">
                              <a:scrgbClr r="0" g="0" b="0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wrap="square" rtlCol="0" anchor="t"/>
                            <a:lstStyle/>
                            <a:p>
                              <a:r>
                                <a:rPr lang="pt-BR" sz="11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rPr>
                                <a:t>Solar </a:t>
                              </a:r>
                              <a:r>
                                <a:rPr lang="pt-BR" sz="1100" b="1">
                                  <a:solidFill>
                                    <a:srgbClr val="FF0000"/>
                                  </a:solidFill>
                                  <a:effectLst/>
                                  <a:latin typeface="+mn-lt"/>
                                  <a:ea typeface="+mn-ea"/>
                                  <a:cs typeface="+mn-cs"/>
                                </a:rPr>
                                <a:t>(***)</a:t>
                              </a:r>
                              <a:endPara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ea typeface="+mn-ea"/>
                                <a:cs typeface="Arial" pitchFamily="34" charset="0"/>
                              </a:endParaRPr>
                            </a:p>
                          </xdr:txBody>
                        </xdr:sp>
                        <xdr:grpSp>
                          <xdr:nvGrpSpPr>
                            <xdr:cNvPr id="1278" name="Grupo 1277">
                              <a:extLst>
                                <a:ext uri="{FF2B5EF4-FFF2-40B4-BE49-F238E27FC236}">
                                  <a16:creationId xmlns:a16="http://schemas.microsoft.com/office/drawing/2014/main" id="{00000000-0008-0000-0100-0000FE040000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9525" y="1680186"/>
                              <a:ext cx="6924675" cy="7495801"/>
                              <a:chOff x="9525" y="1680186"/>
                              <a:chExt cx="6924675" cy="7495801"/>
                            </a:xfrm>
                          </xdr:grpSpPr>
                          <xdr:grpSp>
                            <xdr:nvGrpSpPr>
                              <xdr:cNvPr id="629" name="Grupo 628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75020000}"/>
                                  </a:ext>
                                </a:extLst>
                              </xdr:cNvPr>
                              <xdr:cNvGrpSpPr/>
                            </xdr:nvGrpSpPr>
                            <xdr:grpSpPr>
                              <a:xfrm>
                                <a:off x="9525" y="1680186"/>
                                <a:ext cx="6924675" cy="7495801"/>
                                <a:chOff x="9525" y="1680186"/>
                                <a:chExt cx="6924675" cy="7495801"/>
                              </a:xfrm>
                            </xdr:grpSpPr>
                            <xdr:sp macro="" textlink="">
                              <xdr:nvSpPr>
                                <xdr:cNvPr id="2199" name="CaixaDeTexto 2198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97080000}"/>
                                    </a:ext>
                                  </a:extLst>
                                </xdr:cNvPr>
                                <xdr:cNvSpPr txBox="1"/>
                              </xdr:nvSpPr>
                              <xdr:spPr>
                                <a:xfrm>
                                  <a:off x="809625" y="3900965"/>
                                  <a:ext cx="5386653" cy="209064"/>
                                </a:xfrm>
                                <a:prstGeom prst="rect">
                                  <a:avLst/>
                                </a:prstGeom>
                                <a:noFill/>
                                <a:ln w="9525" cmpd="sng">
                                  <a:noFill/>
                                </a:ln>
                              </xdr:spPr>
                              <xdr:style>
                                <a:lnRef idx="0">
                                  <a:scrgbClr r="0" g="0" b="0"/>
                                </a:lnRef>
                                <a:fillRef idx="0">
                                  <a:scrgbClr r="0" g="0" b="0"/>
                                </a:fillRef>
                                <a:effectRef idx="0">
                                  <a:scrgbClr r="0" g="0" b="0"/>
                                </a:effectRef>
                                <a:fontRef idx="minor">
                                  <a:schemeClr val="dk1"/>
                                </a:fontRef>
                              </xdr:style>
                              <xdr:txBody>
                                <a:bodyPr vertOverflow="clip" horzOverflow="clip" wrap="square" rtlCol="0" anchor="t"/>
                                <a:lstStyle/>
                                <a:p>
                                  <a:r>
                                    <a:rPr lang="pt-BR" sz="1200" b="1">
                                      <a:latin typeface="Arial" pitchFamily="34" charset="0"/>
                                      <a:cs typeface="Arial" pitchFamily="34" charset="0"/>
                                    </a:rPr>
                                    <a:t>Solar </a:t>
                                  </a:r>
                                  <a:r>
                                    <a:rPr lang="pt-BR" sz="1200" b="1">
                                      <a:solidFill>
                                        <a:srgbClr val="FF0000"/>
                                      </a:solidFill>
                                      <a:latin typeface="Arial" pitchFamily="34" charset="0"/>
                                      <a:cs typeface="Arial" pitchFamily="34" charset="0"/>
                                    </a:rPr>
                                    <a:t>(***)</a:t>
                                  </a:r>
                                </a:p>
                              </xdr:txBody>
                            </xdr:sp>
                            <xdr:grpSp>
                              <xdr:nvGrpSpPr>
                                <xdr:cNvPr id="623" name="Grupo 622">
                                  <a:extLst>
                                    <a:ext uri="{FF2B5EF4-FFF2-40B4-BE49-F238E27FC236}">
                                      <a16:creationId xmlns:a16="http://schemas.microsoft.com/office/drawing/2014/main" id="{00000000-0008-0000-0100-00006F020000}"/>
                                    </a:ext>
                                  </a:extLst>
                                </xdr:cNvPr>
                                <xdr:cNvGrpSpPr/>
                              </xdr:nvGrpSpPr>
                              <xdr:grpSpPr>
                                <a:xfrm>
                                  <a:off x="9525" y="1680186"/>
                                  <a:ext cx="6924675" cy="7495801"/>
                                  <a:chOff x="9525" y="1680186"/>
                                  <a:chExt cx="6924675" cy="7495801"/>
                                </a:xfrm>
                              </xdr:grpSpPr>
                              <xdr:sp macro="" textlink="$M$13">
                                <xdr:nvSpPr>
                                  <xdr:cNvPr id="2200" name="CaixaDeTexto 2199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98080000}"/>
                                      </a:ext>
                                    </a:extLst>
                                  </xdr:cNvPr>
                                  <xdr:cNvSpPr txBox="1"/>
                                </xdr:nvSpPr>
                                <xdr:spPr>
                                  <a:xfrm>
                                    <a:off x="2933348" y="3962378"/>
                                    <a:ext cx="905781" cy="209064"/>
                                  </a:xfrm>
                                  <a:prstGeom prst="rect">
                                    <a:avLst/>
                                  </a:prstGeom>
                                  <a:noFill/>
                                  <a:ln w="9525" cmpd="sng">
                                    <a:noFill/>
                                  </a:ln>
                                </xdr:spPr>
                                <xdr:style>
                                  <a:lnRef idx="0">
                                    <a:scrgbClr r="0" g="0" b="0"/>
                                  </a:lnRef>
                                  <a:fillRef idx="0">
                                    <a:scrgbClr r="0" g="0" b="0"/>
                                  </a:fillRef>
                                  <a:effectRef idx="0">
                                    <a:scrgbClr r="0" g="0" b="0"/>
                                  </a:effectRef>
                                  <a:fontRef idx="minor">
                                    <a:schemeClr val="dk1"/>
                                  </a:fontRef>
                                </xdr:style>
                                <xdr:txBody>
                                  <a:bodyPr vertOverflow="clip" horzOverflow="clip" wrap="square" rtlCol="0" anchor="ctr"/>
                                  <a:lstStyle/>
                                  <a:p>
                                    <a:pPr marL="0" indent="0" algn="r"/>
                                    <a:fld id="{2C67E542-A949-4564-9F30-127C1F31251B}" type="TxLink">
                                      <a:rPr lang="en-US" sz="1200" b="1">
                                        <a:solidFill>
                                          <a:srgbClr val="0033CC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rPr>
                                      <a:pPr marL="0" indent="0" algn="r"/>
                                      <a:t>7.934</a:t>
                                    </a:fld>
                                    <a:endParaRPr lang="pt-BR" sz="1200" b="1">
                                      <a:solidFill>
                                        <a:srgbClr val="0033CC"/>
                                      </a:solidFill>
                                      <a:latin typeface="Arial" pitchFamily="34" charset="0"/>
                                      <a:ea typeface="+mn-ea"/>
                                      <a:cs typeface="Arial" pitchFamily="34" charset="0"/>
                                    </a:endParaRPr>
                                  </a:p>
                                </xdr:txBody>
                              </xdr:sp>
                              <xdr:grpSp>
                                <xdr:nvGrpSpPr>
                                  <xdr:cNvPr id="277" name="Grupo 276">
                                    <a:extLst>
                                      <a:ext uri="{FF2B5EF4-FFF2-40B4-BE49-F238E27FC236}">
                                        <a16:creationId xmlns:a16="http://schemas.microsoft.com/office/drawing/2014/main" id="{00000000-0008-0000-0100-000015010000}"/>
                                      </a:ext>
                                    </a:extLst>
                                  </xdr:cNvPr>
                                  <xdr:cNvGrpSpPr/>
                                </xdr:nvGrpSpPr>
                                <xdr:grpSpPr>
                                  <a:xfrm>
                                    <a:off x="9525" y="1680186"/>
                                    <a:ext cx="6924675" cy="7495801"/>
                                    <a:chOff x="9525" y="1680186"/>
                                    <a:chExt cx="6924675" cy="7495801"/>
                                  </a:xfrm>
                                </xdr:grpSpPr>
                                <xdr:sp macro="" textlink="$O$30">
                                  <xdr:nvSpPr>
                                    <xdr:cNvPr id="2196" name="CaixaDeTexto 2195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94080000}"/>
                                        </a:ext>
                                      </a:extLst>
                                    </xdr:cNvPr>
                                    <xdr:cNvSpPr txBox="1"/>
                                  </xdr:nvSpPr>
                                  <xdr:spPr>
                                    <a:xfrm>
                                      <a:off x="6152708" y="5883237"/>
                                      <a:ext cx="687433" cy="209064"/>
                                    </a:xfrm>
                                    <a:prstGeom prst="rect">
                                      <a:avLst/>
                                    </a:prstGeom>
                                    <a:noFill/>
                                    <a:ln w="9525" cmpd="sng">
                                      <a:noFill/>
                                    </a:ln>
                                  </xdr:spPr>
                                  <xdr:style>
                                    <a:lnRef idx="0">
                                      <a:scrgbClr r="0" g="0" b="0"/>
                                    </a:lnRef>
                                    <a:fillRef idx="0">
                                      <a:scrgbClr r="0" g="0" b="0"/>
                                    </a:fillRef>
                                    <a:effectRef idx="0">
                                      <a:scrgbClr r="0" g="0" b="0"/>
                                    </a:effectRef>
                                    <a:fontRef idx="minor">
                                      <a:schemeClr val="dk1"/>
                                    </a:fontRef>
                                  </xdr:style>
                                  <xdr:txBody>
                                    <a:bodyPr vertOverflow="clip" horzOverflow="clip" wrap="square" rtlCol="0" anchor="ctr"/>
                                    <a:lstStyle/>
                                    <a:p>
                                      <a:pPr marL="0" indent="0" algn="r"/>
                                      <a:fld id="{4264B5EA-5A9E-4D89-83B3-6C4D8459FEBF}" type="TxLink">
                                        <a:rPr lang="en-US" sz="11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rPr>
                                        <a:pPr marL="0" indent="0" algn="r"/>
                                        <a:t>2.668</a:t>
                                      </a:fld>
                                      <a:endParaRPr lang="pt-BR" sz="1100" b="1">
                                        <a:solidFill>
                                          <a:srgbClr val="FF0000"/>
                                        </a:solidFill>
                                        <a:latin typeface="Arial" pitchFamily="34" charset="0"/>
                                        <a:ea typeface="+mn-ea"/>
                                        <a:cs typeface="Arial" pitchFamily="34" charset="0"/>
                                      </a:endParaRPr>
                                    </a:p>
                                  </xdr:txBody>
                                </xdr:sp>
                                <xdr:grpSp>
                                  <xdr:nvGrpSpPr>
                                    <xdr:cNvPr id="31" name="Grupo 30">
                                      <a:extLst>
                                        <a:ext uri="{FF2B5EF4-FFF2-40B4-BE49-F238E27FC236}">
                                          <a16:creationId xmlns:a16="http://schemas.microsoft.com/office/drawing/2014/main" id="{00000000-0008-0000-0100-00001F000000}"/>
                                        </a:ext>
                                      </a:extLst>
                                    </xdr:cNvPr>
                                    <xdr:cNvGrpSpPr/>
                                  </xdr:nvGrpSpPr>
                                  <xdr:grpSpPr>
                                    <a:xfrm>
                                      <a:off x="9525" y="1680186"/>
                                      <a:ext cx="6924675" cy="7495801"/>
                                      <a:chOff x="9525" y="1680186"/>
                                      <a:chExt cx="6924675" cy="7495801"/>
                                    </a:xfrm>
                                  </xdr:grpSpPr>
                                  <xdr:grpSp>
                                    <xdr:nvGrpSpPr>
                                      <xdr:cNvPr id="20" name="Grupo 19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14000000}"/>
                                          </a:ext>
                                        </a:extLst>
                                      </xdr:cNvPr>
                                      <xdr:cNvGrpSpPr/>
                                    </xdr:nvGrpSpPr>
                                    <xdr:grpSpPr>
                                      <a:xfrm>
                                        <a:off x="9525" y="1680186"/>
                                        <a:ext cx="6924675" cy="7495801"/>
                                        <a:chOff x="9525" y="1680186"/>
                                        <a:chExt cx="6924675" cy="7495801"/>
                                      </a:xfrm>
                                    </xdr:grpSpPr>
                                    <xdr:grpSp>
                                      <xdr:nvGrpSpPr>
                                        <xdr:cNvPr id="13" name="Grupo 12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0D000000}"/>
                                            </a:ext>
                                          </a:extLst>
                                        </xdr:cNvPr>
                                        <xdr:cNvGrpSpPr/>
                                      </xdr:nvGrpSpPr>
                                      <xdr:grpSpPr>
                                        <a:xfrm>
                                          <a:off x="9525" y="1680186"/>
                                          <a:ext cx="6924675" cy="7495801"/>
                                          <a:chOff x="9525" y="1680186"/>
                                          <a:chExt cx="6924675" cy="7495801"/>
                                        </a:xfrm>
                                      </xdr:grpSpPr>
                                      <xdr:grpSp>
                                        <xdr:nvGrpSpPr>
                                          <xdr:cNvPr id="1452" name="Grupo 1451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AC050000}"/>
                                              </a:ext>
                                            </a:extLst>
                                          </xdr:cNvPr>
                                          <xdr:cNvGrpSpPr/>
                                        </xdr:nvGrpSpPr>
                                        <xdr:grpSpPr>
                                          <a:xfrm>
                                            <a:off x="9525" y="1680186"/>
                                            <a:ext cx="6924675" cy="7495801"/>
                                            <a:chOff x="9525" y="1671902"/>
                                            <a:chExt cx="6924675" cy="7513194"/>
                                          </a:xfrm>
                                        </xdr:grpSpPr>
                                        <xdr:grpSp>
                                          <xdr:nvGrpSpPr>
                                            <xdr:cNvPr id="1455" name="Item1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F050000}"/>
                                                </a:ext>
                                              </a:extLst>
                                            </xdr:cNvPr>
                                            <xdr:cNvGrpSpPr/>
                                          </xdr:nvGrpSpPr>
                                          <xdr:grpSpPr>
                                            <a:xfrm>
                                              <a:off x="57041" y="2256087"/>
                                              <a:ext cx="6865732" cy="6929009"/>
                                              <a:chOff x="57135" y="2175405"/>
                                              <a:chExt cx="6888602" cy="6929009"/>
                                            </a:xfrm>
                                          </xdr:grpSpPr>
                                          <xdr:sp macro="" textlink="">
                                            <xdr:nvSpPr>
                                              <xdr:cNvPr id="1460" name="CaixaDeTexto 145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4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9582" y="6431775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Itaipu</a:t>
                                                </a:r>
                                                <a:r>
                                                  <a:rPr lang="pt-BR" sz="1200" b="1" baseline="0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 Binacional</a:t>
                                                </a:r>
                                                <a:endParaRPr lang="pt-BR" sz="1200" b="1">
                                                  <a:solidFill>
                                                    <a:schemeClr val="bg1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61" name="CaixaDeTexto 146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5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95282" y="7949291"/>
                                                <a:ext cx="2082613" cy="25717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r>
                                                  <a:rPr lang="pt-BR" sz="1200" b="1">
                                                    <a:solidFill>
                                                      <a:schemeClr val="bg1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t>Interc. Internacional</a:t>
                                                </a:r>
                                              </a:p>
                                            </xdr:txBody>
                                          </xdr:sp>
                                          <xdr:grpSp>
                                            <xdr:nvGrpSpPr>
                                              <xdr:cNvPr id="1462" name="Item1_SI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6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524099" y="2175405"/>
                                                <a:ext cx="5760383" cy="2583188"/>
                                                <a:chOff x="524099" y="2175405"/>
                                                <a:chExt cx="5760383" cy="25831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506" name="CaixaDeTexto 150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4099" y="2175405"/>
                                                  <a:ext cx="576038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SISTEMA INTERLIGADO NACIONAL - SIN - MWmed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7" name="CaixaDeTexto 150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2524784"/>
                                                  <a:ext cx="1265704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3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8" name="CaixaDeTexto 150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734333"/>
                                                  <a:ext cx="159347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Hidro Nacional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9" name="CaixaDeTexto 150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2943885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Itaipu Binacional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0" name="CaixaDeTexto 150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162959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Nuclear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1" name="CaixaDeTexto 151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3382034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Termo Convencional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2" name="CaixaDeTexto 151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812986" y="3601110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3" name="CaixaDeTexto 151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793873" y="4049312"/>
                                                  <a:ext cx="5404597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Total SIN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4" name="CaixaDeTexto 151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268405"/>
                                                  <a:ext cx="5353050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Intercâmbio Internacional </a:t>
                                                  </a:r>
                                                  <a:r>
                                                    <a:rPr lang="pt-BR" sz="1200" b="1" baseline="0">
                                                      <a:solidFill>
                                                        <a:schemeClr val="dk1"/>
                                                      </a:solidFill>
                                                      <a:effectLst/>
                                                      <a:latin typeface="Arial" panose="020B0604020202020204" pitchFamily="34" charset="0"/>
                                                      <a:ea typeface="+mn-ea"/>
                                                      <a:cs typeface="Arial" panose="020B0604020202020204" pitchFamily="34" charset="0"/>
                                                    </a:rPr>
                                                    <a:t>(**)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15" name="CaixaDeTexto 151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03436" y="4499180"/>
                                                  <a:ext cx="5353050" cy="2476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</a:t>
                                                  </a:r>
                                                  <a:r>
                                                    <a:rPr lang="pt-BR" sz="1200" b="1" baseline="0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 (*)</a:t>
                                                  </a:r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8">
                                              <xdr:nvSpPr>
                                                <xdr:cNvPr id="1516" name="CaixaDeTexto 151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7768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B4F3FB5-AFE9-4602-9DEB-A62E20F142A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29.736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8">
                                              <xdr:nvSpPr>
                                                <xdr:cNvPr id="1517" name="CaixaDeTexto 151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7768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13B5BC1-AB43-4A42-92F7-0D78FD598F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29.756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8">
                                              <xdr:nvSpPr>
                                                <xdr:cNvPr id="1518" name="CaixaDeTexto 151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7768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636C7B2-6740-4160-A540-C19F18C7144D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42,11%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9">
                                              <xdr:nvSpPr>
                                                <xdr:cNvPr id="1519" name="CaixaDeTexto 151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2995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C1A63D8-131A-460E-85E5-734D57BCEF22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4.793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9">
                                              <xdr:nvSpPr>
                                                <xdr:cNvPr id="1520" name="CaixaDeTexto 151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2995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5B2688C-DC4D-43B0-9E9E-F8D2C589CCCF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4.794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9">
                                              <xdr:nvSpPr>
                                                <xdr:cNvPr id="1521" name="CaixaDeTexto 152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2995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86095EC-6024-4267-9A16-965FA2999A2A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6,79%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0">
                                              <xdr:nvSpPr>
                                                <xdr:cNvPr id="1522" name="CaixaDeTexto 152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21496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E23CF85E-C92A-416F-B12B-14BF7C7B4AF1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1.989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0">
                                              <xdr:nvSpPr>
                                                <xdr:cNvPr id="1523" name="CaixaDeTexto 152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21496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0905CDE-D324-4460-89C2-EFE01366E23E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2.003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0">
                                              <xdr:nvSpPr>
                                                <xdr:cNvPr id="1524" name="CaixaDeTexto 152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21496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57BFF43-AA4D-4E72-BDE4-D27ACFEA6746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2,83%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1">
                                              <xdr:nvSpPr>
                                                <xdr:cNvPr id="1525" name="CaixaDeTexto 152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434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47C480C-437D-4EB5-8697-9FFA64206E34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10.088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1">
                                              <xdr:nvSpPr>
                                                <xdr:cNvPr id="1526" name="CaixaDeTexto 152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434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921D5C9-A256-4DF4-BC1E-F2F8308B3393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9.947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1">
                                              <xdr:nvSpPr>
                                                <xdr:cNvPr id="1527" name="CaixaDeTexto 152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43404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7E13DC7-BD90-443A-B6C3-8D1A0EA1567B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14,08%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2">
                                              <xdr:nvSpPr>
                                                <xdr:cNvPr id="1528" name="CaixaDeTexto 152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3653118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7B3A4F1-7C1F-4E89-96A0-5C65A924F2A6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16.874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2">
                                              <xdr:nvSpPr>
                                                <xdr:cNvPr id="1529" name="CaixaDeTexto 152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3653118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857BEA4-9A00-455B-B371-6907FF09AC25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16.444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2">
                                              <xdr:nvSpPr>
                                                <xdr:cNvPr id="1530" name="CaixaDeTexto 152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3653118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600E9A39-8BCC-44C7-A474-171E16EDFC6F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23,27%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4">
                                              <xdr:nvSpPr>
                                                <xdr:cNvPr id="1531" name="CaixaDeTexto 153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11089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AB0DE9BC-CC25-4242-9F48-134C76E046BA}" type="TxLink">
                                                    <a:rPr lang="pt-BR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71.414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4">
                                              <xdr:nvSpPr>
                                                <xdr:cNvPr id="1532" name="CaixaDeTexto 153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11089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24C9201-F2B1-435B-8934-1C8DEB16963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70.655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P$14">
                                              <xdr:nvSpPr>
                                                <xdr:cNvPr id="1533" name="CaixaDeTexto 153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5266764" y="4110893"/>
                                                  <a:ext cx="960345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7C3C240A-76EC-445A-985B-57C2E1302329}" type="TxLink">
                                                    <a:rPr lang="pt-BR" sz="12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100,00%</a:t>
                                                  </a:fld>
                                                  <a:endParaRPr lang="pt-BR" sz="1200" b="1"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7">
                                              <xdr:nvSpPr>
                                                <xdr:cNvPr id="1534" name="CaixaDeTexto 153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329969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1A84056E-DFDB-4E5A-AFA3-4FEDE72BB4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7">
                                              <xdr:nvSpPr>
                                                <xdr:cNvPr id="1535" name="CaixaDeTexto 153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F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329969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EB7AF804-7156-4F9F-A32A-00FE12937A69}" type="TxLink">
                                                    <a:rPr lang="en-US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0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M$16">
                                              <xdr:nvSpPr>
                                                <xdr:cNvPr id="1536" name="CaixaDeTexto 153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0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943784" y="4549043"/>
                                                  <a:ext cx="908798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0FDCAA8A-F81F-4DC6-9DBB-69C30078EEB7}" type="TxLink">
                                                    <a:rPr lang="en-US" sz="1200" b="1">
                                                      <a:solidFill>
                                                        <a:srgbClr val="0033CC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71.414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0033CC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6">
                                              <xdr:nvSpPr>
                                                <xdr:cNvPr id="1537" name="CaixaDeTexto 153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0106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132728" y="4549043"/>
                                                  <a:ext cx="914962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EF5C287-1F73-4B38-895D-2FFF13BDCE59}" type="TxLink">
                                                    <a:rPr lang="pt-BR" sz="12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70.655</a:t>
                                                  </a:fld>
                                                  <a:endParaRPr lang="pt-BR" sz="12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3" name="Item1_N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7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152274" y="4995112"/>
                                                <a:ext cx="2155610" cy="1254288"/>
                                                <a:chOff x="152274" y="4995112"/>
                                                <a:chExt cx="2155610" cy="125428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9" name="CaixaDeTexto 149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19075" y="4995112"/>
                                                  <a:ext cx="2082613" cy="2571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0" name="CaixaDeTexto 149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6" y="5246090"/>
                                                  <a:ext cx="1497667" cy="219076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1" name="CaixaDeTexto 150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9367" y="5448459"/>
                                                  <a:ext cx="2092139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502" name="CaixaDeTexto 150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52274" y="5814324"/>
                                                  <a:ext cx="2011140" cy="235872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19">
                                              <xdr:nvSpPr>
                                                <xdr:cNvPr id="1503" name="CaixaDeTexto 150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288629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6541F16-293A-487B-98E2-A15D88F6EB9D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3.135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0">
                                              <xdr:nvSpPr>
                                                <xdr:cNvPr id="1504" name="CaixaDeTexto 150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548278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B24E88D1-3021-470E-9014-A247E4A12B40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1.492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4">
                                              <xdr:nvSpPr>
                                                <xdr:cNvPr id="1505" name="CaixaDeTexto 150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E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1618161" y="6039850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355A1956-709F-43EA-BF9B-967219F8ADA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7.967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4" name="Item1_S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8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701690" y="6386990"/>
                                                <a:ext cx="2183348" cy="1070838"/>
                                                <a:chOff x="4701690" y="6386990"/>
                                                <a:chExt cx="2183348" cy="1070838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95" name="CaixaDeTexto 149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01690" y="7263601"/>
                                                  <a:ext cx="2144563" cy="194227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2" name="CaixaDeTexto 149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824115" y="6386990"/>
                                                  <a:ext cx="2003612" cy="26558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Sudeste/Centro-Oeste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3" name="CaixaDeTexto 149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691791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94" name="CaixaDeTexto 149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14456" y="6882224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35">
                                              <xdr:nvSpPr>
                                                <xdr:cNvPr id="1496" name="CaixaDeTexto 149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47690" y="6710840"/>
                                                  <a:ext cx="737348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C7E8EFC1-FAE5-4786-8C76-6B2AC533BEFE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16.818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6">
                                              <xdr:nvSpPr>
                                                <xdr:cNvPr id="1497" name="CaixaDeTexto 149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95315" y="691084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51ED7F6-7F51-4F73-A989-E09F9B5A63E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8.595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7">
                                              <xdr:nvSpPr>
                                                <xdr:cNvPr id="1498" name="CaixaDeTexto 149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7663" y="710319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marL="0" indent="0" algn="r"/>
                                                  <a:fld id="{91297088-9A47-44A3-86E5-03B0EEAF8DFE}" type="TxLink">
                                                    <a:rPr lang="en-US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pPr marL="0" indent="0" algn="r"/>
                                                    <a:t>10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5" name="Item1_NE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9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4692113" y="4891192"/>
                                                <a:ext cx="2183315" cy="1343385"/>
                                                <a:chOff x="4692113" y="4891192"/>
                                                <a:chExt cx="2183315" cy="1343385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83" name="CaixaDeTexto 1482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B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753916" y="4891192"/>
                                                  <a:ext cx="2035549" cy="25437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Nordeste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4" name="CaixaDeTexto 148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C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148255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5" name="CaixaDeTexto 148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D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367332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6" name="CaixaDeTexto 148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E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5311" y="5586399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87" name="CaixaDeTexto 148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F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4692113" y="5996443"/>
                                                  <a:ext cx="2170581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Carga (*)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$O$27">
                                              <xdr:nvSpPr>
                                                <xdr:cNvPr id="1488" name="CaixaDeTexto 148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0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16730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FE9595B2-FF91-49A6-BB0E-7725D51436C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2.723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8">
                                              <xdr:nvSpPr>
                                                <xdr:cNvPr id="1489" name="CaixaDeTexto 148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1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386382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4D355C26-DC9D-4491-A6D5-0C1C31E7E61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400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29">
                                              <xdr:nvSpPr>
                                                <xdr:cNvPr id="1490" name="CaixaDeTexto 148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76160" y="560545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F59DA94-974B-45E5-B56D-5AB37207703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15.273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32">
                                              <xdr:nvSpPr>
                                                <xdr:cNvPr id="1491" name="CaixaDeTexto 149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D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6185705" y="602502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0B9E82BA-06C4-4265-BE49-1D794DC21922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12.589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grpSp>
                                            <xdr:nvGrpSpPr>
                                              <xdr:cNvPr id="1466" name="Item1_S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A050000}"/>
                                                  </a:ext>
                                                </a:extLst>
                                              </xdr:cNvPr>
                                              <xdr:cNvGrpSpPr/>
                                            </xdr:nvGrpSpPr>
                                            <xdr:grpSpPr>
                                              <a:xfrm>
                                                <a:off x="2358989" y="7225300"/>
                                                <a:ext cx="2059779" cy="1343364"/>
                                                <a:chOff x="2358989" y="7225300"/>
                                                <a:chExt cx="2059779" cy="1343364"/>
                                              </a:xfrm>
                                            </xdr:grpSpPr>
                                            <xdr:sp macro="" textlink="">
                                              <xdr:nvSpPr>
                                                <xdr:cNvPr id="1474" name="CaixaDeTexto 1473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2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58989" y="7225300"/>
                                                  <a:ext cx="1980640" cy="248211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ctr"/>
                                                  <a:r>
                                                    <a:rPr lang="pt-BR" sz="1200" b="1">
                                                      <a:solidFill>
                                                        <a:schemeClr val="bg1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Sul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5" name="CaixaDeTexto 1474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3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501481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Hidro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6" name="CaixaDeTexto 1475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4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720556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Produção Termo 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7" name="CaixaDeTexto 1476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5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87700" y="7939632"/>
                                                  <a:ext cx="1897717" cy="219075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t>Eólica</a:t>
                                                  </a:r>
                                                </a:p>
                                              </xdr:txBody>
                                            </xdr:sp>
                                            <xdr:sp macro="" textlink="">
                                              <xdr:nvSpPr>
                                                <xdr:cNvPr id="1478" name="CaixaDeTexto 1477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6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2378088" y="8139634"/>
                                                  <a:ext cx="1981363" cy="197964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t"/>
                                                <a:lstStyle/>
                                                <a:p>
                                                  <a:r>
                                                    <a:rPr lang="pt-BR" sz="1100" b="1">
                                                      <a:solidFill>
                                                        <a:schemeClr val="dk1"/>
                                                      </a:solidFill>
                                                      <a:latin typeface="Arial" pitchFamily="34" charset="0"/>
                                                      <a:ea typeface="+mn-ea"/>
                                                      <a:cs typeface="Arial" pitchFamily="34" charset="0"/>
                                                    </a:rPr>
                                                    <a:t>Solar </a:t>
                                                  </a:r>
                                                  <a:r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effectLst/>
                                                      <a:latin typeface="+mn-lt"/>
                                                      <a:ea typeface="+mn-ea"/>
                                                      <a:cs typeface="+mn-cs"/>
                                                    </a:rPr>
                                                    <a:t>(***)</a:t>
                                                  </a:r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3">
                                              <xdr:nvSpPr>
                                                <xdr:cNvPr id="1479" name="CaixaDeTexto 1478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7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539581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5E73FDDB-2B41-4B41-847C-731013C223D4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7.080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4">
                                              <xdr:nvSpPr>
                                                <xdr:cNvPr id="1480" name="CaixaDeTexto 1479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8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758657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2C43FF59-2E56-4099-97F2-CD5ACDAA67DF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1.463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5">
                                              <xdr:nvSpPr>
                                                <xdr:cNvPr id="1481" name="CaixaDeTexto 1480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9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7968186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9ED3D70F-3F3E-464D-BA51-A23C7C2AEFEA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828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  <xdr:sp macro="" textlink="$O$48">
                                              <xdr:nvSpPr>
                                                <xdr:cNvPr id="1482" name="CaixaDeTexto 1481">
                                                  <a:extLst>
                                                    <a:ext uri="{FF2B5EF4-FFF2-40B4-BE49-F238E27FC236}">
                                                      <a16:creationId xmlns:a16="http://schemas.microsoft.com/office/drawing/2014/main" id="{00000000-0008-0000-0100-0000CA050000}"/>
                                                    </a:ext>
                                                  </a:extLst>
                                                </xdr:cNvPr>
                                                <xdr:cNvSpPr txBox="1"/>
                                              </xdr:nvSpPr>
                                              <xdr:spPr>
                                                <a:xfrm>
                                                  <a:off x="3729045" y="8359114"/>
                                                  <a:ext cx="689723" cy="209550"/>
                                                </a:xfrm>
                                                <a:prstGeom prst="rect">
                                                  <a:avLst/>
                                                </a:prstGeom>
                                                <a:noFill/>
                                                <a:ln w="9525" cmpd="sng">
                                                  <a:noFill/>
                                                </a:ln>
                                              </xdr:spPr>
                                              <xdr:style>
                                                <a:lnRef idx="0">
                                                  <a:scrgbClr r="0" g="0" b="0"/>
                                                </a:lnRef>
                                                <a:fillRef idx="0">
                                                  <a:scrgbClr r="0" g="0" b="0"/>
                                                </a:fillRef>
                                                <a:effectRef idx="0">
                                                  <a:scrgbClr r="0" g="0" b="0"/>
                                                </a:effectRef>
                                                <a:fontRef idx="minor">
                                                  <a:schemeClr val="dk1"/>
                                                </a:fontRef>
                                              </xdr:style>
                                              <xdr:txBody>
                                                <a:bodyPr vertOverflow="clip" horzOverflow="clip" wrap="square" rtlCol="0" anchor="ctr"/>
                                                <a:lstStyle/>
                                                <a:p>
                                                  <a:pPr algn="r"/>
                                                  <a:fld id="{170E3B6B-06B7-491A-B351-8B815F8D9D8C}" type="TxLink">
                                                    <a:rPr lang="pt-BR" sz="1100" b="1">
                                                      <a:solidFill>
                                                        <a:srgbClr val="FF0000"/>
                                                      </a:solidFill>
                                                      <a:latin typeface="Arial" pitchFamily="34" charset="0"/>
                                                      <a:cs typeface="Arial" pitchFamily="34" charset="0"/>
                                                    </a:rPr>
                                                    <a:pPr algn="r"/>
                                                    <a:t>11.423</a:t>
                                                  </a:fld>
                                                  <a:endPara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endParaRPr>
                                                </a:p>
                                              </xdr:txBody>
                                            </xdr:sp>
                                          </xdr:grpSp>
                                          <xdr:sp macro="" textlink="$O$9">
                                            <xdr:nvSpPr>
                                              <xdr:cNvPr id="1467" name="CaixaDeTexto 1466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B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082612" y="6691792"/>
                                                <a:ext cx="908798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r"/>
                                                <a:fld id="{75B2688C-DC4D-43B0-9E9E-F8D2C589CCCF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r"/>
                                                  <a:t>4.794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O$15">
                                            <xdr:nvSpPr>
                                              <xdr:cNvPr id="1468" name="CaixaDeTexto 1467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C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1241644" y="7444333"/>
                                                <a:ext cx="87910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7BAD0FA8-B0E5-4C20-A107-55BF403EB08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0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2">
                                            <xdr:nvSpPr>
                                              <xdr:cNvPr id="1469" name="CaixaDeTexto 1468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D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4704541" y="7987678"/>
                                                <a:ext cx="762561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C224311D-7E53-45F3-934D-F2B422FA21E9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-1.062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1">
                                            <xdr:nvSpPr>
                                              <xdr:cNvPr id="1470" name="CaixaDeTexto 1469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E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560469" y="5843868"/>
                                                <a:ext cx="756397" cy="209550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274C6D3B-650D-4664-A2E8-81FFE7A02E5B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-5.988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20">
                                            <xdr:nvSpPr>
                                              <xdr:cNvPr id="1471" name="CaixaDeTexto 1470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BF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3681385" y="5181523"/>
                                                <a:ext cx="746873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40A95F6A-EC48-4991-82E1-E72657746048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-8.475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$V$19">
                                            <xdr:nvSpPr>
                                              <xdr:cNvPr id="1472" name="CaixaDeTexto 1471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0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2378141" y="5171975"/>
                                                <a:ext cx="632572" cy="23812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ctr"/>
                                              <a:lstStyle/>
                                              <a:p>
                                                <a:pPr algn="ctr"/>
                                                <a:fld id="{1EB683DC-1D3F-481D-8D3D-9747686046D7}" type="TxLink">
                                                  <a:rPr lang="pt-BR" sz="1100" b="1">
                                                    <a:solidFill>
                                                      <a:srgbClr val="FF0000"/>
                                                    </a:solidFill>
                                                    <a:latin typeface="Arial" pitchFamily="34" charset="0"/>
                                                    <a:cs typeface="Arial" pitchFamily="34" charset="0"/>
                                                  </a:rPr>
                                                  <a:pPr algn="ctr"/>
                                                  <a:t>-2.487</a:t>
                                                </a:fld>
                                                <a:endParaRPr lang="pt-BR" sz="1100" b="1">
                                                  <a:solidFill>
                                                    <a:srgbClr val="FF0000"/>
                                                  </a:solidFill>
                                                  <a:latin typeface="Arial" pitchFamily="34" charset="0"/>
                                                  <a:cs typeface="Arial" pitchFamily="34" charset="0"/>
                                                </a:endParaRPr>
                                              </a:p>
                                            </xdr:txBody>
                                          </xdr:sp>
                                          <xdr:sp macro="" textlink="">
                                            <xdr:nvSpPr>
                                              <xdr:cNvPr id="1473" name="CaixaDeTexto 1472">
                                                <a:extLst>
                                                  <a:ext uri="{FF2B5EF4-FFF2-40B4-BE49-F238E27FC236}">
                                                    <a16:creationId xmlns:a16="http://schemas.microsoft.com/office/drawing/2014/main" id="{00000000-0008-0000-0100-0000C1050000}"/>
                                                  </a:ext>
                                                </a:extLst>
                                              </xdr:cNvPr>
                                              <xdr:cNvSpPr txBox="1"/>
                                            </xdr:nvSpPr>
                                            <xdr:spPr>
                                              <a:xfrm>
                                                <a:off x="57135" y="8522929"/>
                                                <a:ext cx="6888602" cy="581485"/>
                                              </a:xfrm>
                                              <a:prstGeom prst="rect">
                                                <a:avLst/>
                                              </a:prstGeom>
                                              <a:noFill/>
                                              <a:ln w="9525" cmpd="sng">
                                                <a:noFill/>
                                              </a:ln>
                                            </xdr:spPr>
                                            <xdr:style>
                                              <a:lnRef idx="0">
                                                <a:scrgbClr r="0" g="0" b="0"/>
                                              </a:lnRef>
                                              <a:fillRef idx="0">
                                                <a:scrgbClr r="0" g="0" b="0"/>
                                              </a:fillRef>
                                              <a:effectRef idx="0">
                                                <a:scrgbClr r="0" g="0" b="0"/>
                                              </a:effectRef>
                                              <a:fontRef idx="minor">
                                                <a:schemeClr val="dk1"/>
                                              </a:fontRef>
                                            </xdr:style>
                                            <xdr:txBody>
                                              <a:bodyPr vertOverflow="clip" horzOverflow="clip" wrap="square" rtlCol="0" anchor="t"/>
                                              <a:lstStyle/>
                                              <a:p>
                                                <a:pPr marL="0" marR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(*)    Carga = Consumo + Perdas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(**)   Intercâmbio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Internacional</a:t>
                                                </a:r>
                                                <a:r>
                                                  <a:rPr lang="pt-BR" sz="900" b="1">
                                                    <a:solidFill>
                                                      <a:schemeClr val="dk1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=&gt; Valor negativo para importação</a:t>
                                                </a:r>
                                              </a:p>
                                              <a:p>
                                                <a:pPr marL="0" marR="0" lvl="0" indent="0" defTabSz="914400" eaLnBrk="1" fontAlgn="auto" latinLnBrk="0" hangingPunct="1">
                                                  <a:lnSpc>
                                                    <a:spcPct val="100000"/>
                                                  </a:lnSpc>
                                                  <a:spcBef>
                                                    <a:spcPts val="0"/>
                                                  </a:spcBef>
                                                  <a:spcAft>
                                                    <a:spcPts val="0"/>
                                                  </a:spcAft>
                                                  <a:buClrTx/>
                                                  <a:buSzTx/>
                                                  <a:buFontTx/>
                                                  <a:buNone/>
                                                  <a:tabLst/>
                                                  <a:defRPr/>
                                                </a:pPr>
                                                <a:r>
                                                  <a:rPr lang="pt-BR" sz="900" b="1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(***)  Solar = Usinas Fotovoltaicas</a:t>
                                                </a:r>
                                                <a:r>
                                                  <a:rPr lang="pt-BR" sz="900" b="1" baseline="0">
                                                    <a:solidFill>
                                                      <a:srgbClr val="FF0000"/>
                                                    </a:solidFill>
                                                    <a:effectLst/>
                                                    <a:latin typeface="Arial" pitchFamily="34" charset="0"/>
                                                    <a:ea typeface="+mn-ea"/>
                                                    <a:cs typeface="Arial" pitchFamily="34" charset="0"/>
                                                  </a:rPr>
                                                  <a:t> + MMGD</a:t>
                                                </a:r>
                                                <a:endParaRPr lang="pt-BR" sz="900" b="1">
                                                  <a:solidFill>
                                                    <a:srgbClr val="FF0000"/>
                                                  </a:solidFill>
                                                  <a:effectLst/>
                                                  <a:latin typeface="Arial" pitchFamily="34" charset="0"/>
                                                  <a:ea typeface="+mn-ea"/>
                                                  <a:cs typeface="Arial" pitchFamily="34" charset="0"/>
                                                </a:endParaRPr>
                                              </a:p>
                                              <a:p>
                                                <a:endParaRPr lang="pt-BR" sz="1100"/>
                                              </a:p>
                                            </xdr:txBody>
                                          </xdr:sp>
                                        </xdr:grpSp>
                                        <xdr:cxnSp macro="">
                                          <xdr:nvCxnSpPr>
                                            <xdr:cNvPr id="1454" name="Conector reto 1453">
                                              <a:extLst>
                                                <a:ext uri="{FF2B5EF4-FFF2-40B4-BE49-F238E27FC236}">
                                                  <a16:creationId xmlns:a16="http://schemas.microsoft.com/office/drawing/2014/main" id="{00000000-0008-0000-0100-0000AE050000}"/>
                                                </a:ext>
                                              </a:extLst>
                                            </xdr:cNvPr>
                                            <xdr:cNvCxnSpPr/>
                                          </xdr:nvCxnSpPr>
                                          <xdr:spPr>
                                            <a:xfrm>
                                              <a:off x="9525" y="1671902"/>
                                              <a:ext cx="6924675" cy="0"/>
                                            </a:xfrm>
                                            <a:prstGeom prst="line">
                                              <a:avLst/>
                                            </a:prstGeom>
                                            <a:ln w="19050"/>
                                          </xdr:spPr>
                                          <xdr:style>
                                            <a:lnRef idx="1">
                                              <a:schemeClr val="dk1"/>
                                            </a:lnRef>
                                            <a:fillRef idx="0">
                                              <a:schemeClr val="dk1"/>
                                            </a:fillRef>
                                            <a:effectRef idx="0">
                                              <a:schemeClr val="dk1"/>
                                            </a:effectRef>
                                            <a:fontRef idx="minor">
                                              <a:schemeClr val="tx1"/>
                                            </a:fontRef>
                                          </xdr:style>
                                        </xdr:cxnSp>
                                      </xdr:grpSp>
                                      <xdr:sp macro="" textlink="">
                                        <xdr:nvSpPr>
                                          <xdr:cNvPr id="1988" name="CaixaDeTexto 1987">
                                            <a:extLst>
                                              <a:ext uri="{FF2B5EF4-FFF2-40B4-BE49-F238E27FC236}">
                                                <a16:creationId xmlns:a16="http://schemas.microsoft.com/office/drawing/2014/main" id="{00000000-0008-0000-0100-0000C4070000}"/>
                                              </a:ext>
                                            </a:extLst>
                                          </xdr:cNvPr>
                                          <xdr:cNvSpPr txBox="1"/>
                                        </xdr:nvSpPr>
                                        <xdr:spPr>
                                          <a:xfrm>
                                            <a:off x="150728" y="5709049"/>
                                            <a:ext cx="2163375" cy="218567"/>
                                          </a:xfrm>
                                          <a:prstGeom prst="rect">
                                            <a:avLst/>
                                          </a:prstGeom>
                                          <a:noFill/>
                                          <a:ln w="9525" cmpd="sng">
                                            <a:noFill/>
                                          </a:ln>
                                        </xdr:spPr>
                                        <xdr:style>
                                          <a:lnRef idx="0">
                                            <a:scrgbClr r="0" g="0" b="0"/>
                                          </a:lnRef>
                                          <a:fillRef idx="0">
                                            <a:scrgbClr r="0" g="0" b="0"/>
                                          </a:fillRef>
                                          <a:effectRef idx="0">
                                            <a:scrgbClr r="0" g="0" b="0"/>
                                          </a:effectRef>
                                          <a:fontRef idx="minor">
                                            <a:schemeClr val="dk1"/>
                                          </a:fontRef>
                                        </xdr:style>
                                        <xdr:txBody>
                                          <a:bodyPr vertOverflow="clip" horzOverflow="clip" wrap="square" rtlCol="0" anchor="t"/>
                                          <a:lstStyle/>
                                          <a:p>
                                            <a:r>
                                              <a:rPr lang="pt-BR" sz="1100" b="1">
                                                <a:latin typeface="Arial" pitchFamily="34" charset="0"/>
                                                <a:cs typeface="Arial" pitchFamily="34" charset="0"/>
                                              </a:rPr>
                                              <a:t>Eólica</a:t>
                                            </a:r>
                                          </a:p>
                                        </xdr:txBody>
                                      </xdr:sp>
                                    </xdr:grpSp>
                                    <xdr:sp macro="" textlink="$O$21">
                                      <xdr:nvSpPr>
                                        <xdr:cNvPr id="1994" name="CaixaDeTexto 1993">
                                          <a:extLst>
                                            <a:ext uri="{FF2B5EF4-FFF2-40B4-BE49-F238E27FC236}">
                                              <a16:creationId xmlns:a16="http://schemas.microsoft.com/office/drawing/2014/main" id="{00000000-0008-0000-0100-0000CA070000}"/>
                                            </a:ext>
                                          </a:extLst>
                                        </xdr:cNvPr>
                                        <xdr:cNvSpPr txBox="1"/>
                                      </xdr:nvSpPr>
                                      <xdr:spPr>
                                        <a:xfrm>
                                          <a:off x="1618811" y="5735666"/>
                                          <a:ext cx="687434" cy="209064"/>
                                        </a:xfrm>
                                        <a:prstGeom prst="rect">
                                          <a:avLst/>
                                        </a:prstGeom>
                                        <a:noFill/>
                                        <a:ln w="9525" cmpd="sng">
                                          <a:noFill/>
                                        </a:ln>
                                      </xdr:spPr>
                                      <xdr:style>
                                        <a:lnRef idx="0">
                                          <a:scrgbClr r="0" g="0" b="0"/>
                                        </a:lnRef>
                                        <a:fillRef idx="0">
                                          <a:scrgbClr r="0" g="0" b="0"/>
                                        </a:fillRef>
                                        <a:effectRef idx="0">
                                          <a:scrgbClr r="0" g="0" b="0"/>
                                        </a:effectRef>
                                        <a:fontRef idx="minor">
                                          <a:schemeClr val="dk1"/>
                                        </a:fontRef>
                                      </xdr:style>
                                      <xdr:txBody>
                                        <a:bodyPr vertOverflow="clip" horzOverflow="clip" wrap="square" rtlCol="0" anchor="ctr"/>
                                        <a:lstStyle/>
                                        <a:p>
                                          <a:pPr marL="0" indent="0" algn="r"/>
                                          <a:fld id="{DC67DDFB-28C8-4979-A578-D935F6E2D7E7}" type="TxLink">
                                            <a:rPr lang="en-US" sz="1100" b="1">
                                              <a:solidFill>
                                                <a:srgbClr val="FF0000"/>
                                              </a:solidFill>
                                              <a:latin typeface="Arial" pitchFamily="34" charset="0"/>
                                              <a:ea typeface="+mn-ea"/>
                                              <a:cs typeface="Arial" pitchFamily="34" charset="0"/>
                                            </a:rPr>
                                            <a:pPr marL="0" indent="0" algn="r"/>
                                            <a:t>333</a:t>
                                          </a:fld>
                                          <a:endParaRPr lang="pt-BR" sz="11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endParaRPr>
                                        </a:p>
                                      </xdr:txBody>
                                    </xdr:sp>
                                  </xdr:grpSp>
                                  <xdr:sp macro="" textlink="$O$13">
                                    <xdr:nvSpPr>
                                      <xdr:cNvPr id="2201" name="CaixaDeTexto 2200">
                                        <a:extLst>
                                          <a:ext uri="{FF2B5EF4-FFF2-40B4-BE49-F238E27FC236}">
                                            <a16:creationId xmlns:a16="http://schemas.microsoft.com/office/drawing/2014/main" id="{00000000-0008-0000-0100-000099080000}"/>
                                          </a:ext>
                                        </a:extLst>
                                      </xdr:cNvPr>
                                      <xdr:cNvSpPr txBox="1"/>
                                    </xdr:nvSpPr>
                                    <xdr:spPr>
                                      <a:xfrm>
                                        <a:off x="4118345" y="3962378"/>
                                        <a:ext cx="911924" cy="209064"/>
                                      </a:xfrm>
                                      <a:prstGeom prst="rect">
                                        <a:avLst/>
                                      </a:prstGeom>
                                      <a:noFill/>
                                      <a:ln w="9525" cmpd="sng">
                                        <a:noFill/>
                                      </a:ln>
                                    </xdr:spPr>
                                    <xdr:style>
                                      <a:lnRef idx="0">
                                        <a:scrgbClr r="0" g="0" b="0"/>
                                      </a:lnRef>
                                      <a:fillRef idx="0">
                                        <a:scrgbClr r="0" g="0" b="0"/>
                                      </a:fillRef>
                                      <a:effectRef idx="0">
                                        <a:scrgbClr r="0" g="0" b="0"/>
                                      </a:effectRef>
                                      <a:fontRef idx="minor">
                                        <a:schemeClr val="dk1"/>
                                      </a:fontRef>
                                    </xdr:style>
                                    <xdr:txBody>
                                      <a:bodyPr vertOverflow="clip" horzOverflow="clip" wrap="square" rtlCol="0" anchor="ctr"/>
                                      <a:lstStyle/>
                                      <a:p>
                                        <a:pPr marL="0" indent="0" algn="r"/>
                                        <a:fld id="{05EA43C3-AE6E-482A-A272-3A3851AFF38D}" type="TxLink">
                                          <a:rPr lang="en-US" sz="1200" b="1">
                                            <a:solidFill>
                                              <a:srgbClr val="FF0000"/>
                                            </a:solidFill>
                                            <a:latin typeface="Arial" pitchFamily="34" charset="0"/>
                                            <a:ea typeface="+mn-ea"/>
                                            <a:cs typeface="Arial" pitchFamily="34" charset="0"/>
                                          </a:rPr>
                                          <a:pPr marL="0" indent="0" algn="r"/>
                                          <a:t>7.711</a:t>
                                        </a:fld>
                                        <a:endParaRPr lang="pt-BR" sz="1200" b="1">
                                          <a:solidFill>
                                            <a:srgbClr val="FF0000"/>
                                          </a:solidFill>
                                          <a:latin typeface="Arial" pitchFamily="34" charset="0"/>
                                          <a:ea typeface="+mn-ea"/>
                                          <a:cs typeface="Arial" pitchFamily="34" charset="0"/>
                                        </a:endParaRPr>
                                      </a:p>
                                    </xdr:txBody>
                                  </xdr:sp>
                                </xdr:grpSp>
                              </xdr:grpSp>
                            </xdr:grpSp>
                          </xdr:grpSp>
                          <xdr:sp macro="" textlink="$P$13">
                            <xdr:nvSpPr>
                              <xdr:cNvPr id="2202" name="CaixaDeTexto 2201">
                                <a:extLst>
                                  <a:ext uri="{FF2B5EF4-FFF2-40B4-BE49-F238E27FC236}">
                                    <a16:creationId xmlns:a16="http://schemas.microsoft.com/office/drawing/2014/main" id="{00000000-0008-0000-0100-00009A080000}"/>
                                  </a:ext>
                                </a:extLst>
                              </xdr:cNvPr>
                              <xdr:cNvSpPr txBox="1"/>
                            </xdr:nvSpPr>
                            <xdr:spPr>
                              <a:xfrm>
                                <a:off x="5248616" y="3962378"/>
                                <a:ext cx="957157" cy="209064"/>
                              </a:xfrm>
                              <a:prstGeom prst="rect">
                                <a:avLst/>
                              </a:prstGeom>
                              <a:noFill/>
                              <a:ln w="9525" cmpd="sng">
                                <a:noFill/>
                              </a:ln>
                            </xdr:spPr>
                            <xdr:style>
                              <a:lnRef idx="0">
                                <a:scrgbClr r="0" g="0" b="0"/>
                              </a:lnRef>
                              <a:fillRef idx="0">
                                <a:scrgbClr r="0" g="0" b="0"/>
                              </a:fillRef>
                              <a:effectRef idx="0">
                                <a:scrgbClr r="0" g="0" b="0"/>
                              </a:effectRef>
                              <a:fontRef idx="minor">
                                <a:schemeClr val="dk1"/>
                              </a:fontRef>
                            </xdr:style>
                            <xdr:txBody>
                              <a:bodyPr vertOverflow="clip" horzOverflow="clip" wrap="square" rtlCol="0" anchor="ctr"/>
                              <a:lstStyle/>
                              <a:p>
                                <a:pPr marL="0" indent="0" algn="r"/>
                                <a:fld id="{8368FCD1-CD6E-4142-A0D4-380E356A07FB}" type="TxLink">
                                  <a:rPr lang="en-US" sz="1200" b="1">
                                    <a:solidFill>
                                      <a:schemeClr val="dk1"/>
                                    </a:solidFill>
                                    <a:latin typeface="Arial" pitchFamily="34" charset="0"/>
                                    <a:ea typeface="+mn-ea"/>
                                    <a:cs typeface="Arial" pitchFamily="34" charset="0"/>
                                  </a:rPr>
                                  <a:pPr marL="0" indent="0" algn="r"/>
                                  <a:t>10,91%</a:t>
                                </a:fld>
                                <a:endParaRPr lang="pt-BR" sz="1200" b="1">
                                  <a:solidFill>
                                    <a:schemeClr val="dk1"/>
                                  </a:solidFill>
                                  <a:latin typeface="Arial" pitchFamily="34" charset="0"/>
                                  <a:ea typeface="+mn-ea"/>
                                  <a:cs typeface="Arial" pitchFamily="34" charset="0"/>
                                </a:endParaRPr>
                              </a:p>
                            </xdr:txBody>
                          </xdr:sp>
                        </xdr:grpSp>
                      </xdr:grpSp>
                      <xdr:sp macro="" textlink="$O$40">
                        <xdr:nvSpPr>
                          <xdr:cNvPr id="2198" name="CaixaDeTexto 2197">
                            <a:extLst>
                              <a:ext uri="{FF2B5EF4-FFF2-40B4-BE49-F238E27FC236}">
                                <a16:creationId xmlns:a16="http://schemas.microsoft.com/office/drawing/2014/main" id="{00000000-0008-0000-0100-000096080000}"/>
                              </a:ext>
                            </a:extLst>
                          </xdr:cNvPr>
                          <xdr:cNvSpPr txBox="1"/>
                        </xdr:nvSpPr>
                        <xdr:spPr>
                          <a:xfrm>
                            <a:off x="6171767" y="7610464"/>
                            <a:ext cx="687433" cy="209064"/>
                          </a:xfrm>
                          <a:prstGeom prst="rect">
                            <a:avLst/>
                          </a:prstGeom>
                          <a:noFill/>
                          <a:ln w="9525" cmpd="sng">
                            <a:noFill/>
                          </a:ln>
                        </xdr:spPr>
                        <xdr:style>
                          <a:lnRef idx="0">
                            <a:scrgbClr r="0" g="0" b="0"/>
                          </a:lnRef>
                          <a:fillRef idx="0">
                            <a:scrgbClr r="0" g="0" b="0"/>
                          </a:fillRef>
                          <a:effectRef idx="0">
                            <a:scrgbClr r="0" g="0" b="0"/>
                          </a:effectRef>
                          <a:fontRef idx="minor">
                            <a:schemeClr val="dk1"/>
                          </a:fontRef>
                        </xdr:style>
                        <xdr:txBody>
                          <a:bodyPr vertOverflow="clip" horzOverflow="clip" wrap="square" rtlCol="0" anchor="ctr"/>
                          <a:lstStyle/>
                          <a:p>
                            <a:pPr algn="r"/>
                            <a:fld id="{C714579C-245A-4319-84C6-DDDCF5F8A570}" type="TxLink">
                              <a:rPr lang="pt-BR" sz="1100" b="1">
                                <a:solidFill>
                                  <a:srgbClr val="FF0000"/>
                                </a:solidFill>
                                <a:latin typeface="Arial" pitchFamily="34" charset="0"/>
                                <a:cs typeface="Arial" pitchFamily="34" charset="0"/>
                              </a:rPr>
                              <a:pPr algn="r"/>
                              <a:t>38.676</a:t>
                            </a:fld>
                            <a:endParaRPr lang="pt-BR" sz="1100" b="1">
                              <a:solidFill>
                                <a:srgbClr val="FF0000"/>
                              </a:solidFill>
                              <a:latin typeface="Arial" pitchFamily="34" charset="0"/>
                              <a:cs typeface="Arial" pitchFamily="34" charset="0"/>
                            </a:endParaRPr>
                          </a:p>
                        </xdr:txBody>
                      </xdr:sp>
                    </xdr:grpSp>
                  </xdr:grpSp>
                  <xdr:sp macro="" textlink="$O$22">
                    <xdr:nvSpPr>
                      <xdr:cNvPr id="2419" name="CaixaDeTexto 2418">
                        <a:extLst>
                          <a:ext uri="{FF2B5EF4-FFF2-40B4-BE49-F238E27FC236}">
                            <a16:creationId xmlns:a16="http://schemas.microsoft.com/office/drawing/2014/main" id="{00000000-0008-0000-0100-000073090000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607820" y="5934494"/>
                        <a:ext cx="688770" cy="199198"/>
                      </a:xfrm>
                      <a:prstGeom prst="rect">
                        <a:avLst/>
                      </a:prstGeom>
                      <a:noFill/>
                      <a:ln w="9525" cmpd="sng">
                        <a:noFill/>
                      </a:ln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dk1"/>
                      </a:fontRef>
                    </xdr:style>
                    <xdr:txBody>
                      <a:bodyPr vertOverflow="clip" horzOverflow="clip" wrap="square" rtlCol="0" anchor="ctr"/>
                      <a:lstStyle/>
                      <a:p>
                        <a:pPr marL="0" indent="0" algn="r"/>
                        <a:fld id="{03AB2DBE-5D28-4956-9214-3F1AD6584C5D}" type="TxLink">
                          <a:rPr lang="en-US" sz="1100" b="1">
                            <a:solidFill>
                              <a:srgbClr val="FF0000"/>
                            </a:solidFill>
                            <a:latin typeface="Arial" pitchFamily="34" charset="0"/>
                            <a:ea typeface="+mn-ea"/>
                            <a:cs typeface="Arial" pitchFamily="34" charset="0"/>
                          </a:rPr>
                          <a:pPr marL="0" indent="0" algn="r"/>
                          <a:t>520</a:t>
                        </a:fld>
                        <a:endParaRPr lang="pt-BR" sz="1100" b="1">
                          <a:solidFill>
                            <a:srgbClr val="FF0000"/>
                          </a:solidFill>
                          <a:latin typeface="Arial" pitchFamily="34" charset="0"/>
                          <a:ea typeface="+mn-ea"/>
                          <a:cs typeface="Arial" pitchFamily="34" charset="0"/>
                        </a:endParaRPr>
                      </a:p>
                    </xdr:txBody>
                  </xdr:sp>
                </xdr:grpSp>
              </xdr:grpSp>
            </xdr:grpSp>
          </xdr:grpSp>
        </xdr:grpSp>
      </xdr:grpSp>
      <xdr:sp macro="" textlink="">
        <xdr:nvSpPr>
          <xdr:cNvPr id="2383" name="CaixaDeTexto 2382">
            <a:extLst>
              <a:ext uri="{FF2B5EF4-FFF2-40B4-BE49-F238E27FC236}">
                <a16:creationId xmlns:a16="http://schemas.microsoft.com/office/drawing/2014/main" id="{00000000-0008-0000-0100-00004F090000}"/>
              </a:ext>
            </a:extLst>
          </xdr:cNvPr>
          <xdr:cNvSpPr txBox="1"/>
        </xdr:nvSpPr>
        <xdr:spPr>
          <a:xfrm>
            <a:off x="4599980" y="7905750"/>
            <a:ext cx="731283" cy="2102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800" b="1">
                <a:latin typeface="Arial" panose="020B0604020202020204" pitchFamily="34" charset="0"/>
                <a:cs typeface="Arial" panose="020B0604020202020204" pitchFamily="34" charset="0"/>
              </a:rPr>
              <a:t>LEGENDA:</a:t>
            </a:r>
          </a:p>
        </xdr:txBody>
      </xdr:sp>
      <xdr:sp macro="" textlink="">
        <xdr:nvSpPr>
          <xdr:cNvPr id="2385" name="CaixaDeTexto 2384">
            <a:extLst>
              <a:ext uri="{FF2B5EF4-FFF2-40B4-BE49-F238E27FC236}">
                <a16:creationId xmlns:a16="http://schemas.microsoft.com/office/drawing/2014/main" id="{00000000-0008-0000-0100-000051090000}"/>
              </a:ext>
            </a:extLst>
          </xdr:cNvPr>
          <xdr:cNvSpPr txBox="1"/>
        </xdr:nvSpPr>
        <xdr:spPr>
          <a:xfrm>
            <a:off x="5485805" y="7910146"/>
            <a:ext cx="826637" cy="806694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Verificado</a:t>
            </a:r>
          </a:p>
          <a:p>
            <a:r>
              <a:rPr lang="pt-BR" sz="500" b="1">
                <a:latin typeface="Arial" panose="020B0604020202020204" pitchFamily="34" charset="0"/>
                <a:cs typeface="Arial" panose="020B0604020202020204" pitchFamily="34" charset="0"/>
              </a:rPr>
              <a:t>   </a:t>
            </a:r>
          </a:p>
          <a:p>
            <a:r>
              <a:rPr lang="pt-BR" sz="850" b="1">
                <a:latin typeface="Arial" panose="020B0604020202020204" pitchFamily="34" charset="0"/>
                <a:cs typeface="Arial" panose="020B0604020202020204" pitchFamily="34" charset="0"/>
              </a:rPr>
              <a:t>Programado</a:t>
            </a:r>
          </a:p>
        </xdr:txBody>
      </xdr:sp>
    </xdr:grpSp>
    <xdr:clientData/>
  </xdr:twoCellAnchor>
  <xdr:twoCellAnchor>
    <xdr:from>
      <xdr:col>4</xdr:col>
      <xdr:colOff>510806</xdr:colOff>
      <xdr:row>1232</xdr:row>
      <xdr:rowOff>125319</xdr:rowOff>
    </xdr:from>
    <xdr:to>
      <xdr:col>6</xdr:col>
      <xdr:colOff>466725</xdr:colOff>
      <xdr:row>1234</xdr:row>
      <xdr:rowOff>161925</xdr:rowOff>
    </xdr:to>
    <xdr:sp macro="" textlink="">
      <xdr:nvSpPr>
        <xdr:cNvPr id="2413" name="CaixaDeTexto 2412">
          <a:extLst>
            <a:ext uri="{FF2B5EF4-FFF2-40B4-BE49-F238E27FC236}">
              <a16:creationId xmlns:a16="http://schemas.microsoft.com/office/drawing/2014/main" id="{00000000-0008-0000-0100-00006D090000}"/>
            </a:ext>
          </a:extLst>
        </xdr:cNvPr>
        <xdr:cNvSpPr txBox="1"/>
      </xdr:nvSpPr>
      <xdr:spPr>
        <a:xfrm>
          <a:off x="3968381" y="205112844"/>
          <a:ext cx="1051294" cy="417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</a:t>
          </a:r>
          <a:endParaRPr lang="pt-BR" sz="700" b="1">
            <a:solidFill>
              <a:schemeClr val="dk1"/>
            </a:solidFill>
            <a:effectLst/>
            <a:latin typeface="Arial" pitchFamily="34" charset="0"/>
            <a:ea typeface="+mn-ea"/>
            <a:cs typeface="Arial" pitchFamily="34" charset="0"/>
          </a:endParaRPr>
        </a:p>
        <a:p>
          <a:pPr marL="0" marR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SÃO</a:t>
          </a:r>
          <a:r>
            <a:rPr lang="pt-BR" sz="700" b="1" baseline="0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ROQUE ENERGÉTICA S.A </a:t>
          </a:r>
          <a:r>
            <a:rPr lang="pt-BR" sz="700" b="1">
              <a:solidFill>
                <a:schemeClr val="dk1"/>
              </a:solidFill>
              <a:effectLst/>
              <a:latin typeface="Arial" pitchFamily="34" charset="0"/>
              <a:ea typeface="+mn-ea"/>
              <a:cs typeface="Arial" pitchFamily="34" charset="0"/>
            </a:rPr>
            <a:t> (*)</a:t>
          </a:r>
        </a:p>
        <a:p>
          <a:pPr algn="l"/>
          <a:endParaRPr lang="pt-BR" sz="1100"/>
        </a:p>
      </xdr:txBody>
    </xdr:sp>
    <xdr:clientData/>
  </xdr:twoCellAnchor>
  <xdr:twoCellAnchor>
    <xdr:from>
      <xdr:col>3</xdr:col>
      <xdr:colOff>265697</xdr:colOff>
      <xdr:row>1233</xdr:row>
      <xdr:rowOff>35050</xdr:rowOff>
    </xdr:from>
    <xdr:to>
      <xdr:col>4</xdr:col>
      <xdr:colOff>382109</xdr:colOff>
      <xdr:row>1234</xdr:row>
      <xdr:rowOff>23060</xdr:rowOff>
    </xdr:to>
    <xdr:sp macro="" textlink="$P$1250">
      <xdr:nvSpPr>
        <xdr:cNvPr id="2420" name="CaixaDeTexto 2419">
          <a:extLst>
            <a:ext uri="{FF2B5EF4-FFF2-40B4-BE49-F238E27FC236}">
              <a16:creationId xmlns:a16="http://schemas.microsoft.com/office/drawing/2014/main" id="{00000000-0008-0000-0100-000074090000}"/>
            </a:ext>
          </a:extLst>
        </xdr:cNvPr>
        <xdr:cNvSpPr txBox="1"/>
      </xdr:nvSpPr>
      <xdr:spPr>
        <a:xfrm>
          <a:off x="3258552" y="20533389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AAF72035-6A5E-4536-9AE1-5671DEED1FAF}" type="TxLink">
            <a:rPr lang="en-US" sz="700" b="1">
              <a:solidFill>
                <a:srgbClr val="0033CC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118</a:t>
          </a:fld>
          <a:endParaRPr lang="pt-BR" sz="700" b="1">
            <a:solidFill>
              <a:srgbClr val="0033CC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1234</xdr:row>
      <xdr:rowOff>30710</xdr:rowOff>
    </xdr:from>
    <xdr:to>
      <xdr:col>4</xdr:col>
      <xdr:colOff>382109</xdr:colOff>
      <xdr:row>1235</xdr:row>
      <xdr:rowOff>18720</xdr:rowOff>
    </xdr:to>
    <xdr:sp macro="" textlink="$V$1250">
      <xdr:nvSpPr>
        <xdr:cNvPr id="2421" name="CaixaDeTexto 2420">
          <a:extLst>
            <a:ext uri="{FF2B5EF4-FFF2-40B4-BE49-F238E27FC236}">
              <a16:creationId xmlns:a16="http://schemas.microsoft.com/office/drawing/2014/main" id="{00000000-0008-0000-0100-000075090000}"/>
            </a:ext>
          </a:extLst>
        </xdr:cNvPr>
        <xdr:cNvSpPr txBox="1"/>
      </xdr:nvSpPr>
      <xdr:spPr>
        <a:xfrm>
          <a:off x="3258552" y="205520052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FFF6FC33-0981-4369-947F-B391D24909D4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 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3</xdr:col>
      <xdr:colOff>265697</xdr:colOff>
      <xdr:row>1233</xdr:row>
      <xdr:rowOff>128135</xdr:rowOff>
    </xdr:from>
    <xdr:to>
      <xdr:col>4</xdr:col>
      <xdr:colOff>382109</xdr:colOff>
      <xdr:row>1234</xdr:row>
      <xdr:rowOff>116145</xdr:rowOff>
    </xdr:to>
    <xdr:sp macro="" textlink="$Q$1250">
      <xdr:nvSpPr>
        <xdr:cNvPr id="2422" name="CaixaDeTexto 2421">
          <a:extLst>
            <a:ext uri="{FF2B5EF4-FFF2-40B4-BE49-F238E27FC236}">
              <a16:creationId xmlns:a16="http://schemas.microsoft.com/office/drawing/2014/main" id="{00000000-0008-0000-0100-000076090000}"/>
            </a:ext>
          </a:extLst>
        </xdr:cNvPr>
        <xdr:cNvSpPr txBox="1"/>
      </xdr:nvSpPr>
      <xdr:spPr>
        <a:xfrm>
          <a:off x="3258552" y="205426977"/>
          <a:ext cx="582636" cy="1785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r"/>
          <a:fld id="{5B3948E2-55D0-4EBD-8CBC-D8DF481EFFC1}" type="TxLink">
            <a:rPr lang="en-US" sz="700" b="1">
              <a:solidFill>
                <a:srgbClr val="FF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222</a:t>
          </a:fld>
          <a:endParaRPr lang="pt-BR" sz="700" b="1">
            <a:solidFill>
              <a:srgbClr val="FF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464121</xdr:colOff>
      <xdr:row>1234</xdr:row>
      <xdr:rowOff>132094</xdr:rowOff>
    </xdr:from>
    <xdr:to>
      <xdr:col>5</xdr:col>
      <xdr:colOff>376399</xdr:colOff>
      <xdr:row>1235</xdr:row>
      <xdr:rowOff>89619</xdr:rowOff>
    </xdr:to>
    <xdr:sp macro="" textlink="$T$1250">
      <xdr:nvSpPr>
        <xdr:cNvPr id="2424" name="CaixaDeTexto 2423">
          <a:extLst>
            <a:ext uri="{FF2B5EF4-FFF2-40B4-BE49-F238E27FC236}">
              <a16:creationId xmlns:a16="http://schemas.microsoft.com/office/drawing/2014/main" id="{00000000-0008-0000-0100-000078090000}"/>
            </a:ext>
          </a:extLst>
        </xdr:cNvPr>
        <xdr:cNvSpPr txBox="1"/>
      </xdr:nvSpPr>
      <xdr:spPr>
        <a:xfrm>
          <a:off x="3923200" y="205621436"/>
          <a:ext cx="443673" cy="148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1C118235-21D0-4C38-A6C9-7408CB6CC782}" type="TxLink">
            <a:rPr lang="en-US" sz="700" b="1">
              <a:solidFill>
                <a:sysClr val="windowText" lastClr="000000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66,14</a:t>
          </a:fld>
          <a:endParaRPr lang="pt-BR" sz="700" b="1">
            <a:solidFill>
              <a:sysClr val="windowText" lastClr="000000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4</xdr:col>
      <xdr:colOff>359660</xdr:colOff>
      <xdr:row>1234</xdr:row>
      <xdr:rowOff>34428</xdr:rowOff>
    </xdr:from>
    <xdr:to>
      <xdr:col>5</xdr:col>
      <xdr:colOff>368642</xdr:colOff>
      <xdr:row>1235</xdr:row>
      <xdr:rowOff>29022</xdr:rowOff>
    </xdr:to>
    <xdr:sp macro="" textlink="$R$1250">
      <xdr:nvSpPr>
        <xdr:cNvPr id="2425" name="CaixaDeTexto 2424">
          <a:extLst>
            <a:ext uri="{FF2B5EF4-FFF2-40B4-BE49-F238E27FC236}">
              <a16:creationId xmlns:a16="http://schemas.microsoft.com/office/drawing/2014/main" id="{00000000-0008-0000-0100-000079090000}"/>
            </a:ext>
          </a:extLst>
        </xdr:cNvPr>
        <xdr:cNvSpPr txBox="1"/>
      </xdr:nvSpPr>
      <xdr:spPr>
        <a:xfrm>
          <a:off x="3818739" y="205523770"/>
          <a:ext cx="540377" cy="18509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r"/>
          <a:fld id="{7F1CEA86-C167-49A2-AF43-18EB85092B7C}" type="TxLink">
            <a:rPr lang="en-US" sz="700" b="1">
              <a:solidFill>
                <a:srgbClr val="FF00FF"/>
              </a:solidFill>
              <a:latin typeface="Arial" pitchFamily="34" charset="0"/>
              <a:ea typeface="+mn-ea"/>
              <a:cs typeface="Arial" pitchFamily="34" charset="0"/>
            </a:rPr>
            <a:pPr marL="0" indent="0" algn="r"/>
            <a:t>756,31</a:t>
          </a:fld>
          <a:endParaRPr lang="pt-BR" sz="700" b="1">
            <a:solidFill>
              <a:srgbClr val="FF00FF"/>
            </a:solidFill>
            <a:latin typeface="Arial" pitchFamily="34" charset="0"/>
            <a:ea typeface="+mn-ea"/>
            <a:cs typeface="Arial" pitchFamily="34" charset="0"/>
          </a:endParaRPr>
        </a:p>
      </xdr:txBody>
    </xdr:sp>
    <xdr:clientData/>
  </xdr:twoCellAnchor>
  <xdr:twoCellAnchor>
    <xdr:from>
      <xdr:col>0</xdr:col>
      <xdr:colOff>360945</xdr:colOff>
      <xdr:row>1268</xdr:row>
      <xdr:rowOff>188346</xdr:rowOff>
    </xdr:from>
    <xdr:to>
      <xdr:col>9</xdr:col>
      <xdr:colOff>380999</xdr:colOff>
      <xdr:row>1270</xdr:row>
      <xdr:rowOff>188346</xdr:rowOff>
    </xdr:to>
    <xdr:sp macro="" textlink="">
      <xdr:nvSpPr>
        <xdr:cNvPr id="2427" name="CaixaDeTexto 2426">
          <a:extLst>
            <a:ext uri="{FF2B5EF4-FFF2-40B4-BE49-F238E27FC236}">
              <a16:creationId xmlns:a16="http://schemas.microsoft.com/office/drawing/2014/main" id="{00000000-0008-0000-0100-00007B090000}"/>
            </a:ext>
          </a:extLst>
        </xdr:cNvPr>
        <xdr:cNvSpPr txBox="1"/>
      </xdr:nvSpPr>
      <xdr:spPr>
        <a:xfrm>
          <a:off x="360945" y="211139882"/>
          <a:ext cx="5877929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pt-BR" sz="800" b="1" i="1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(*)</a:t>
          </a:r>
          <a:r>
            <a:rPr lang="pt-BR" sz="800" b="1" i="1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Valores lidos às 18h00.</a:t>
          </a:r>
          <a:endParaRPr lang="pt-BR" sz="800" b="1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pt-BR" sz="800" b="1"/>
        </a:p>
      </xdr:txBody>
    </xdr:sp>
    <xdr:clientData/>
  </xdr:twoCellAnchor>
  <xdr:twoCellAnchor>
    <xdr:from>
      <xdr:col>4</xdr:col>
      <xdr:colOff>319331</xdr:colOff>
      <xdr:row>1233</xdr:row>
      <xdr:rowOff>171450</xdr:rowOff>
    </xdr:from>
    <xdr:to>
      <xdr:col>5</xdr:col>
      <xdr:colOff>64119</xdr:colOff>
      <xdr:row>1235</xdr:row>
      <xdr:rowOff>19373</xdr:rowOff>
    </xdr:to>
    <xdr:sp macro="" textlink="">
      <xdr:nvSpPr>
        <xdr:cNvPr id="2432" name="Triângulo isósceles 2431">
          <a:extLst>
            <a:ext uri="{FF2B5EF4-FFF2-40B4-BE49-F238E27FC236}">
              <a16:creationId xmlns:a16="http://schemas.microsoft.com/office/drawing/2014/main" id="{00000000-0008-0000-0100-000080090000}"/>
            </a:ext>
          </a:extLst>
        </xdr:cNvPr>
        <xdr:cNvSpPr/>
      </xdr:nvSpPr>
      <xdr:spPr>
        <a:xfrm rot="10800000">
          <a:off x="3776906" y="205349475"/>
          <a:ext cx="278188" cy="228923"/>
        </a:xfrm>
        <a:prstGeom prst="triangle">
          <a:avLst/>
        </a:prstGeom>
        <a:solidFill>
          <a:srgbClr val="0033CC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1285875</xdr:colOff>
      <xdr:row>0</xdr:row>
      <xdr:rowOff>1142999</xdr:rowOff>
    </xdr:from>
    <xdr:to>
      <xdr:col>20</xdr:col>
      <xdr:colOff>9525</xdr:colOff>
      <xdr:row>0</xdr:row>
      <xdr:rowOff>1590674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/>
      </xdr:nvSpPr>
      <xdr:spPr>
        <a:xfrm>
          <a:off x="1285875" y="1142999"/>
          <a:ext cx="12449175" cy="447675"/>
        </a:xfrm>
        <a:prstGeom prst="rect">
          <a:avLst/>
        </a:prstGeom>
        <a:gradFill flip="none" rotWithShape="1">
          <a:gsLst>
            <a:gs pos="0">
              <a:schemeClr val="accent3">
                <a:lumMod val="40000"/>
                <a:lumOff val="60000"/>
                <a:shade val="30000"/>
                <a:satMod val="115000"/>
                <a:alpha val="0"/>
              </a:schemeClr>
            </a:gs>
            <a:gs pos="100000">
              <a:schemeClr val="accent3">
                <a:lumMod val="40000"/>
                <a:lumOff val="60000"/>
                <a:shade val="67500"/>
                <a:satMod val="115000"/>
              </a:schemeClr>
            </a:gs>
            <a:gs pos="100000">
              <a:schemeClr val="accent3">
                <a:lumMod val="40000"/>
                <a:lumOff val="60000"/>
                <a:shade val="100000"/>
                <a:satMod val="115000"/>
              </a:schemeClr>
            </a:gs>
          </a:gsLst>
          <a:lin ang="16200000" scaled="1"/>
          <a:tileRect/>
        </a:gra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xdr:twoCellAnchor editAs="absolute">
    <xdr:from>
      <xdr:col>0</xdr:col>
      <xdr:colOff>1238250</xdr:colOff>
      <xdr:row>0</xdr:row>
      <xdr:rowOff>28575</xdr:rowOff>
    </xdr:from>
    <xdr:to>
      <xdr:col>4</xdr:col>
      <xdr:colOff>228600</xdr:colOff>
      <xdr:row>0</xdr:row>
      <xdr:rowOff>714375</xdr:rowOff>
    </xdr:to>
    <xdr:pic>
      <xdr:nvPicPr>
        <xdr:cNvPr id="7" name="Imagem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artisticCrisscrossEtching/>
                  </a14:imgEffect>
                  <a14:imgEffect>
                    <a14:sharpenSoften amount="14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38250" y="28575"/>
          <a:ext cx="2590800" cy="685800"/>
        </a:xfrm>
        <a:prstGeom prst="rect">
          <a:avLst/>
        </a:prstGeom>
        <a:effectLst>
          <a:glow>
            <a:schemeClr val="accent1"/>
          </a:glow>
          <a:outerShdw blurRad="50800" dist="50800" dir="5400000" sx="1000" sy="1000" algn="ctr" rotWithShape="0">
            <a:srgbClr val="000000"/>
          </a:outerShdw>
          <a:reflection endPos="0" dist="50800" dir="5400000" sy="-100000" algn="bl" rotWithShape="0"/>
        </a:effectLst>
      </xdr:spPr>
    </xdr:pic>
    <xdr:clientData/>
  </xdr:twoCellAnchor>
  <xdr:oneCellAnchor>
    <xdr:from>
      <xdr:col>4</xdr:col>
      <xdr:colOff>489947</xdr:colOff>
      <xdr:row>0</xdr:row>
      <xdr:rowOff>28575</xdr:rowOff>
    </xdr:from>
    <xdr:ext cx="6659195" cy="655885"/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/>
      </xdr:nvSpPr>
      <xdr:spPr>
        <a:xfrm>
          <a:off x="4090397" y="28575"/>
          <a:ext cx="6659195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1" cap="none" spc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Armazenamento</a:t>
          </a:r>
          <a:r>
            <a:rPr lang="pt-BR" sz="3600" b="1" cap="none" spc="0" baseline="0">
              <a:ln w="10541" cmpd="sng">
                <a:solidFill>
                  <a:srgbClr val="7D7D7D">
                    <a:tint val="100000"/>
                    <a:shade val="100000"/>
                    <a:satMod val="110000"/>
                  </a:srgbClr>
                </a:solidFill>
                <a:prstDash val="solid"/>
              </a:ln>
              <a:solidFill>
                <a:schemeClr val="tx1">
                  <a:lumMod val="50000"/>
                  <a:lumOff val="50000"/>
                </a:schemeClr>
              </a:solidFill>
              <a:effectLst/>
            </a:rPr>
            <a:t> por Submercado</a:t>
          </a:r>
          <a:endParaRPr lang="pt-BR" sz="3600" b="1" cap="none" spc="0">
            <a:ln w="10541" cmpd="sng">
              <a:solidFill>
                <a:srgbClr val="7D7D7D">
                  <a:tint val="100000"/>
                  <a:shade val="100000"/>
                  <a:satMod val="110000"/>
                </a:srgbClr>
              </a:solidFill>
              <a:prstDash val="solid"/>
            </a:ln>
            <a:solidFill>
              <a:schemeClr val="tx1">
                <a:lumMod val="50000"/>
                <a:lumOff val="50000"/>
              </a:schemeClr>
            </a:solidFill>
            <a:effectLst/>
          </a:endParaRPr>
        </a:p>
      </xdr:txBody>
    </xdr:sp>
    <xdr:clientData/>
  </xdr:oneCellAnchor>
  <xdr:twoCellAnchor>
    <xdr:from>
      <xdr:col>14</xdr:col>
      <xdr:colOff>381000</xdr:colOff>
      <xdr:row>0</xdr:row>
      <xdr:rowOff>591722</xdr:rowOff>
    </xdr:from>
    <xdr:to>
      <xdr:col>15</xdr:col>
      <xdr:colOff>723900</xdr:colOff>
      <xdr:row>0</xdr:row>
      <xdr:rowOff>1203534</xdr:rowOff>
    </xdr:to>
    <xdr:grpSp>
      <xdr:nvGrpSpPr>
        <xdr:cNvPr id="3" name="Grupo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pSpPr/>
      </xdr:nvGrpSpPr>
      <xdr:grpSpPr>
        <a:xfrm>
          <a:off x="10086975" y="591722"/>
          <a:ext cx="933450" cy="611812"/>
          <a:chOff x="12125325" y="3773072"/>
          <a:chExt cx="933450" cy="611812"/>
        </a:xfrm>
      </xdr:grpSpPr>
      <xdr:pic macro="[0]!sht_ArmazenamentoSubmercado.ultimaLinha">
        <xdr:nvPicPr>
          <xdr:cNvPr id="2" name="Imagem 1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l="9333" t="10222" r="55556" b="56222"/>
          <a:stretch/>
        </xdr:blipFill>
        <xdr:spPr>
          <a:xfrm rot="5400000">
            <a:off x="12373559" y="3782013"/>
            <a:ext cx="403646" cy="385764"/>
          </a:xfrm>
          <a:prstGeom prst="rect">
            <a:avLst/>
          </a:prstGeom>
        </xdr:spPr>
      </xdr:pic>
      <xdr:sp macro="[0]!sht_ArmazenamentoSubmercado.ultimaLinha" textlink="">
        <xdr:nvSpPr>
          <xdr:cNvPr id="20" name="CaixaDeTexto 19">
            <a:extLst>
              <a:ext uri="{FF2B5EF4-FFF2-40B4-BE49-F238E27FC236}">
                <a16:creationId xmlns:a16="http://schemas.microsoft.com/office/drawing/2014/main" id="{00000000-0008-0000-0800-000014000000}"/>
              </a:ext>
            </a:extLst>
          </xdr:cNvPr>
          <xdr:cNvSpPr txBox="1"/>
        </xdr:nvSpPr>
        <xdr:spPr>
          <a:xfrm>
            <a:off x="12125325" y="4114800"/>
            <a:ext cx="933450" cy="2700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t"/>
          <a:lstStyle/>
          <a:p>
            <a:pPr marL="0" marR="0" lvl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pt-BR" sz="1000" b="1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Última Linha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142875</xdr:colOff>
          <xdr:row>0</xdr:row>
          <xdr:rowOff>800100</xdr:rowOff>
        </xdr:from>
        <xdr:to>
          <xdr:col>9</xdr:col>
          <xdr:colOff>352425</xdr:colOff>
          <xdr:row>0</xdr:row>
          <xdr:rowOff>1000125</xdr:rowOff>
        </xdr:to>
        <xdr:sp macro="" textlink="">
          <xdr:nvSpPr>
            <xdr:cNvPr id="14343" name="Label1" hidden="1">
              <a:extLst>
                <a:ext uri="{63B3BB69-23CF-44E3-9099-C40C66FF867C}">
                  <a14:compatExt spid="_x0000_s14343"/>
                </a:ext>
                <a:ext uri="{FF2B5EF4-FFF2-40B4-BE49-F238E27FC236}">
                  <a16:creationId xmlns:a16="http://schemas.microsoft.com/office/drawing/2014/main" id="{00000000-0008-0000-0800-000007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390525</xdr:colOff>
          <xdr:row>0</xdr:row>
          <xdr:rowOff>781050</xdr:rowOff>
        </xdr:from>
        <xdr:to>
          <xdr:col>11</xdr:col>
          <xdr:colOff>9525</xdr:colOff>
          <xdr:row>0</xdr:row>
          <xdr:rowOff>1000125</xdr:rowOff>
        </xdr:to>
        <xdr:sp macro="" textlink="">
          <xdr:nvSpPr>
            <xdr:cNvPr id="14344" name="txt_Data_Armaz" hidden="1">
              <a:extLst>
                <a:ext uri="{63B3BB69-23CF-44E3-9099-C40C66FF867C}">
                  <a14:compatExt spid="_x0000_s14344"/>
                </a:ext>
                <a:ext uri="{FF2B5EF4-FFF2-40B4-BE49-F238E27FC236}">
                  <a16:creationId xmlns:a16="http://schemas.microsoft.com/office/drawing/2014/main" id="{00000000-0008-0000-0800-000008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0033CC"/>
        </a:solidFill>
        <a:ln>
          <a:noFill/>
        </a:ln>
      </a:spPr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6.xml"/><Relationship Id="rId5" Type="http://schemas.openxmlformats.org/officeDocument/2006/relationships/image" Target="../media/image15.emf"/><Relationship Id="rId4" Type="http://schemas.openxmlformats.org/officeDocument/2006/relationships/control" Target="../activeX/activeX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G13:S21"/>
  <sheetViews>
    <sheetView showGridLines="0" showRowColHeaders="0" topLeftCell="AX25" workbookViewId="0">
      <selection activeCell="CE37" sqref="CE37"/>
    </sheetView>
  </sheetViews>
  <sheetFormatPr defaultRowHeight="15" x14ac:dyDescent="0.25"/>
  <sheetData>
    <row r="13" spans="7:19" ht="15" customHeight="1" x14ac:dyDescent="0.25">
      <c r="G13" s="453" t="s">
        <v>589</v>
      </c>
      <c r="H13" s="453"/>
      <c r="I13" s="453"/>
      <c r="J13" s="453"/>
      <c r="K13" s="453"/>
      <c r="L13" s="453"/>
      <c r="M13" s="453"/>
      <c r="N13" s="453"/>
      <c r="O13" s="453"/>
      <c r="P13" s="453"/>
      <c r="Q13" s="453"/>
      <c r="R13" s="453"/>
      <c r="S13" s="348"/>
    </row>
    <row r="14" spans="7:19" ht="15" customHeight="1" x14ac:dyDescent="0.25">
      <c r="G14" s="453"/>
      <c r="H14" s="453"/>
      <c r="I14" s="453"/>
      <c r="J14" s="453"/>
      <c r="K14" s="453"/>
      <c r="L14" s="453"/>
      <c r="M14" s="453"/>
      <c r="N14" s="453"/>
      <c r="O14" s="453"/>
      <c r="P14" s="453"/>
      <c r="Q14" s="453"/>
      <c r="R14" s="453"/>
      <c r="S14" s="348"/>
    </row>
    <row r="15" spans="7:19" ht="15" customHeight="1" x14ac:dyDescent="0.25">
      <c r="G15" s="453"/>
      <c r="H15" s="453"/>
      <c r="I15" s="453"/>
      <c r="J15" s="453"/>
      <c r="K15" s="453"/>
      <c r="L15" s="453"/>
      <c r="M15" s="453"/>
      <c r="N15" s="453"/>
      <c r="O15" s="453"/>
      <c r="P15" s="453"/>
      <c r="Q15" s="453"/>
      <c r="R15" s="453"/>
      <c r="S15" s="348"/>
    </row>
    <row r="16" spans="7:19" ht="15" customHeight="1" x14ac:dyDescent="0.25">
      <c r="G16" s="453"/>
      <c r="H16" s="453"/>
      <c r="I16" s="453"/>
      <c r="J16" s="453"/>
      <c r="K16" s="453"/>
      <c r="L16" s="453"/>
      <c r="M16" s="453"/>
      <c r="N16" s="453"/>
      <c r="O16" s="453"/>
      <c r="P16" s="453"/>
      <c r="Q16" s="453"/>
      <c r="R16" s="453"/>
      <c r="S16" s="348"/>
    </row>
    <row r="17" spans="7:19" ht="15" customHeight="1" x14ac:dyDescent="0.25">
      <c r="G17" s="453"/>
      <c r="H17" s="453"/>
      <c r="I17" s="453"/>
      <c r="J17" s="453"/>
      <c r="K17" s="453"/>
      <c r="L17" s="453"/>
      <c r="M17" s="453"/>
      <c r="N17" s="453"/>
      <c r="O17" s="453"/>
      <c r="P17" s="453"/>
      <c r="Q17" s="453"/>
      <c r="R17" s="453"/>
      <c r="S17" s="348"/>
    </row>
    <row r="18" spans="7:19" ht="15" customHeight="1" x14ac:dyDescent="0.25">
      <c r="G18" s="453"/>
      <c r="H18" s="453"/>
      <c r="I18" s="453"/>
      <c r="J18" s="453"/>
      <c r="K18" s="453"/>
      <c r="L18" s="453"/>
      <c r="M18" s="453"/>
      <c r="N18" s="453"/>
      <c r="O18" s="453"/>
      <c r="P18" s="453"/>
      <c r="Q18" s="453"/>
      <c r="R18" s="453"/>
      <c r="S18" s="348"/>
    </row>
    <row r="19" spans="7:19" ht="15" customHeight="1" x14ac:dyDescent="0.25">
      <c r="G19" s="454" t="s">
        <v>512</v>
      </c>
      <c r="H19" s="455"/>
      <c r="I19" s="455"/>
      <c r="J19" s="455"/>
      <c r="K19" s="455"/>
      <c r="L19" s="455"/>
      <c r="M19" s="455"/>
      <c r="N19" s="455"/>
      <c r="O19" s="455"/>
      <c r="P19" s="455"/>
      <c r="Q19" s="455"/>
      <c r="R19" s="455"/>
      <c r="S19" s="348"/>
    </row>
    <row r="20" spans="7:19" ht="15" customHeight="1" x14ac:dyDescent="0.25">
      <c r="G20" s="455"/>
      <c r="H20" s="455"/>
      <c r="I20" s="455"/>
      <c r="J20" s="455"/>
      <c r="K20" s="455"/>
      <c r="L20" s="455"/>
      <c r="M20" s="455"/>
      <c r="N20" s="455"/>
      <c r="O20" s="455"/>
      <c r="P20" s="455"/>
      <c r="Q20" s="455"/>
      <c r="R20" s="455"/>
      <c r="S20" s="348"/>
    </row>
    <row r="21" spans="7:19" ht="15" customHeight="1" x14ac:dyDescent="0.25">
      <c r="G21" s="348"/>
      <c r="H21" s="348"/>
      <c r="I21" s="348"/>
      <c r="J21" s="348"/>
      <c r="K21" s="348"/>
      <c r="L21" s="348"/>
      <c r="M21" s="348"/>
      <c r="N21" s="348"/>
      <c r="O21" s="348"/>
      <c r="P21" s="348"/>
      <c r="Q21" s="348"/>
      <c r="R21" s="348"/>
      <c r="S21" s="348"/>
    </row>
  </sheetData>
  <mergeCells count="2">
    <mergeCell ref="G13:R18"/>
    <mergeCell ref="G19:R20"/>
  </mergeCell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t_IPDO"/>
  <dimension ref="A1:ER1506"/>
  <sheetViews>
    <sheetView showGridLines="0" tabSelected="1" view="pageLayout" topLeftCell="A1108" zoomScale="115" zoomScaleNormal="100" zoomScaleSheetLayoutView="140" zoomScalePageLayoutView="115" workbookViewId="0">
      <selection activeCell="A974" sqref="A974:XFD1029"/>
    </sheetView>
  </sheetViews>
  <sheetFormatPr defaultColWidth="5.7109375" defaultRowHeight="15" x14ac:dyDescent="0.25"/>
  <cols>
    <col min="1" max="1" width="8.28515625" style="38" customWidth="1"/>
    <col min="2" max="2" width="11.42578125" style="38" customWidth="1"/>
    <col min="3" max="3" width="22.42578125" style="38" customWidth="1"/>
    <col min="4" max="4" width="6.5703125" style="38" customWidth="1"/>
    <col min="5" max="5" width="7.5703125" style="38" customWidth="1"/>
    <col min="6" max="7" width="8" style="38" customWidth="1"/>
    <col min="8" max="8" width="6.85546875" style="38" customWidth="1"/>
    <col min="9" max="9" width="8.85546875" style="38" customWidth="1"/>
    <col min="10" max="10" width="8" style="38" customWidth="1"/>
    <col min="11" max="11" width="10.5703125" style="38" customWidth="1"/>
    <col min="12" max="12" width="10.42578125" style="38" hidden="1" customWidth="1"/>
    <col min="13" max="13" width="9.42578125" style="38" customWidth="1"/>
    <col min="14" max="14" width="9.42578125" style="38" hidden="1" customWidth="1"/>
    <col min="15" max="15" width="9.140625" style="38" customWidth="1"/>
    <col min="16" max="16" width="10.85546875" style="38" customWidth="1"/>
    <col min="17" max="17" width="9.28515625" style="38" customWidth="1"/>
    <col min="18" max="18" width="11.28515625" style="38" customWidth="1"/>
    <col min="19" max="19" width="10.42578125" style="38" hidden="1" customWidth="1"/>
    <col min="20" max="20" width="9.42578125" style="38" customWidth="1"/>
    <col min="21" max="21" width="9.42578125" style="38" hidden="1" customWidth="1"/>
    <col min="22" max="22" width="11.28515625" style="52" bestFit="1" customWidth="1"/>
    <col min="23" max="23" width="1.7109375" style="52" hidden="1" customWidth="1"/>
    <col min="24" max="24" width="11.85546875" style="52" bestFit="1" customWidth="1"/>
    <col min="25" max="25" width="9.140625" style="52" customWidth="1"/>
    <col min="26" max="26" width="5.7109375" style="38"/>
    <col min="27" max="27" width="11.28515625" style="38" customWidth="1"/>
    <col min="28" max="28" width="10.85546875" style="38" bestFit="1" customWidth="1"/>
    <col min="29" max="29" width="5.7109375" style="38"/>
    <col min="30" max="30" width="10.5703125" style="38" bestFit="1" customWidth="1"/>
    <col min="31" max="31" width="10.7109375" style="38" bestFit="1" customWidth="1"/>
    <col min="32" max="32" width="10.140625" style="38" bestFit="1" customWidth="1"/>
    <col min="33" max="33" width="5.7109375" style="38"/>
    <col min="34" max="35" width="10.140625" style="38" bestFit="1" customWidth="1"/>
    <col min="36" max="38" width="5.7109375" style="38"/>
    <col min="39" max="39" width="10.140625" style="38" bestFit="1" customWidth="1"/>
    <col min="40" max="16384" width="5.7109375" style="38"/>
  </cols>
  <sheetData>
    <row r="1" spans="1:26" ht="15" customHeight="1" x14ac:dyDescent="0.25">
      <c r="K1" s="474" t="s">
        <v>410</v>
      </c>
      <c r="L1" s="474"/>
      <c r="M1" s="474"/>
      <c r="N1" s="474"/>
      <c r="O1" s="474"/>
      <c r="P1" s="474"/>
      <c r="Q1" s="474"/>
      <c r="R1" s="474"/>
      <c r="S1" s="474"/>
      <c r="T1" s="474"/>
      <c r="U1" s="474"/>
      <c r="V1" s="474"/>
      <c r="W1" s="474"/>
      <c r="X1" s="474"/>
      <c r="Y1" s="39"/>
    </row>
    <row r="2" spans="1:26" ht="15.75" customHeight="1" x14ac:dyDescent="0.25">
      <c r="A2" s="40"/>
      <c r="K2" s="474"/>
      <c r="L2" s="474"/>
      <c r="M2" s="474"/>
      <c r="N2" s="474"/>
      <c r="O2" s="474"/>
      <c r="P2" s="474"/>
      <c r="Q2" s="474"/>
      <c r="R2" s="474"/>
      <c r="S2" s="474"/>
      <c r="T2" s="474"/>
      <c r="U2" s="474"/>
      <c r="V2" s="474"/>
      <c r="W2" s="474"/>
      <c r="X2" s="474"/>
      <c r="Y2" s="39"/>
    </row>
    <row r="3" spans="1:26" ht="15" customHeight="1" x14ac:dyDescent="0.25">
      <c r="K3" s="474"/>
      <c r="L3" s="474"/>
      <c r="M3" s="474"/>
      <c r="N3" s="474"/>
      <c r="O3" s="474"/>
      <c r="P3" s="474"/>
      <c r="Q3" s="474"/>
      <c r="R3" s="474"/>
      <c r="S3" s="474"/>
      <c r="T3" s="474"/>
      <c r="U3" s="474"/>
      <c r="V3" s="474"/>
      <c r="W3" s="474"/>
      <c r="X3" s="474"/>
      <c r="Y3" s="39"/>
    </row>
    <row r="4" spans="1:26" ht="15" customHeight="1" x14ac:dyDescent="0.25">
      <c r="K4" s="474"/>
      <c r="L4" s="474"/>
      <c r="M4" s="474"/>
      <c r="N4" s="474"/>
      <c r="O4" s="474"/>
      <c r="P4" s="474"/>
      <c r="Q4" s="474"/>
      <c r="R4" s="474"/>
      <c r="S4" s="474"/>
      <c r="T4" s="474"/>
      <c r="U4" s="474"/>
      <c r="V4" s="474"/>
      <c r="W4" s="474"/>
      <c r="X4" s="474"/>
      <c r="Y4" s="39"/>
    </row>
    <row r="5" spans="1:26" ht="20.25" customHeight="1" x14ac:dyDescent="0.25">
      <c r="G5" s="41"/>
      <c r="K5" s="474"/>
      <c r="L5" s="474"/>
      <c r="M5" s="474"/>
      <c r="N5" s="474"/>
      <c r="O5" s="474"/>
      <c r="P5" s="474"/>
      <c r="Q5" s="474"/>
      <c r="R5" s="474"/>
      <c r="S5" s="474"/>
      <c r="T5" s="474"/>
      <c r="U5" s="474"/>
      <c r="V5" s="474"/>
      <c r="W5" s="474"/>
      <c r="X5" s="474"/>
      <c r="Y5" s="39"/>
    </row>
    <row r="6" spans="1:26" s="42" customFormat="1" ht="12.75" customHeight="1" x14ac:dyDescent="0.25">
      <c r="C6" s="43" t="s">
        <v>429</v>
      </c>
      <c r="Q6" s="44"/>
      <c r="R6" s="44"/>
      <c r="S6" s="44"/>
      <c r="T6" s="45" t="s">
        <v>645</v>
      </c>
      <c r="U6" s="46"/>
      <c r="V6" s="42" t="s">
        <v>644</v>
      </c>
      <c r="X6" s="163">
        <v>45599</v>
      </c>
      <c r="Y6" s="42" t="s">
        <v>643</v>
      </c>
    </row>
    <row r="7" spans="1:26" ht="21.75" customHeight="1" x14ac:dyDescent="0.25">
      <c r="F7" s="484" t="s">
        <v>646</v>
      </c>
      <c r="G7" s="484"/>
      <c r="H7" s="484"/>
      <c r="I7" s="484"/>
      <c r="J7" s="484"/>
      <c r="K7" s="47" t="s">
        <v>290</v>
      </c>
      <c r="L7" s="48"/>
      <c r="M7" s="49" t="s">
        <v>387</v>
      </c>
      <c r="N7" s="49"/>
      <c r="O7" s="50" t="s">
        <v>388</v>
      </c>
      <c r="P7" s="51" t="s">
        <v>389</v>
      </c>
      <c r="Q7" s="52"/>
      <c r="X7" s="38">
        <v>2</v>
      </c>
      <c r="Y7" s="53"/>
    </row>
    <row r="8" spans="1:26" ht="15.75" x14ac:dyDescent="0.25">
      <c r="A8" s="58" t="s">
        <v>190</v>
      </c>
      <c r="K8" s="54" t="s">
        <v>382</v>
      </c>
      <c r="L8" s="38" t="s">
        <v>449</v>
      </c>
      <c r="M8" s="335">
        <v>29736</v>
      </c>
      <c r="N8" s="336" t="s">
        <v>450</v>
      </c>
      <c r="O8" s="337">
        <v>29756</v>
      </c>
      <c r="P8" s="179">
        <v>0.42114500035383201</v>
      </c>
      <c r="Q8" s="52"/>
      <c r="X8" s="38"/>
      <c r="Y8" s="38"/>
    </row>
    <row r="9" spans="1:26" x14ac:dyDescent="0.25">
      <c r="K9" s="54" t="s">
        <v>383</v>
      </c>
      <c r="L9" s="38" t="s">
        <v>351</v>
      </c>
      <c r="M9" s="335">
        <v>4793</v>
      </c>
      <c r="N9" s="336" t="s">
        <v>302</v>
      </c>
      <c r="O9" s="337">
        <v>4794</v>
      </c>
      <c r="P9" s="179">
        <v>6.7850824428561315E-2</v>
      </c>
      <c r="X9" s="38"/>
      <c r="Y9" s="38"/>
    </row>
    <row r="10" spans="1:26" x14ac:dyDescent="0.25">
      <c r="G10" s="59"/>
      <c r="H10" s="60"/>
      <c r="K10" s="54" t="s">
        <v>384</v>
      </c>
      <c r="L10" s="38" t="s">
        <v>347</v>
      </c>
      <c r="M10" s="335">
        <v>1989</v>
      </c>
      <c r="N10" s="336" t="s">
        <v>309</v>
      </c>
      <c r="O10" s="337">
        <v>2003</v>
      </c>
      <c r="P10" s="179">
        <v>2.8349019885358432E-2</v>
      </c>
      <c r="Q10" s="52"/>
      <c r="X10" s="38"/>
      <c r="Y10" s="38"/>
    </row>
    <row r="11" spans="1:26" x14ac:dyDescent="0.25">
      <c r="H11" s="60"/>
      <c r="K11" s="54" t="s">
        <v>385</v>
      </c>
      <c r="L11" s="38" t="s">
        <v>450</v>
      </c>
      <c r="M11" s="335">
        <v>10088</v>
      </c>
      <c r="N11" s="336" t="s">
        <v>450</v>
      </c>
      <c r="O11" s="337">
        <v>9947</v>
      </c>
      <c r="P11" s="179">
        <v>0.14078267638525227</v>
      </c>
      <c r="Q11" s="61"/>
      <c r="X11" s="62"/>
      <c r="Y11" s="38"/>
      <c r="Z11" s="62"/>
    </row>
    <row r="12" spans="1:26" x14ac:dyDescent="0.25">
      <c r="K12" s="54" t="s">
        <v>5</v>
      </c>
      <c r="L12" s="38" t="s">
        <v>449</v>
      </c>
      <c r="M12" s="335">
        <v>16874</v>
      </c>
      <c r="N12" s="336" t="s">
        <v>450</v>
      </c>
      <c r="O12" s="337">
        <v>16444</v>
      </c>
      <c r="P12" s="179">
        <v>0.23273653669237845</v>
      </c>
      <c r="V12" s="38"/>
      <c r="W12" s="38"/>
      <c r="X12" s="62"/>
      <c r="Y12" s="38"/>
      <c r="Z12" s="62"/>
    </row>
    <row r="13" spans="1:26" x14ac:dyDescent="0.25">
      <c r="K13" s="54" t="s">
        <v>540</v>
      </c>
      <c r="L13" s="38" t="s">
        <v>449</v>
      </c>
      <c r="M13" s="335">
        <v>7934</v>
      </c>
      <c r="N13" s="336" t="s">
        <v>450</v>
      </c>
      <c r="O13" s="337">
        <v>7711</v>
      </c>
      <c r="P13" s="179">
        <v>0.10913594225461751</v>
      </c>
      <c r="Y13" s="38"/>
      <c r="Z13" s="62"/>
    </row>
    <row r="14" spans="1:26" x14ac:dyDescent="0.25">
      <c r="K14" s="54" t="s">
        <v>386</v>
      </c>
      <c r="L14" s="38" t="s">
        <v>449</v>
      </c>
      <c r="M14" s="335">
        <v>71414</v>
      </c>
      <c r="N14" s="336" t="s">
        <v>450</v>
      </c>
      <c r="O14" s="337">
        <v>70655</v>
      </c>
      <c r="P14" s="179">
        <v>1</v>
      </c>
      <c r="V14" s="38"/>
      <c r="W14" s="38"/>
      <c r="X14" s="38"/>
      <c r="Y14" s="38"/>
      <c r="Z14" s="62"/>
    </row>
    <row r="15" spans="1:26" x14ac:dyDescent="0.25">
      <c r="K15" s="54" t="s">
        <v>390</v>
      </c>
      <c r="L15" s="38" t="s">
        <v>337</v>
      </c>
      <c r="M15" s="335">
        <v>0</v>
      </c>
      <c r="N15" s="336" t="s">
        <v>329</v>
      </c>
      <c r="O15" s="337">
        <v>0</v>
      </c>
      <c r="P15" s="63"/>
      <c r="Q15" s="62"/>
      <c r="V15" s="38"/>
      <c r="W15" s="38"/>
      <c r="X15" s="62"/>
      <c r="Y15" s="38"/>
    </row>
    <row r="16" spans="1:26" x14ac:dyDescent="0.25">
      <c r="K16" s="64" t="s">
        <v>11</v>
      </c>
      <c r="L16" s="65" t="s">
        <v>449</v>
      </c>
      <c r="M16" s="338">
        <v>71414</v>
      </c>
      <c r="N16" s="339" t="s">
        <v>450</v>
      </c>
      <c r="O16" s="337">
        <v>70655</v>
      </c>
      <c r="P16" s="164">
        <v>0</v>
      </c>
      <c r="X16" s="38"/>
      <c r="Y16" s="38"/>
    </row>
    <row r="17" spans="11:26" x14ac:dyDescent="0.25">
      <c r="K17" s="178" t="s">
        <v>390</v>
      </c>
      <c r="L17" s="167"/>
      <c r="M17" s="335">
        <v>0</v>
      </c>
      <c r="N17" s="335"/>
      <c r="O17" s="378">
        <v>0</v>
      </c>
      <c r="P17" s="166" t="s">
        <v>502</v>
      </c>
      <c r="Q17" s="38" t="s">
        <v>501</v>
      </c>
      <c r="X17" s="38"/>
      <c r="Y17" s="38"/>
    </row>
    <row r="18" spans="11:26" x14ac:dyDescent="0.25">
      <c r="K18" s="47" t="s">
        <v>181</v>
      </c>
      <c r="L18" s="48"/>
      <c r="M18" s="50"/>
      <c r="N18" s="50"/>
      <c r="O18" s="376"/>
      <c r="P18" s="70"/>
      <c r="R18" s="375" t="s">
        <v>580</v>
      </c>
      <c r="S18" s="72"/>
      <c r="T18" s="50"/>
      <c r="U18" s="50"/>
      <c r="V18" s="377"/>
      <c r="X18" s="38"/>
      <c r="Y18" s="38"/>
    </row>
    <row r="19" spans="11:26" x14ac:dyDescent="0.25">
      <c r="K19" s="54" t="s">
        <v>392</v>
      </c>
      <c r="L19" s="38" t="s">
        <v>450</v>
      </c>
      <c r="M19" s="335">
        <v>3112</v>
      </c>
      <c r="N19" s="336" t="s">
        <v>450</v>
      </c>
      <c r="O19" s="337">
        <v>3135</v>
      </c>
      <c r="P19" s="179">
        <v>4.4370532870992851E-2</v>
      </c>
      <c r="R19" s="54" t="s">
        <v>394</v>
      </c>
      <c r="S19" s="38" t="s">
        <v>346</v>
      </c>
      <c r="T19" s="335">
        <v>-2390</v>
      </c>
      <c r="U19" s="336" t="s">
        <v>315</v>
      </c>
      <c r="V19" s="345">
        <v>-2487</v>
      </c>
      <c r="W19" s="57"/>
      <c r="X19" s="38"/>
      <c r="Y19" s="38"/>
    </row>
    <row r="20" spans="11:26" x14ac:dyDescent="0.25">
      <c r="K20" s="54" t="s">
        <v>391</v>
      </c>
      <c r="L20" s="38" t="s">
        <v>533</v>
      </c>
      <c r="M20" s="55">
        <v>1357</v>
      </c>
      <c r="N20" s="56" t="s">
        <v>305</v>
      </c>
      <c r="O20" s="57">
        <v>1492</v>
      </c>
      <c r="P20" s="179">
        <v>2.1116693793786709E-2</v>
      </c>
      <c r="Q20" s="62"/>
      <c r="R20" s="54" t="s">
        <v>395</v>
      </c>
      <c r="S20" s="38" t="s">
        <v>355</v>
      </c>
      <c r="T20" s="335">
        <v>-8673</v>
      </c>
      <c r="U20" s="336" t="s">
        <v>316</v>
      </c>
      <c r="V20" s="345">
        <v>-8475</v>
      </c>
      <c r="W20" s="57"/>
      <c r="X20" s="38">
        <v>1</v>
      </c>
      <c r="Y20" s="38"/>
    </row>
    <row r="21" spans="11:26" x14ac:dyDescent="0.25">
      <c r="K21" s="54" t="s">
        <v>5</v>
      </c>
      <c r="L21" s="38" t="s">
        <v>532</v>
      </c>
      <c r="M21" s="55">
        <v>362</v>
      </c>
      <c r="N21" s="56" t="s">
        <v>531</v>
      </c>
      <c r="O21" s="57">
        <v>333</v>
      </c>
      <c r="P21" s="179">
        <v>4.7130422475408678E-3</v>
      </c>
      <c r="R21" s="54" t="s">
        <v>396</v>
      </c>
      <c r="S21" s="38" t="s">
        <v>449</v>
      </c>
      <c r="T21" s="335">
        <v>-6283</v>
      </c>
      <c r="U21" s="336" t="s">
        <v>450</v>
      </c>
      <c r="V21" s="345">
        <v>-5988</v>
      </c>
      <c r="W21" s="57"/>
      <c r="X21" s="135">
        <v>1</v>
      </c>
    </row>
    <row r="22" spans="11:26" x14ac:dyDescent="0.25">
      <c r="K22" s="54" t="s">
        <v>540</v>
      </c>
      <c r="L22" s="38" t="s">
        <v>607</v>
      </c>
      <c r="M22" s="55">
        <v>552</v>
      </c>
      <c r="N22" s="56" t="s">
        <v>604</v>
      </c>
      <c r="O22" s="57">
        <v>520</v>
      </c>
      <c r="P22" s="179">
        <v>7.3597056117755289E-3</v>
      </c>
      <c r="R22" s="64" t="s">
        <v>397</v>
      </c>
      <c r="S22" s="65" t="s">
        <v>344</v>
      </c>
      <c r="T22" s="338">
        <v>-2011</v>
      </c>
      <c r="U22" s="339" t="s">
        <v>314</v>
      </c>
      <c r="V22" s="346">
        <v>-1062</v>
      </c>
      <c r="W22" s="57"/>
      <c r="X22" s="86">
        <v>1</v>
      </c>
      <c r="Y22" s="61"/>
    </row>
    <row r="23" spans="11:26" x14ac:dyDescent="0.25">
      <c r="K23" s="54" t="s">
        <v>398</v>
      </c>
      <c r="L23" s="38" t="s">
        <v>345</v>
      </c>
      <c r="M23" s="55">
        <v>5383</v>
      </c>
      <c r="N23" s="56" t="s">
        <v>312</v>
      </c>
      <c r="O23" s="57">
        <v>5480</v>
      </c>
      <c r="P23" s="179">
        <v>7.7559974524095965E-2</v>
      </c>
      <c r="R23" s="372" t="s">
        <v>575</v>
      </c>
      <c r="S23" s="373"/>
      <c r="T23" s="373"/>
      <c r="U23" s="373"/>
      <c r="V23" s="374"/>
      <c r="W23" s="38"/>
      <c r="X23" s="86">
        <v>1</v>
      </c>
      <c r="Y23" s="61"/>
    </row>
    <row r="24" spans="11:26" x14ac:dyDescent="0.25">
      <c r="K24" s="64" t="s">
        <v>11</v>
      </c>
      <c r="L24" s="65" t="s">
        <v>340</v>
      </c>
      <c r="M24" s="66">
        <v>7773</v>
      </c>
      <c r="N24" s="67" t="s">
        <v>319</v>
      </c>
      <c r="O24" s="68">
        <v>7967</v>
      </c>
      <c r="P24" s="69"/>
      <c r="R24" s="403" t="s">
        <v>4</v>
      </c>
      <c r="S24" s="30" t="s">
        <v>450</v>
      </c>
      <c r="T24" s="57">
        <v>203</v>
      </c>
      <c r="U24" s="56" t="s">
        <v>582</v>
      </c>
      <c r="V24" s="76">
        <v>218</v>
      </c>
      <c r="X24" s="52">
        <v>1</v>
      </c>
      <c r="Y24" s="61"/>
    </row>
    <row r="25" spans="11:26" x14ac:dyDescent="0.25">
      <c r="R25" s="403" t="s">
        <v>427</v>
      </c>
      <c r="S25" s="30" t="s">
        <v>578</v>
      </c>
      <c r="T25" s="57">
        <v>0</v>
      </c>
      <c r="U25" s="405" t="s">
        <v>450</v>
      </c>
      <c r="V25" s="76">
        <v>0</v>
      </c>
      <c r="W25" s="38"/>
      <c r="X25" s="86">
        <v>1</v>
      </c>
      <c r="Y25" s="61"/>
    </row>
    <row r="26" spans="11:26" x14ac:dyDescent="0.25">
      <c r="K26" s="47" t="s">
        <v>2</v>
      </c>
      <c r="L26" s="48"/>
      <c r="M26" s="376"/>
      <c r="N26" s="50"/>
      <c r="O26" s="376"/>
      <c r="P26" s="70"/>
      <c r="Q26" s="62"/>
      <c r="R26" s="403" t="s">
        <v>6</v>
      </c>
      <c r="S26" s="30" t="s">
        <v>577</v>
      </c>
      <c r="T26" s="57">
        <v>203</v>
      </c>
      <c r="U26" s="405" t="s">
        <v>450</v>
      </c>
      <c r="V26" s="76">
        <v>218</v>
      </c>
      <c r="W26" s="38"/>
      <c r="X26" s="86">
        <v>1</v>
      </c>
      <c r="Y26" s="38"/>
    </row>
    <row r="27" spans="11:26" x14ac:dyDescent="0.25">
      <c r="K27" s="54" t="s">
        <v>392</v>
      </c>
      <c r="L27" s="38" t="s">
        <v>450</v>
      </c>
      <c r="M27" s="335">
        <v>2752</v>
      </c>
      <c r="N27" s="336" t="s">
        <v>450</v>
      </c>
      <c r="O27" s="337">
        <v>2723</v>
      </c>
      <c r="P27" s="179">
        <v>3.8539381501663007E-2</v>
      </c>
      <c r="Q27" s="62"/>
      <c r="R27" s="404" t="s">
        <v>11</v>
      </c>
      <c r="S27" s="78" t="s">
        <v>450</v>
      </c>
      <c r="T27" s="68">
        <v>203</v>
      </c>
      <c r="U27" s="67" t="s">
        <v>581</v>
      </c>
      <c r="V27" s="79">
        <v>218</v>
      </c>
      <c r="W27" s="73"/>
      <c r="X27" s="86">
        <v>0</v>
      </c>
      <c r="Y27" s="38"/>
    </row>
    <row r="28" spans="11:26" x14ac:dyDescent="0.25">
      <c r="K28" s="54" t="s">
        <v>4</v>
      </c>
      <c r="L28" s="38" t="s">
        <v>353</v>
      </c>
      <c r="M28" s="55">
        <v>411</v>
      </c>
      <c r="N28" s="56" t="s">
        <v>306</v>
      </c>
      <c r="O28" s="57">
        <v>400</v>
      </c>
      <c r="P28" s="179">
        <v>5.6613120090580988E-3</v>
      </c>
      <c r="Q28" s="62"/>
      <c r="R28" s="372" t="s">
        <v>1</v>
      </c>
      <c r="S28" s="373"/>
      <c r="T28" s="373"/>
      <c r="U28" s="373"/>
      <c r="V28" s="374"/>
      <c r="W28" s="30"/>
      <c r="X28" s="135">
        <v>0</v>
      </c>
      <c r="Y28" s="38"/>
    </row>
    <row r="29" spans="11:26" x14ac:dyDescent="0.25">
      <c r="K29" s="54" t="s">
        <v>5</v>
      </c>
      <c r="L29" s="38" t="s">
        <v>511</v>
      </c>
      <c r="M29" s="55">
        <v>15428</v>
      </c>
      <c r="N29" s="56" t="s">
        <v>308</v>
      </c>
      <c r="O29" s="57">
        <v>15273</v>
      </c>
      <c r="P29" s="179">
        <v>0.21616304578586087</v>
      </c>
      <c r="R29" s="74"/>
      <c r="S29" s="30"/>
      <c r="T29" s="30"/>
      <c r="U29" s="30"/>
      <c r="V29" s="75"/>
    </row>
    <row r="30" spans="11:26" x14ac:dyDescent="0.25">
      <c r="K30" s="54" t="s">
        <v>540</v>
      </c>
      <c r="L30" s="38" t="s">
        <v>536</v>
      </c>
      <c r="M30" s="55">
        <v>2816</v>
      </c>
      <c r="N30" s="56" t="s">
        <v>538</v>
      </c>
      <c r="O30" s="57">
        <v>2668</v>
      </c>
      <c r="P30" s="179">
        <v>3.7760951100417522E-2</v>
      </c>
      <c r="R30" s="74" t="s">
        <v>368</v>
      </c>
      <c r="S30" s="30" t="s">
        <v>300</v>
      </c>
      <c r="T30" s="57">
        <v>1572</v>
      </c>
      <c r="U30" s="56" t="s">
        <v>349</v>
      </c>
      <c r="V30" s="76">
        <v>1533</v>
      </c>
      <c r="W30" s="55"/>
      <c r="X30" s="38"/>
    </row>
    <row r="31" spans="11:26" x14ac:dyDescent="0.25">
      <c r="K31" s="54" t="s">
        <v>398</v>
      </c>
      <c r="L31" s="38" t="s">
        <v>354</v>
      </c>
      <c r="M31" s="55">
        <v>21407</v>
      </c>
      <c r="N31" s="56" t="s">
        <v>313</v>
      </c>
      <c r="O31" s="57">
        <v>21064</v>
      </c>
      <c r="P31" s="179">
        <v>0.29812469039699951</v>
      </c>
      <c r="R31" s="77" t="s">
        <v>409</v>
      </c>
      <c r="S31" s="78" t="s">
        <v>301</v>
      </c>
      <c r="T31" s="68">
        <v>3222</v>
      </c>
      <c r="U31" s="67" t="s">
        <v>350</v>
      </c>
      <c r="V31" s="79">
        <v>3260</v>
      </c>
      <c r="W31" s="55"/>
      <c r="X31" s="38"/>
      <c r="Z31" s="62"/>
    </row>
    <row r="32" spans="11:26" x14ac:dyDescent="0.25">
      <c r="K32" s="64" t="s">
        <v>11</v>
      </c>
      <c r="L32" s="65" t="s">
        <v>341</v>
      </c>
      <c r="M32" s="66">
        <v>12734</v>
      </c>
      <c r="N32" s="67" t="s">
        <v>320</v>
      </c>
      <c r="O32" s="68">
        <v>12589</v>
      </c>
      <c r="P32" s="69"/>
      <c r="V32" s="38"/>
      <c r="W32" s="38"/>
      <c r="Z32" s="62"/>
    </row>
    <row r="33" spans="1:28" x14ac:dyDescent="0.25">
      <c r="M33" s="52"/>
      <c r="N33" s="52"/>
      <c r="O33" s="52"/>
      <c r="P33" s="52"/>
      <c r="Q33" s="62"/>
      <c r="V33" s="38"/>
      <c r="W33" s="38"/>
      <c r="Y33" s="38"/>
    </row>
    <row r="34" spans="1:28" x14ac:dyDescent="0.25">
      <c r="K34" s="47" t="s">
        <v>393</v>
      </c>
      <c r="L34" s="48"/>
      <c r="M34" s="376"/>
      <c r="N34" s="50"/>
      <c r="O34" s="376"/>
      <c r="P34" s="70"/>
      <c r="Q34" s="62"/>
      <c r="V34" s="38"/>
      <c r="W34" s="38"/>
      <c r="Y34" s="38"/>
    </row>
    <row r="35" spans="1:28" x14ac:dyDescent="0.25">
      <c r="K35" s="54" t="s">
        <v>3</v>
      </c>
      <c r="L35" s="38" t="s">
        <v>449</v>
      </c>
      <c r="M35" s="335">
        <v>16902</v>
      </c>
      <c r="N35" s="336" t="s">
        <v>450</v>
      </c>
      <c r="O35" s="337">
        <v>16818</v>
      </c>
      <c r="P35" s="179">
        <v>0.23802986342084778</v>
      </c>
      <c r="Q35" s="62"/>
      <c r="R35" s="71"/>
      <c r="S35" s="72"/>
      <c r="T35" s="72" t="s">
        <v>387</v>
      </c>
      <c r="U35" s="72"/>
      <c r="V35" s="50" t="s">
        <v>388</v>
      </c>
      <c r="W35" s="50"/>
      <c r="X35" s="70"/>
      <c r="Y35" s="38"/>
    </row>
    <row r="36" spans="1:28" x14ac:dyDescent="0.25">
      <c r="K36" s="54" t="s">
        <v>4</v>
      </c>
      <c r="L36" s="38" t="s">
        <v>449</v>
      </c>
      <c r="M36" s="55">
        <v>8870</v>
      </c>
      <c r="N36" s="56" t="s">
        <v>450</v>
      </c>
      <c r="O36" s="57">
        <v>8595</v>
      </c>
      <c r="P36" s="179">
        <v>0.12164744179463591</v>
      </c>
      <c r="R36" s="54" t="s">
        <v>384</v>
      </c>
      <c r="S36" s="38" t="s">
        <v>347</v>
      </c>
      <c r="T36" s="55">
        <v>1989</v>
      </c>
      <c r="U36" s="56" t="s">
        <v>309</v>
      </c>
      <c r="V36" s="57">
        <v>2003</v>
      </c>
      <c r="W36" s="57"/>
      <c r="X36" s="180">
        <v>2.8349019885358432E-2</v>
      </c>
    </row>
    <row r="37" spans="1:28" x14ac:dyDescent="0.25">
      <c r="K37" s="54" t="s">
        <v>5</v>
      </c>
      <c r="L37" s="38" t="s">
        <v>608</v>
      </c>
      <c r="M37" s="55">
        <v>10</v>
      </c>
      <c r="N37" s="56" t="s">
        <v>603</v>
      </c>
      <c r="O37" s="57">
        <v>10</v>
      </c>
      <c r="P37" s="179">
        <v>1.4153280022645247E-4</v>
      </c>
      <c r="Q37" s="62"/>
      <c r="R37" s="64" t="s">
        <v>385</v>
      </c>
      <c r="S37" s="65" t="s">
        <v>348</v>
      </c>
      <c r="T37" s="66">
        <v>6881</v>
      </c>
      <c r="U37" s="67" t="s">
        <v>304</v>
      </c>
      <c r="V37" s="68">
        <v>6592</v>
      </c>
      <c r="W37" s="68"/>
      <c r="X37" s="419">
        <v>9.3298421909277479E-2</v>
      </c>
      <c r="AA37" s="489"/>
      <c r="AB37" s="489"/>
    </row>
    <row r="38" spans="1:28" x14ac:dyDescent="0.25">
      <c r="K38" s="54" t="s">
        <v>540</v>
      </c>
      <c r="L38" s="38" t="s">
        <v>537</v>
      </c>
      <c r="M38" s="55">
        <v>3576</v>
      </c>
      <c r="N38" s="56" t="s">
        <v>539</v>
      </c>
      <c r="O38" s="57">
        <v>3533</v>
      </c>
      <c r="P38" s="179">
        <v>5.0003538320005661E-2</v>
      </c>
      <c r="Q38" s="54"/>
      <c r="V38" s="38"/>
      <c r="W38" s="38"/>
      <c r="X38" s="38"/>
      <c r="AA38" s="489"/>
      <c r="AB38" s="489"/>
    </row>
    <row r="39" spans="1:28" x14ac:dyDescent="0.25">
      <c r="K39" s="54" t="s">
        <v>398</v>
      </c>
      <c r="L39" s="38" t="s">
        <v>352</v>
      </c>
      <c r="M39" s="55">
        <v>29358</v>
      </c>
      <c r="N39" s="56" t="s">
        <v>311</v>
      </c>
      <c r="O39" s="57">
        <v>28956</v>
      </c>
      <c r="P39" s="179">
        <v>0.40982237633571578</v>
      </c>
      <c r="V39" s="38"/>
      <c r="W39" s="38"/>
      <c r="X39" s="38"/>
      <c r="AA39" s="489"/>
      <c r="AB39" s="489"/>
    </row>
    <row r="40" spans="1:28" x14ac:dyDescent="0.25">
      <c r="K40" s="64" t="s">
        <v>11</v>
      </c>
      <c r="L40" s="65" t="s">
        <v>339</v>
      </c>
      <c r="M40" s="338">
        <v>38423</v>
      </c>
      <c r="N40" s="339" t="s">
        <v>318</v>
      </c>
      <c r="O40" s="340">
        <v>38676</v>
      </c>
      <c r="P40" s="69"/>
      <c r="Q40" s="418" t="s">
        <v>370</v>
      </c>
      <c r="R40" s="373"/>
      <c r="S40" s="373"/>
      <c r="T40" s="373"/>
      <c r="U40" s="373"/>
      <c r="V40" s="373"/>
      <c r="W40" s="373"/>
      <c r="X40" s="374"/>
      <c r="AA40" s="489"/>
      <c r="AB40" s="489"/>
    </row>
    <row r="41" spans="1:28" x14ac:dyDescent="0.25">
      <c r="M41" s="420"/>
      <c r="N41" s="52"/>
      <c r="O41" s="420"/>
      <c r="P41" s="52"/>
      <c r="Q41" s="81"/>
      <c r="R41" s="30"/>
      <c r="S41" s="30"/>
      <c r="T41" s="30"/>
      <c r="U41" s="30"/>
      <c r="V41" s="30"/>
      <c r="W41" s="30"/>
      <c r="X41" s="75"/>
      <c r="AA41" s="489"/>
      <c r="AB41" s="489"/>
    </row>
    <row r="42" spans="1:28" x14ac:dyDescent="0.25">
      <c r="A42" s="59" t="s">
        <v>616</v>
      </c>
      <c r="B42" s="425"/>
      <c r="C42" s="425"/>
      <c r="D42" s="427" t="s">
        <v>288</v>
      </c>
      <c r="E42" s="426"/>
      <c r="F42" s="426"/>
      <c r="G42" s="432" t="s">
        <v>408</v>
      </c>
      <c r="H42" s="427"/>
      <c r="I42" s="427"/>
      <c r="J42" s="425"/>
      <c r="K42" s="47" t="s">
        <v>0</v>
      </c>
      <c r="L42" s="48"/>
      <c r="M42" s="50"/>
      <c r="N42" s="50"/>
      <c r="O42" s="50"/>
      <c r="P42" s="70"/>
      <c r="Q42" s="54"/>
      <c r="R42" s="30"/>
      <c r="S42" s="30"/>
      <c r="T42" s="30"/>
      <c r="U42" s="30"/>
      <c r="V42" s="30"/>
      <c r="W42" s="30"/>
      <c r="X42" s="75"/>
    </row>
    <row r="43" spans="1:28" ht="15.75" customHeight="1" x14ac:dyDescent="0.25">
      <c r="B43" s="433" t="s">
        <v>266</v>
      </c>
      <c r="C43" s="424"/>
      <c r="D43" s="457">
        <v>11423</v>
      </c>
      <c r="E43" s="457"/>
      <c r="F43" s="146"/>
      <c r="G43" s="428">
        <v>18152</v>
      </c>
      <c r="H43" s="431" t="s">
        <v>617</v>
      </c>
      <c r="I43" s="429">
        <v>45331</v>
      </c>
      <c r="K43" s="54" t="s">
        <v>392</v>
      </c>
      <c r="L43" s="38" t="s">
        <v>450</v>
      </c>
      <c r="M43" s="335">
        <v>6970</v>
      </c>
      <c r="N43" s="336" t="s">
        <v>450</v>
      </c>
      <c r="O43" s="337">
        <v>7080</v>
      </c>
      <c r="P43" s="179">
        <v>0.10020522256032835</v>
      </c>
      <c r="Q43" s="81" t="s">
        <v>371</v>
      </c>
      <c r="R43" s="82">
        <v>0</v>
      </c>
      <c r="S43" s="83" t="s">
        <v>327</v>
      </c>
      <c r="T43" s="84">
        <v>0</v>
      </c>
      <c r="U43" s="83" t="s">
        <v>335</v>
      </c>
      <c r="V43" s="82">
        <v>0</v>
      </c>
      <c r="W43" s="83" t="s">
        <v>328</v>
      </c>
      <c r="X43" s="85">
        <v>0</v>
      </c>
      <c r="Y43" s="86" t="s">
        <v>336</v>
      </c>
    </row>
    <row r="44" spans="1:28" x14ac:dyDescent="0.25">
      <c r="A44" s="59"/>
      <c r="B44" s="433" t="s">
        <v>289</v>
      </c>
      <c r="C44" s="424"/>
      <c r="D44" s="457">
        <v>38676</v>
      </c>
      <c r="E44" s="457"/>
      <c r="F44" s="146"/>
      <c r="G44" s="428">
        <v>53588</v>
      </c>
      <c r="H44" s="431" t="s">
        <v>617</v>
      </c>
      <c r="I44" s="429">
        <v>45247</v>
      </c>
      <c r="J44" s="425"/>
      <c r="K44" s="54" t="s">
        <v>4</v>
      </c>
      <c r="L44" s="38" t="s">
        <v>342</v>
      </c>
      <c r="M44" s="55">
        <v>1439</v>
      </c>
      <c r="N44" s="56" t="s">
        <v>303</v>
      </c>
      <c r="O44" s="57">
        <v>1463</v>
      </c>
      <c r="P44" s="179">
        <v>2.0706248673129996E-2</v>
      </c>
      <c r="Q44" s="81" t="s">
        <v>10</v>
      </c>
      <c r="R44" s="82">
        <v>0</v>
      </c>
      <c r="S44" s="83" t="s">
        <v>494</v>
      </c>
      <c r="T44" s="84">
        <v>0</v>
      </c>
      <c r="U44" s="83" t="s">
        <v>495</v>
      </c>
      <c r="V44" s="82">
        <v>0</v>
      </c>
      <c r="W44" s="83" t="s">
        <v>496</v>
      </c>
      <c r="X44" s="85">
        <v>0</v>
      </c>
      <c r="Y44" s="86" t="s">
        <v>497</v>
      </c>
    </row>
    <row r="45" spans="1:28" x14ac:dyDescent="0.25">
      <c r="B45" s="433" t="s">
        <v>268</v>
      </c>
      <c r="C45" s="424"/>
      <c r="D45" s="457">
        <v>7967</v>
      </c>
      <c r="E45" s="457"/>
      <c r="F45" s="146"/>
      <c r="G45" s="428">
        <v>8887</v>
      </c>
      <c r="H45" s="431" t="s">
        <v>617</v>
      </c>
      <c r="I45" s="429">
        <v>45552</v>
      </c>
      <c r="K45" s="54" t="s">
        <v>5</v>
      </c>
      <c r="L45" s="38" t="s">
        <v>510</v>
      </c>
      <c r="M45" s="55">
        <v>1074</v>
      </c>
      <c r="N45" s="56" t="s">
        <v>307</v>
      </c>
      <c r="O45" s="57">
        <v>828</v>
      </c>
      <c r="P45" s="179">
        <v>1.1718915858750265E-2</v>
      </c>
      <c r="Q45" s="74" t="s">
        <v>8</v>
      </c>
      <c r="R45" s="82">
        <v>0</v>
      </c>
      <c r="S45" s="83" t="s">
        <v>321</v>
      </c>
      <c r="T45" s="84">
        <v>0</v>
      </c>
      <c r="U45" s="83" t="s">
        <v>331</v>
      </c>
      <c r="V45" s="82">
        <v>0</v>
      </c>
      <c r="W45" s="83" t="s">
        <v>322</v>
      </c>
      <c r="X45" s="85">
        <v>0</v>
      </c>
      <c r="Y45" s="86" t="s">
        <v>524</v>
      </c>
      <c r="Z45" s="62"/>
      <c r="AB45" s="62"/>
    </row>
    <row r="46" spans="1:28" x14ac:dyDescent="0.25">
      <c r="A46" s="423"/>
      <c r="B46" s="433" t="s">
        <v>267</v>
      </c>
      <c r="C46" s="424"/>
      <c r="D46" s="457">
        <v>12589</v>
      </c>
      <c r="E46" s="457"/>
      <c r="F46" s="146"/>
      <c r="G46" s="428">
        <v>14869</v>
      </c>
      <c r="H46" s="431" t="s">
        <v>617</v>
      </c>
      <c r="I46" s="429">
        <v>45575</v>
      </c>
      <c r="J46" s="430"/>
      <c r="K46" s="54" t="s">
        <v>540</v>
      </c>
      <c r="L46" s="38" t="s">
        <v>606</v>
      </c>
      <c r="M46" s="55">
        <v>990</v>
      </c>
      <c r="N46" s="56" t="s">
        <v>605</v>
      </c>
      <c r="O46" s="57">
        <v>990</v>
      </c>
      <c r="P46" s="179">
        <v>1.4011747222418795E-2</v>
      </c>
      <c r="Q46" s="81" t="s">
        <v>9</v>
      </c>
      <c r="R46" s="82">
        <v>0</v>
      </c>
      <c r="S46" s="83" t="s">
        <v>323</v>
      </c>
      <c r="T46" s="84">
        <v>0</v>
      </c>
      <c r="U46" s="83" t="s">
        <v>332</v>
      </c>
      <c r="V46" s="82">
        <v>0</v>
      </c>
      <c r="W46" s="83" t="s">
        <v>324</v>
      </c>
      <c r="X46" s="85">
        <v>0</v>
      </c>
      <c r="Y46" s="86" t="s">
        <v>525</v>
      </c>
      <c r="Z46" s="62"/>
      <c r="AB46" s="62"/>
    </row>
    <row r="47" spans="1:28" x14ac:dyDescent="0.25">
      <c r="A47" s="423"/>
      <c r="B47" s="433" t="s">
        <v>290</v>
      </c>
      <c r="C47" s="424"/>
      <c r="D47" s="457">
        <v>70655</v>
      </c>
      <c r="E47" s="457"/>
      <c r="F47" s="146"/>
      <c r="G47" s="428">
        <v>91337</v>
      </c>
      <c r="H47" s="431" t="s">
        <v>617</v>
      </c>
      <c r="I47" s="429">
        <v>45366</v>
      </c>
      <c r="J47" s="430"/>
      <c r="K47" s="54" t="s">
        <v>398</v>
      </c>
      <c r="L47" s="38" t="s">
        <v>343</v>
      </c>
      <c r="M47" s="55">
        <v>10473</v>
      </c>
      <c r="N47" s="56" t="s">
        <v>310</v>
      </c>
      <c r="O47" s="57">
        <v>10361</v>
      </c>
      <c r="P47" s="179">
        <v>0.14664213431462741</v>
      </c>
      <c r="Q47" s="81" t="s">
        <v>7</v>
      </c>
      <c r="R47" s="82">
        <v>0</v>
      </c>
      <c r="S47" s="83" t="s">
        <v>325</v>
      </c>
      <c r="T47" s="84">
        <v>0</v>
      </c>
      <c r="U47" s="83" t="s">
        <v>333</v>
      </c>
      <c r="V47" s="82">
        <v>0</v>
      </c>
      <c r="W47" s="83" t="s">
        <v>326</v>
      </c>
      <c r="X47" s="85">
        <v>0</v>
      </c>
      <c r="Y47" s="86" t="s">
        <v>334</v>
      </c>
      <c r="Z47" s="62"/>
      <c r="AB47" s="62"/>
    </row>
    <row r="48" spans="1:28" x14ac:dyDescent="0.25">
      <c r="A48" s="423"/>
      <c r="J48" s="430"/>
      <c r="K48" s="64" t="s">
        <v>11</v>
      </c>
      <c r="L48" s="65" t="s">
        <v>338</v>
      </c>
      <c r="M48" s="66">
        <v>12484</v>
      </c>
      <c r="N48" s="67" t="s">
        <v>317</v>
      </c>
      <c r="O48" s="68">
        <v>11423</v>
      </c>
      <c r="P48" s="69"/>
      <c r="Q48" s="81" t="s">
        <v>498</v>
      </c>
      <c r="R48" s="82">
        <v>0</v>
      </c>
      <c r="S48" s="165" t="s">
        <v>492</v>
      </c>
      <c r="T48" s="84">
        <v>0</v>
      </c>
      <c r="U48" s="165" t="s">
        <v>499</v>
      </c>
      <c r="V48" s="82">
        <v>0</v>
      </c>
      <c r="W48" s="165" t="s">
        <v>493</v>
      </c>
      <c r="X48" s="85">
        <v>0</v>
      </c>
      <c r="Y48" s="86" t="s">
        <v>500</v>
      </c>
      <c r="Z48" s="62"/>
      <c r="AB48" s="62"/>
    </row>
    <row r="49" spans="1:30" ht="12" customHeight="1" x14ac:dyDescent="0.25">
      <c r="A49" s="423"/>
      <c r="J49" s="430"/>
      <c r="M49" s="55"/>
      <c r="N49" s="56"/>
      <c r="O49" s="57"/>
      <c r="P49" s="52"/>
      <c r="Q49" s="88" t="s">
        <v>6</v>
      </c>
      <c r="R49" s="341">
        <v>0</v>
      </c>
      <c r="S49" s="342" t="s">
        <v>450</v>
      </c>
      <c r="T49" s="343">
        <v>0</v>
      </c>
      <c r="U49" s="342" t="s">
        <v>450</v>
      </c>
      <c r="V49" s="341">
        <v>0</v>
      </c>
      <c r="W49" s="342" t="s">
        <v>450</v>
      </c>
      <c r="X49" s="344">
        <v>0</v>
      </c>
      <c r="Y49" s="87"/>
      <c r="Z49" s="62"/>
      <c r="AB49" s="62"/>
    </row>
    <row r="50" spans="1:30" ht="4.5" customHeight="1" x14ac:dyDescent="0.25">
      <c r="A50" s="423"/>
      <c r="J50" s="430"/>
      <c r="AC50" s="84"/>
    </row>
    <row r="51" spans="1:30" ht="15.75" customHeight="1" x14ac:dyDescent="0.25">
      <c r="A51" s="58" t="s">
        <v>194</v>
      </c>
      <c r="K51" s="474" t="s">
        <v>443</v>
      </c>
      <c r="L51" s="474"/>
      <c r="M51" s="474"/>
      <c r="N51" s="474"/>
      <c r="O51" s="474"/>
      <c r="P51" s="474"/>
      <c r="Q51" s="474"/>
      <c r="R51" s="474"/>
      <c r="S51" s="474"/>
      <c r="T51" s="474"/>
      <c r="U51" s="474"/>
      <c r="V51" s="474"/>
      <c r="W51" s="474"/>
      <c r="X51" s="474"/>
      <c r="Y51" s="39"/>
      <c r="AB51" s="82"/>
      <c r="AD51" s="82"/>
    </row>
    <row r="52" spans="1:30" ht="15" customHeight="1" x14ac:dyDescent="0.25">
      <c r="G52" s="60" t="s">
        <v>191</v>
      </c>
      <c r="H52" s="60" t="s">
        <v>192</v>
      </c>
      <c r="K52" s="474"/>
      <c r="L52" s="474"/>
      <c r="M52" s="474"/>
      <c r="N52" s="474"/>
      <c r="O52" s="474"/>
      <c r="P52" s="474"/>
      <c r="Q52" s="474"/>
      <c r="R52" s="474"/>
      <c r="S52" s="474"/>
      <c r="T52" s="474"/>
      <c r="U52" s="474"/>
      <c r="V52" s="474"/>
      <c r="W52" s="474"/>
      <c r="X52" s="474"/>
      <c r="Y52" s="39"/>
    </row>
    <row r="53" spans="1:30" ht="11.25" customHeight="1" x14ac:dyDescent="0.25">
      <c r="H53" s="60" t="s">
        <v>193</v>
      </c>
      <c r="K53" s="474"/>
      <c r="L53" s="474"/>
      <c r="M53" s="474"/>
      <c r="N53" s="474"/>
      <c r="O53" s="474"/>
      <c r="P53" s="474"/>
      <c r="Q53" s="474"/>
      <c r="R53" s="474"/>
      <c r="S53" s="474"/>
      <c r="T53" s="474"/>
      <c r="U53" s="474"/>
      <c r="V53" s="474"/>
      <c r="W53" s="474"/>
      <c r="X53" s="474"/>
      <c r="Y53" s="39"/>
    </row>
    <row r="54" spans="1:30" ht="15" customHeight="1" x14ac:dyDescent="0.25">
      <c r="K54" s="474"/>
      <c r="L54" s="474"/>
      <c r="M54" s="474"/>
      <c r="N54" s="474"/>
      <c r="O54" s="474"/>
      <c r="P54" s="474"/>
      <c r="Q54" s="474"/>
      <c r="R54" s="474"/>
      <c r="S54" s="474"/>
      <c r="T54" s="474"/>
      <c r="U54" s="474"/>
      <c r="V54" s="474"/>
      <c r="W54" s="474"/>
      <c r="X54" s="474"/>
      <c r="Y54" s="39"/>
    </row>
    <row r="59" spans="1:30" ht="15" customHeight="1" x14ac:dyDescent="0.25"/>
    <row r="60" spans="1:30" ht="15" customHeight="1" x14ac:dyDescent="0.25">
      <c r="M60" s="485" t="s">
        <v>404</v>
      </c>
      <c r="N60" s="181"/>
      <c r="O60" s="485" t="s">
        <v>399</v>
      </c>
      <c r="P60" s="485" t="s">
        <v>400</v>
      </c>
      <c r="Q60" s="485" t="s">
        <v>401</v>
      </c>
      <c r="R60" s="485" t="s">
        <v>402</v>
      </c>
      <c r="S60" s="181"/>
      <c r="T60" s="485" t="s">
        <v>403</v>
      </c>
      <c r="U60" s="181"/>
      <c r="V60" s="485" t="s">
        <v>189</v>
      </c>
      <c r="W60" s="181"/>
      <c r="X60" s="487" t="s">
        <v>180</v>
      </c>
    </row>
    <row r="61" spans="1:30" x14ac:dyDescent="0.25">
      <c r="M61" s="486"/>
      <c r="N61" s="182"/>
      <c r="O61" s="486"/>
      <c r="P61" s="486"/>
      <c r="Q61" s="486"/>
      <c r="R61" s="486"/>
      <c r="S61" s="182"/>
      <c r="T61" s="486"/>
      <c r="U61" s="182"/>
      <c r="V61" s="486"/>
      <c r="W61" s="182"/>
      <c r="X61" s="488"/>
    </row>
    <row r="62" spans="1:30" ht="15.75" x14ac:dyDescent="0.25">
      <c r="K62" s="183" t="s">
        <v>181</v>
      </c>
      <c r="L62" s="183"/>
      <c r="M62" s="184">
        <v>1127.5999999999999</v>
      </c>
      <c r="N62" s="184"/>
      <c r="O62" s="185">
        <v>0.28199999999999997</v>
      </c>
      <c r="P62" s="185">
        <v>0.28000000000000003</v>
      </c>
      <c r="Q62" s="186">
        <v>9482.1</v>
      </c>
      <c r="R62" s="187">
        <v>0.62</v>
      </c>
      <c r="S62" s="187"/>
      <c r="T62" s="188">
        <v>-56.5</v>
      </c>
      <c r="U62" s="188"/>
      <c r="V62" s="189">
        <v>-2.9999999999999714E-3</v>
      </c>
      <c r="W62" s="189"/>
      <c r="X62" s="190">
        <v>-0.29999999999999716</v>
      </c>
    </row>
    <row r="63" spans="1:30" ht="15.75" x14ac:dyDescent="0.25">
      <c r="K63" s="183" t="s">
        <v>2</v>
      </c>
      <c r="L63" s="183"/>
      <c r="M63" s="184">
        <v>2225.9</v>
      </c>
      <c r="N63" s="184"/>
      <c r="O63" s="185">
        <v>0.41</v>
      </c>
      <c r="P63" s="185">
        <v>0.40799999999999997</v>
      </c>
      <c r="Q63" s="186">
        <v>22947.1</v>
      </c>
      <c r="R63" s="187">
        <v>0.44400000000000001</v>
      </c>
      <c r="S63" s="187"/>
      <c r="T63" s="188">
        <v>-22.5</v>
      </c>
      <c r="U63" s="188"/>
      <c r="V63" s="189">
        <v>0</v>
      </c>
      <c r="W63" s="189"/>
      <c r="X63" s="190">
        <v>0</v>
      </c>
    </row>
    <row r="64" spans="1:30" ht="15.75" x14ac:dyDescent="0.25">
      <c r="K64" s="183" t="s">
        <v>0</v>
      </c>
      <c r="L64" s="183"/>
      <c r="M64" s="184">
        <v>6521.2</v>
      </c>
      <c r="N64" s="184"/>
      <c r="O64" s="185">
        <v>0.65599999999999992</v>
      </c>
      <c r="P64" s="185">
        <v>0.63300000000000001</v>
      </c>
      <c r="Q64" s="186">
        <v>13288.7</v>
      </c>
      <c r="R64" s="187">
        <v>0.65</v>
      </c>
      <c r="S64" s="187"/>
      <c r="T64" s="188">
        <v>25.700000000000728</v>
      </c>
      <c r="U64" s="188"/>
      <c r="V64" s="189">
        <v>2.0000000000000282E-3</v>
      </c>
      <c r="W64" s="189"/>
      <c r="X64" s="190">
        <v>0.20000000000000284</v>
      </c>
    </row>
    <row r="65" spans="11:24" ht="15.75" x14ac:dyDescent="0.25">
      <c r="K65" s="183" t="s">
        <v>182</v>
      </c>
      <c r="L65" s="183"/>
      <c r="M65" s="184">
        <v>23295.3</v>
      </c>
      <c r="N65" s="184"/>
      <c r="O65" s="185">
        <v>0.74299999999999999</v>
      </c>
      <c r="P65" s="185">
        <v>0.72400000000000009</v>
      </c>
      <c r="Q65" s="186">
        <v>82376.899999999994</v>
      </c>
      <c r="R65" s="187">
        <v>0.40299999999999997</v>
      </c>
      <c r="S65" s="187"/>
      <c r="T65" s="188">
        <v>100.69999999999709</v>
      </c>
      <c r="U65" s="188"/>
      <c r="V65" s="189">
        <v>9.9999999999994321E-4</v>
      </c>
      <c r="W65" s="189"/>
      <c r="X65" s="190">
        <v>9.9999999999994316E-2</v>
      </c>
    </row>
    <row r="66" spans="11:24" ht="15.75" customHeight="1" x14ac:dyDescent="0.25">
      <c r="K66" s="183" t="s">
        <v>290</v>
      </c>
      <c r="L66" s="183"/>
      <c r="M66" s="184"/>
      <c r="N66" s="184"/>
      <c r="O66" s="185"/>
      <c r="P66" s="185"/>
      <c r="Q66" s="184">
        <v>128094.79999999999</v>
      </c>
      <c r="R66" s="187">
        <v>0.43857799999999997</v>
      </c>
      <c r="S66" s="187"/>
      <c r="T66" s="188"/>
      <c r="U66" s="188"/>
      <c r="V66" s="190">
        <v>1.6199999999997772E-2</v>
      </c>
      <c r="W66" s="189"/>
      <c r="X66" s="190">
        <v>1.6199999999997772E-2</v>
      </c>
    </row>
    <row r="67" spans="11:24" ht="15.75" customHeight="1" x14ac:dyDescent="0.25">
      <c r="X67" s="409"/>
    </row>
    <row r="68" spans="11:24" x14ac:dyDescent="0.25">
      <c r="M68" s="485" t="s">
        <v>406</v>
      </c>
      <c r="N68" s="181"/>
      <c r="O68" s="485" t="s">
        <v>407</v>
      </c>
      <c r="X68" s="410"/>
    </row>
    <row r="69" spans="11:24" x14ac:dyDescent="0.25">
      <c r="M69" s="486"/>
      <c r="N69" s="182"/>
      <c r="O69" s="486"/>
      <c r="X69" s="411"/>
    </row>
    <row r="70" spans="11:24" ht="15" customHeight="1" x14ac:dyDescent="0.25">
      <c r="K70" s="183" t="s">
        <v>181</v>
      </c>
      <c r="L70" s="183"/>
      <c r="M70" s="184">
        <v>15302.4</v>
      </c>
      <c r="N70" s="184"/>
      <c r="O70" s="190">
        <v>-1.3</v>
      </c>
      <c r="X70" s="412"/>
    </row>
    <row r="71" spans="11:24" ht="15" customHeight="1" x14ac:dyDescent="0.25">
      <c r="K71" s="183" t="s">
        <v>2</v>
      </c>
      <c r="L71" s="183"/>
      <c r="M71" s="184">
        <v>51691.199999999997</v>
      </c>
      <c r="N71" s="184"/>
      <c r="O71" s="190">
        <v>-0.3</v>
      </c>
      <c r="X71" s="412"/>
    </row>
    <row r="72" spans="11:24" ht="15.75" x14ac:dyDescent="0.25">
      <c r="K72" s="183" t="s">
        <v>0</v>
      </c>
      <c r="L72" s="183"/>
      <c r="M72" s="184">
        <v>20459.2</v>
      </c>
      <c r="N72" s="184"/>
      <c r="O72" s="190">
        <v>-0.3</v>
      </c>
      <c r="X72" s="412"/>
    </row>
    <row r="73" spans="11:24" ht="15.75" x14ac:dyDescent="0.25">
      <c r="K73" s="183" t="s">
        <v>182</v>
      </c>
      <c r="L73" s="183"/>
      <c r="M73" s="184">
        <v>204615.3</v>
      </c>
      <c r="N73" s="184"/>
      <c r="O73" s="190">
        <v>-0.1</v>
      </c>
    </row>
    <row r="74" spans="11:24" ht="15.75" x14ac:dyDescent="0.25">
      <c r="K74" s="183" t="s">
        <v>290</v>
      </c>
      <c r="L74" s="183"/>
      <c r="M74" s="184">
        <v>292068.09999999998</v>
      </c>
      <c r="N74" s="184"/>
      <c r="O74" s="190">
        <v>-0.20309999999999917</v>
      </c>
    </row>
    <row r="98" spans="1:16" x14ac:dyDescent="0.25">
      <c r="P98" s="168"/>
    </row>
    <row r="99" spans="1:16" x14ac:dyDescent="0.25">
      <c r="M99" s="168"/>
      <c r="P99" s="168"/>
    </row>
    <row r="102" spans="1:16" ht="15.75" x14ac:dyDescent="0.25">
      <c r="A102" s="58" t="s">
        <v>195</v>
      </c>
    </row>
    <row r="116" spans="1:20" ht="15.75" x14ac:dyDescent="0.25">
      <c r="A116" s="58" t="s">
        <v>196</v>
      </c>
    </row>
    <row r="118" spans="1:20" x14ac:dyDescent="0.25">
      <c r="T118" s="53"/>
    </row>
    <row r="148" spans="11:11" x14ac:dyDescent="0.25">
      <c r="K148" s="38" t="s">
        <v>513</v>
      </c>
    </row>
    <row r="149" spans="11:11" x14ac:dyDescent="0.25">
      <c r="K149" s="38" t="s">
        <v>514</v>
      </c>
    </row>
    <row r="199" spans="11:25" x14ac:dyDescent="0.25">
      <c r="K199" s="38" t="s">
        <v>513</v>
      </c>
    </row>
    <row r="200" spans="11:25" x14ac:dyDescent="0.25">
      <c r="K200" s="38" t="s">
        <v>514</v>
      </c>
    </row>
    <row r="203" spans="11:25" s="53" customFormat="1" hidden="1" x14ac:dyDescent="0.25">
      <c r="K203" s="38"/>
      <c r="L203" s="38"/>
      <c r="M203" s="38"/>
      <c r="N203" s="38"/>
      <c r="O203" s="38"/>
      <c r="P203" s="38"/>
      <c r="Q203" s="38"/>
      <c r="R203" s="38"/>
      <c r="S203" s="38"/>
      <c r="T203" s="38"/>
      <c r="U203" s="38"/>
      <c r="V203" s="52"/>
      <c r="W203" s="52"/>
      <c r="X203" s="52"/>
      <c r="Y203" s="368"/>
    </row>
    <row r="204" spans="11:25" hidden="1" x14ac:dyDescent="0.25">
      <c r="K204" s="53"/>
      <c r="L204" s="53"/>
      <c r="M204" s="53"/>
      <c r="N204" s="53"/>
      <c r="O204" s="53"/>
      <c r="P204" s="53"/>
      <c r="Q204" s="53"/>
      <c r="R204" s="53"/>
      <c r="S204" s="53"/>
      <c r="T204" s="53"/>
      <c r="U204" s="53"/>
      <c r="V204" s="368"/>
      <c r="W204" s="368"/>
      <c r="X204" s="368"/>
    </row>
    <row r="205" spans="11:25" hidden="1" x14ac:dyDescent="0.25"/>
    <row r="206" spans="11:25" hidden="1" x14ac:dyDescent="0.25"/>
    <row r="207" spans="11:25" hidden="1" x14ac:dyDescent="0.25"/>
    <row r="208" spans="11:25" hidden="1" x14ac:dyDescent="0.25">
      <c r="K208" s="157"/>
    </row>
    <row r="209" spans="13:13" hidden="1" x14ac:dyDescent="0.25"/>
    <row r="210" spans="13:13" hidden="1" x14ac:dyDescent="0.25"/>
    <row r="211" spans="13:13" hidden="1" x14ac:dyDescent="0.25">
      <c r="M211" s="169">
        <v>2</v>
      </c>
    </row>
    <row r="212" spans="13:13" hidden="1" x14ac:dyDescent="0.25"/>
    <row r="213" spans="13:13" hidden="1" x14ac:dyDescent="0.25"/>
    <row r="214" spans="13:13" hidden="1" x14ac:dyDescent="0.25"/>
    <row r="215" spans="13:13" hidden="1" x14ac:dyDescent="0.25"/>
    <row r="216" spans="13:13" hidden="1" x14ac:dyDescent="0.25"/>
    <row r="217" spans="13:13" hidden="1" x14ac:dyDescent="0.25"/>
    <row r="218" spans="13:13" hidden="1" x14ac:dyDescent="0.25"/>
    <row r="219" spans="13:13" hidden="1" x14ac:dyDescent="0.25"/>
    <row r="220" spans="13:13" hidden="1" x14ac:dyDescent="0.25"/>
    <row r="221" spans="13:13" hidden="1" x14ac:dyDescent="0.25"/>
    <row r="222" spans="13:13" hidden="1" x14ac:dyDescent="0.25"/>
    <row r="223" spans="13:13" hidden="1" x14ac:dyDescent="0.25"/>
    <row r="224" spans="13:13" hidden="1" x14ac:dyDescent="0.25"/>
    <row r="225" hidden="1" x14ac:dyDescent="0.25"/>
    <row r="226" hidden="1" x14ac:dyDescent="0.25"/>
    <row r="227" hidden="1" x14ac:dyDescent="0.25"/>
    <row r="228" hidden="1" x14ac:dyDescent="0.25"/>
    <row r="229" hidden="1" x14ac:dyDescent="0.25"/>
    <row r="230" hidden="1" x14ac:dyDescent="0.25"/>
    <row r="231" hidden="1" x14ac:dyDescent="0.25"/>
    <row r="232" hidden="1" x14ac:dyDescent="0.25"/>
    <row r="233" hidden="1" x14ac:dyDescent="0.25"/>
    <row r="234" hidden="1" x14ac:dyDescent="0.25"/>
    <row r="235" hidden="1" x14ac:dyDescent="0.25"/>
    <row r="236" hidden="1" x14ac:dyDescent="0.25"/>
    <row r="237" hidden="1" x14ac:dyDescent="0.25"/>
    <row r="238" hidden="1" x14ac:dyDescent="0.25"/>
    <row r="239" hidden="1" x14ac:dyDescent="0.25"/>
    <row r="240" hidden="1" x14ac:dyDescent="0.25"/>
    <row r="241" spans="1:11" hidden="1" x14ac:dyDescent="0.25"/>
    <row r="242" spans="1:11" hidden="1" x14ac:dyDescent="0.25"/>
    <row r="243" spans="1:11" hidden="1" x14ac:dyDescent="0.25"/>
    <row r="244" spans="1:11" hidden="1" x14ac:dyDescent="0.25"/>
    <row r="245" spans="1:11" hidden="1" x14ac:dyDescent="0.25"/>
    <row r="246" spans="1:11" hidden="1" x14ac:dyDescent="0.25"/>
    <row r="247" spans="1:11" hidden="1" x14ac:dyDescent="0.25"/>
    <row r="248" spans="1:11" hidden="1" x14ac:dyDescent="0.25"/>
    <row r="249" spans="1:11" hidden="1" x14ac:dyDescent="0.25"/>
    <row r="250" spans="1:11" hidden="1" x14ac:dyDescent="0.25"/>
    <row r="251" spans="1:11" hidden="1" x14ac:dyDescent="0.25">
      <c r="K251" s="38" t="s">
        <v>517</v>
      </c>
    </row>
    <row r="252" spans="1:11" hidden="1" x14ac:dyDescent="0.25"/>
    <row r="253" spans="1:11" hidden="1" x14ac:dyDescent="0.25"/>
    <row r="254" spans="1:11" hidden="1" x14ac:dyDescent="0.25"/>
    <row r="255" spans="1:11" ht="15.75" x14ac:dyDescent="0.25">
      <c r="A255" s="58" t="s">
        <v>197</v>
      </c>
    </row>
    <row r="256" spans="1:11" x14ac:dyDescent="0.25">
      <c r="A256" s="89" t="s">
        <v>198</v>
      </c>
      <c r="B256" s="90"/>
      <c r="C256" s="90"/>
      <c r="D256" s="90"/>
      <c r="E256" s="90"/>
      <c r="F256" s="90"/>
      <c r="G256" s="90"/>
      <c r="H256" s="90"/>
      <c r="I256" s="90"/>
      <c r="J256" s="90"/>
    </row>
    <row r="257" spans="1:15" ht="15" customHeight="1" x14ac:dyDescent="0.25">
      <c r="A257" s="456" t="s">
        <v>199</v>
      </c>
      <c r="B257" s="456"/>
      <c r="C257" s="91" t="s">
        <v>200</v>
      </c>
      <c r="D257" s="456" t="s">
        <v>201</v>
      </c>
      <c r="E257" s="456"/>
      <c r="F257" s="456" t="s">
        <v>431</v>
      </c>
      <c r="G257" s="456"/>
      <c r="H257" s="456" t="s">
        <v>431</v>
      </c>
      <c r="I257" s="456"/>
      <c r="J257" s="92" t="s">
        <v>203</v>
      </c>
      <c r="K257" s="172"/>
    </row>
    <row r="258" spans="1:15" x14ac:dyDescent="0.25">
      <c r="A258" s="90"/>
      <c r="B258" s="90"/>
      <c r="C258" s="91" t="s">
        <v>204</v>
      </c>
      <c r="D258" s="174" t="s">
        <v>205</v>
      </c>
      <c r="E258" s="174" t="s">
        <v>206</v>
      </c>
      <c r="F258" s="95" t="s">
        <v>207</v>
      </c>
      <c r="G258" s="95" t="s">
        <v>208</v>
      </c>
      <c r="H258" s="95" t="s">
        <v>611</v>
      </c>
      <c r="I258" s="175" t="s">
        <v>433</v>
      </c>
      <c r="J258" s="96"/>
      <c r="K258" s="171"/>
      <c r="L258" s="93"/>
      <c r="M258" s="93"/>
      <c r="N258" s="93"/>
      <c r="O258" s="93"/>
    </row>
    <row r="259" spans="1:15" x14ac:dyDescent="0.25">
      <c r="A259" s="481" t="s">
        <v>210</v>
      </c>
      <c r="B259" s="481"/>
      <c r="C259" s="481"/>
      <c r="D259" s="481"/>
      <c r="E259" s="481"/>
      <c r="F259" s="481"/>
      <c r="G259" s="481"/>
      <c r="H259" s="481"/>
      <c r="I259" s="481"/>
      <c r="J259" s="481"/>
      <c r="K259" s="172"/>
      <c r="L259" s="34"/>
      <c r="M259" s="34"/>
      <c r="N259" s="34"/>
      <c r="O259" s="34"/>
    </row>
    <row r="260" spans="1:15" x14ac:dyDescent="0.25">
      <c r="A260" s="113"/>
      <c r="B260" s="113"/>
      <c r="C260" s="113"/>
      <c r="D260" s="113"/>
      <c r="E260" s="113"/>
      <c r="F260" s="113"/>
      <c r="G260" s="113"/>
      <c r="H260" s="113"/>
      <c r="I260" s="113"/>
      <c r="J260" s="113"/>
      <c r="K260" s="365"/>
      <c r="L260" s="97"/>
      <c r="M260" s="97"/>
      <c r="N260" s="97"/>
      <c r="O260" s="97"/>
    </row>
    <row r="261" spans="1:15" ht="12.2" customHeight="1" x14ac:dyDescent="0.25">
      <c r="A261" s="475" t="s">
        <v>211</v>
      </c>
      <c r="B261" s="475"/>
      <c r="C261" s="98" t="s">
        <v>647</v>
      </c>
      <c r="D261" s="99">
        <v>1350</v>
      </c>
      <c r="E261" s="100">
        <v>1350</v>
      </c>
      <c r="F261" s="100">
        <v>1350</v>
      </c>
      <c r="G261" s="100">
        <v>1355</v>
      </c>
      <c r="H261" s="161">
        <v>5</v>
      </c>
      <c r="I261" s="162">
        <v>3.7037037037037038E-3</v>
      </c>
      <c r="J261" s="98" t="s">
        <v>375</v>
      </c>
      <c r="K261" s="194" t="s">
        <v>481</v>
      </c>
      <c r="L261" s="97"/>
      <c r="M261" s="97"/>
      <c r="N261" s="97"/>
      <c r="O261" s="97"/>
    </row>
    <row r="262" spans="1:15" ht="12.2" customHeight="1" x14ac:dyDescent="0.25">
      <c r="A262" s="475" t="s">
        <v>212</v>
      </c>
      <c r="B262" s="475"/>
      <c r="C262" s="98" t="s">
        <v>647</v>
      </c>
      <c r="D262" s="99">
        <v>640</v>
      </c>
      <c r="E262" s="100">
        <v>639</v>
      </c>
      <c r="F262" s="100">
        <v>639</v>
      </c>
      <c r="G262" s="100">
        <v>648</v>
      </c>
      <c r="H262" s="161">
        <v>9</v>
      </c>
      <c r="I262" s="162">
        <v>1.4084507042253521E-2</v>
      </c>
      <c r="J262" s="98" t="s">
        <v>375</v>
      </c>
      <c r="K262" s="194" t="s">
        <v>481</v>
      </c>
      <c r="L262" s="102"/>
      <c r="M262" s="102"/>
      <c r="N262" s="103"/>
      <c r="O262" s="103"/>
    </row>
    <row r="263" spans="1:15" ht="12.2" customHeight="1" x14ac:dyDescent="0.25">
      <c r="A263" s="475" t="s">
        <v>213</v>
      </c>
      <c r="B263" s="475"/>
      <c r="C263" s="98" t="s">
        <v>648</v>
      </c>
      <c r="D263" s="99">
        <v>826</v>
      </c>
      <c r="E263" s="100">
        <v>826</v>
      </c>
      <c r="F263" s="100">
        <v>458</v>
      </c>
      <c r="G263" s="100">
        <v>462</v>
      </c>
      <c r="H263" s="161">
        <v>4</v>
      </c>
      <c r="I263" s="162">
        <v>8.7336244541484712E-3</v>
      </c>
      <c r="J263" s="98" t="s">
        <v>375</v>
      </c>
      <c r="K263" s="194" t="s">
        <v>481</v>
      </c>
      <c r="L263" s="102"/>
      <c r="M263" s="102"/>
      <c r="N263" s="103"/>
      <c r="O263" s="103"/>
    </row>
    <row r="264" spans="1:15" ht="12.2" customHeight="1" x14ac:dyDescent="0.25">
      <c r="A264" s="475" t="s">
        <v>380</v>
      </c>
      <c r="B264" s="475"/>
      <c r="C264" s="98" t="s">
        <v>584</v>
      </c>
      <c r="D264" s="99">
        <v>530</v>
      </c>
      <c r="E264" s="100">
        <v>520</v>
      </c>
      <c r="F264" s="100">
        <v>520</v>
      </c>
      <c r="G264" s="100">
        <v>512</v>
      </c>
      <c r="H264" s="161">
        <v>-8</v>
      </c>
      <c r="I264" s="162">
        <v>-1.5384615384615385E-2</v>
      </c>
      <c r="J264" s="98" t="s">
        <v>375</v>
      </c>
      <c r="K264" s="194" t="s">
        <v>481</v>
      </c>
      <c r="L264" s="102"/>
      <c r="M264" s="102"/>
      <c r="N264" s="103"/>
      <c r="O264" s="103"/>
    </row>
    <row r="265" spans="1:15" ht="12.2" customHeight="1" x14ac:dyDescent="0.25">
      <c r="A265" s="475" t="s">
        <v>214</v>
      </c>
      <c r="B265" s="475"/>
      <c r="C265" s="98" t="s">
        <v>586</v>
      </c>
      <c r="D265" s="99">
        <v>500</v>
      </c>
      <c r="E265" s="100">
        <v>350</v>
      </c>
      <c r="F265" s="100">
        <v>350</v>
      </c>
      <c r="G265" s="100">
        <v>349</v>
      </c>
      <c r="H265" s="161">
        <v>-1</v>
      </c>
      <c r="I265" s="162">
        <v>-2.8571428571428571E-3</v>
      </c>
      <c r="J265" s="98" t="s">
        <v>377</v>
      </c>
      <c r="K265" s="194" t="s">
        <v>481</v>
      </c>
      <c r="L265" s="102"/>
      <c r="M265" s="102"/>
      <c r="N265" s="103"/>
      <c r="O265" s="103"/>
    </row>
    <row r="266" spans="1:15" ht="12.2" customHeight="1" x14ac:dyDescent="0.25">
      <c r="A266" s="475" t="s">
        <v>639</v>
      </c>
      <c r="B266" s="475"/>
      <c r="C266" s="98" t="s">
        <v>647</v>
      </c>
      <c r="D266" s="99">
        <v>565</v>
      </c>
      <c r="E266" s="100">
        <v>565</v>
      </c>
      <c r="F266" s="100">
        <v>528</v>
      </c>
      <c r="G266" s="100">
        <v>530</v>
      </c>
      <c r="H266" s="161">
        <v>2</v>
      </c>
      <c r="I266" s="162">
        <v>3.787878787878788E-3</v>
      </c>
      <c r="J266" s="98" t="s">
        <v>375</v>
      </c>
      <c r="K266" s="194" t="s">
        <v>481</v>
      </c>
      <c r="L266" s="102"/>
      <c r="M266" s="102"/>
      <c r="N266" s="103"/>
      <c r="O266" s="103"/>
    </row>
    <row r="267" spans="1:15" ht="12.2" customHeight="1" x14ac:dyDescent="0.25">
      <c r="A267" s="475" t="s">
        <v>216</v>
      </c>
      <c r="B267" s="475"/>
      <c r="C267" s="98" t="s">
        <v>586</v>
      </c>
      <c r="D267" s="99">
        <v>240</v>
      </c>
      <c r="E267" s="100">
        <v>240</v>
      </c>
      <c r="F267" s="100">
        <v>204</v>
      </c>
      <c r="G267" s="100">
        <v>185</v>
      </c>
      <c r="H267" s="161">
        <v>-19</v>
      </c>
      <c r="I267" s="162">
        <v>-9.3137254901960786E-2</v>
      </c>
      <c r="J267" s="98" t="s">
        <v>375</v>
      </c>
      <c r="K267" s="194" t="s">
        <v>481</v>
      </c>
      <c r="L267" s="102"/>
      <c r="M267" s="102"/>
      <c r="N267" s="103"/>
      <c r="O267" s="103"/>
    </row>
    <row r="268" spans="1:15" ht="12.2" customHeight="1" x14ac:dyDescent="0.25">
      <c r="A268" s="475" t="s">
        <v>215</v>
      </c>
      <c r="B268" s="475"/>
      <c r="C268" s="98" t="s">
        <v>587</v>
      </c>
      <c r="D268" s="99">
        <v>490</v>
      </c>
      <c r="E268" s="100">
        <v>358</v>
      </c>
      <c r="F268" s="100">
        <v>358</v>
      </c>
      <c r="G268" s="100">
        <v>386</v>
      </c>
      <c r="H268" s="161">
        <v>28</v>
      </c>
      <c r="I268" s="162">
        <v>7.8212290502793297E-2</v>
      </c>
      <c r="J268" s="98" t="s">
        <v>378</v>
      </c>
      <c r="K268" s="194" t="s">
        <v>481</v>
      </c>
      <c r="L268" s="102"/>
      <c r="M268" s="102"/>
      <c r="N268" s="103"/>
      <c r="O268" s="103"/>
    </row>
    <row r="269" spans="1:15" ht="12.2" customHeight="1" x14ac:dyDescent="0.25">
      <c r="A269" s="475" t="s">
        <v>609</v>
      </c>
      <c r="B269" s="475"/>
      <c r="C269" s="98" t="s">
        <v>584</v>
      </c>
      <c r="D269" s="99">
        <v>1339</v>
      </c>
      <c r="E269" s="100">
        <v>1338</v>
      </c>
      <c r="F269" s="100">
        <v>1338</v>
      </c>
      <c r="G269" s="100">
        <v>1313</v>
      </c>
      <c r="H269" s="161">
        <v>-25</v>
      </c>
      <c r="I269" s="162">
        <v>-1.8684603886397609E-2</v>
      </c>
      <c r="J269" s="98" t="s">
        <v>375</v>
      </c>
      <c r="K269" s="194" t="s">
        <v>481</v>
      </c>
      <c r="L269" s="102"/>
      <c r="M269" s="102"/>
      <c r="N269" s="103"/>
      <c r="O269" s="103"/>
    </row>
    <row r="270" spans="1:15" ht="12.2" customHeight="1" x14ac:dyDescent="0.25">
      <c r="A270" s="475" t="s">
        <v>569</v>
      </c>
      <c r="B270" s="475"/>
      <c r="C270" s="98" t="s">
        <v>375</v>
      </c>
      <c r="D270" s="99">
        <v>1036</v>
      </c>
      <c r="E270" s="100">
        <v>634</v>
      </c>
      <c r="F270" s="100">
        <v>0</v>
      </c>
      <c r="G270" s="100">
        <v>0</v>
      </c>
      <c r="H270" s="161" t="s">
        <v>375</v>
      </c>
      <c r="I270" s="162" t="s">
        <v>375</v>
      </c>
      <c r="J270" s="98" t="s">
        <v>377</v>
      </c>
      <c r="K270" s="194" t="s">
        <v>481</v>
      </c>
      <c r="L270" s="102"/>
      <c r="M270" s="102"/>
      <c r="N270" s="103"/>
      <c r="O270" s="103"/>
    </row>
    <row r="271" spans="1:15" ht="12.2" customHeight="1" x14ac:dyDescent="0.25">
      <c r="A271" s="475" t="s">
        <v>567</v>
      </c>
      <c r="B271" s="475"/>
      <c r="C271" s="98" t="s">
        <v>587</v>
      </c>
      <c r="D271" s="99">
        <v>216</v>
      </c>
      <c r="E271" s="100">
        <v>216</v>
      </c>
      <c r="F271" s="100">
        <v>110</v>
      </c>
      <c r="G271" s="100">
        <v>112</v>
      </c>
      <c r="H271" s="161">
        <v>2</v>
      </c>
      <c r="I271" s="162">
        <v>1.8181818181818181E-2</v>
      </c>
      <c r="J271" s="98" t="s">
        <v>375</v>
      </c>
      <c r="K271" s="194" t="s">
        <v>481</v>
      </c>
      <c r="L271" s="102"/>
      <c r="M271" s="102"/>
      <c r="N271" s="103"/>
      <c r="O271" s="103"/>
    </row>
    <row r="272" spans="1:15" ht="12.2" customHeight="1" x14ac:dyDescent="0.25">
      <c r="A272" s="475" t="s">
        <v>565</v>
      </c>
      <c r="B272" s="475"/>
      <c r="C272" s="98" t="s">
        <v>375</v>
      </c>
      <c r="D272" s="99">
        <v>235</v>
      </c>
      <c r="E272" s="100">
        <v>235</v>
      </c>
      <c r="F272" s="100">
        <v>0</v>
      </c>
      <c r="G272" s="100">
        <v>0</v>
      </c>
      <c r="H272" s="161" t="s">
        <v>375</v>
      </c>
      <c r="I272" s="162" t="s">
        <v>375</v>
      </c>
      <c r="J272" s="98" t="s">
        <v>375</v>
      </c>
      <c r="K272" s="194" t="s">
        <v>481</v>
      </c>
      <c r="L272" s="102"/>
      <c r="M272" s="102"/>
      <c r="N272" s="103"/>
      <c r="O272" s="103"/>
    </row>
    <row r="273" spans="1:15" ht="12.2" customHeight="1" x14ac:dyDescent="0.25">
      <c r="A273" s="475" t="s">
        <v>571</v>
      </c>
      <c r="B273" s="475"/>
      <c r="C273" s="98" t="s">
        <v>375</v>
      </c>
      <c r="D273" s="99">
        <v>929</v>
      </c>
      <c r="E273" s="100">
        <v>855</v>
      </c>
      <c r="F273" s="100">
        <v>0</v>
      </c>
      <c r="G273" s="100">
        <v>0</v>
      </c>
      <c r="H273" s="161" t="s">
        <v>375</v>
      </c>
      <c r="I273" s="162" t="s">
        <v>375</v>
      </c>
      <c r="J273" s="98" t="s">
        <v>375</v>
      </c>
      <c r="K273" s="194" t="s">
        <v>481</v>
      </c>
      <c r="L273" s="102"/>
      <c r="M273" s="102"/>
      <c r="N273" s="103"/>
      <c r="O273" s="103"/>
    </row>
    <row r="274" spans="1:15" ht="12.2" customHeight="1" x14ac:dyDescent="0.25">
      <c r="A274" s="475" t="s">
        <v>628</v>
      </c>
      <c r="B274" s="475"/>
      <c r="C274" s="98" t="s">
        <v>587</v>
      </c>
      <c r="D274" s="99">
        <v>256</v>
      </c>
      <c r="E274" s="100">
        <v>256</v>
      </c>
      <c r="F274" s="100">
        <v>30</v>
      </c>
      <c r="G274" s="100">
        <v>31</v>
      </c>
      <c r="H274" s="161">
        <v>1</v>
      </c>
      <c r="I274" s="162">
        <v>3.3333333333333333E-2</v>
      </c>
      <c r="J274" s="98" t="s">
        <v>375</v>
      </c>
      <c r="K274" s="194" t="s">
        <v>481</v>
      </c>
      <c r="L274" s="102"/>
      <c r="M274" s="102"/>
      <c r="N274" s="103"/>
      <c r="O274" s="103"/>
    </row>
    <row r="275" spans="1:15" ht="12.2" customHeight="1" x14ac:dyDescent="0.25">
      <c r="A275" s="475" t="s">
        <v>629</v>
      </c>
      <c r="B275" s="475"/>
      <c r="C275" s="98" t="s">
        <v>375</v>
      </c>
      <c r="D275" s="99">
        <v>126</v>
      </c>
      <c r="E275" s="100">
        <v>116</v>
      </c>
      <c r="F275" s="100">
        <v>0</v>
      </c>
      <c r="G275" s="100">
        <v>0</v>
      </c>
      <c r="H275" s="161" t="s">
        <v>375</v>
      </c>
      <c r="I275" s="162" t="s">
        <v>375</v>
      </c>
      <c r="J275" s="98" t="s">
        <v>375</v>
      </c>
      <c r="K275" s="194" t="s">
        <v>481</v>
      </c>
      <c r="L275" s="102"/>
      <c r="M275" s="102"/>
      <c r="N275" s="103"/>
      <c r="O275" s="103"/>
    </row>
    <row r="276" spans="1:15" ht="12.2" customHeight="1" x14ac:dyDescent="0.25">
      <c r="A276" s="475" t="s">
        <v>570</v>
      </c>
      <c r="B276" s="475"/>
      <c r="C276" s="98" t="s">
        <v>375</v>
      </c>
      <c r="D276" s="99">
        <v>360</v>
      </c>
      <c r="E276" s="100">
        <v>350</v>
      </c>
      <c r="F276" s="100">
        <v>0</v>
      </c>
      <c r="G276" s="100">
        <v>0</v>
      </c>
      <c r="H276" s="161" t="s">
        <v>375</v>
      </c>
      <c r="I276" s="162" t="s">
        <v>375</v>
      </c>
      <c r="J276" s="98" t="s">
        <v>375</v>
      </c>
      <c r="K276" s="194" t="s">
        <v>481</v>
      </c>
      <c r="L276" s="102"/>
      <c r="M276" s="102"/>
      <c r="N276" s="103"/>
      <c r="O276" s="103"/>
    </row>
    <row r="277" spans="1:15" ht="12.2" customHeight="1" x14ac:dyDescent="0.25">
      <c r="A277" s="475" t="s">
        <v>219</v>
      </c>
      <c r="B277" s="475"/>
      <c r="C277" s="98" t="s">
        <v>375</v>
      </c>
      <c r="D277" s="99">
        <v>175</v>
      </c>
      <c r="E277" s="100">
        <v>166</v>
      </c>
      <c r="F277" s="100">
        <v>0</v>
      </c>
      <c r="G277" s="100">
        <v>0</v>
      </c>
      <c r="H277" s="161" t="s">
        <v>375</v>
      </c>
      <c r="I277" s="162" t="s">
        <v>375</v>
      </c>
      <c r="J277" s="98" t="s">
        <v>375</v>
      </c>
      <c r="K277" s="194" t="s">
        <v>481</v>
      </c>
      <c r="L277" s="102"/>
      <c r="M277" s="102"/>
      <c r="N277" s="103"/>
      <c r="O277" s="103"/>
    </row>
    <row r="278" spans="1:15" ht="12.2" customHeight="1" x14ac:dyDescent="0.25">
      <c r="A278" s="475" t="s">
        <v>631</v>
      </c>
      <c r="B278" s="475"/>
      <c r="C278" s="98" t="s">
        <v>375</v>
      </c>
      <c r="D278" s="99">
        <v>78</v>
      </c>
      <c r="E278" s="100">
        <v>78</v>
      </c>
      <c r="F278" s="100">
        <v>0</v>
      </c>
      <c r="G278" s="100">
        <v>0</v>
      </c>
      <c r="H278" s="161" t="s">
        <v>375</v>
      </c>
      <c r="I278" s="162" t="s">
        <v>375</v>
      </c>
      <c r="J278" s="98" t="s">
        <v>375</v>
      </c>
      <c r="K278" s="194" t="s">
        <v>481</v>
      </c>
      <c r="L278" s="102"/>
      <c r="M278" s="102"/>
      <c r="N278" s="103"/>
      <c r="O278" s="103"/>
    </row>
    <row r="279" spans="1:15" ht="12.2" customHeight="1" x14ac:dyDescent="0.25">
      <c r="A279" s="475" t="s">
        <v>630</v>
      </c>
      <c r="B279" s="475"/>
      <c r="C279" s="98" t="s">
        <v>375</v>
      </c>
      <c r="D279" s="99">
        <v>116</v>
      </c>
      <c r="E279" s="100">
        <v>116</v>
      </c>
      <c r="F279" s="100">
        <v>0</v>
      </c>
      <c r="G279" s="100">
        <v>0</v>
      </c>
      <c r="H279" s="161" t="s">
        <v>375</v>
      </c>
      <c r="I279" s="162" t="s">
        <v>375</v>
      </c>
      <c r="J279" s="98" t="s">
        <v>375</v>
      </c>
      <c r="K279" s="194" t="s">
        <v>481</v>
      </c>
      <c r="L279" s="102"/>
      <c r="M279" s="102"/>
      <c r="N279" s="103"/>
      <c r="O279" s="103"/>
    </row>
    <row r="280" spans="1:15" ht="12.2" customHeight="1" x14ac:dyDescent="0.25">
      <c r="A280" s="475" t="s">
        <v>218</v>
      </c>
      <c r="B280" s="475"/>
      <c r="C280" s="98" t="s">
        <v>375</v>
      </c>
      <c r="D280" s="99">
        <v>87</v>
      </c>
      <c r="E280" s="100">
        <v>84</v>
      </c>
      <c r="F280" s="100">
        <v>0</v>
      </c>
      <c r="G280" s="100">
        <v>0</v>
      </c>
      <c r="H280" s="161" t="s">
        <v>375</v>
      </c>
      <c r="I280" s="162" t="s">
        <v>375</v>
      </c>
      <c r="J280" s="98" t="s">
        <v>375</v>
      </c>
      <c r="K280" s="194" t="s">
        <v>481</v>
      </c>
      <c r="L280" s="102"/>
      <c r="M280" s="102"/>
      <c r="N280" s="103"/>
      <c r="O280" s="103"/>
    </row>
    <row r="281" spans="1:15" ht="12.2" customHeight="1" x14ac:dyDescent="0.25">
      <c r="A281" s="475" t="s">
        <v>566</v>
      </c>
      <c r="B281" s="475"/>
      <c r="C281" s="98" t="s">
        <v>375</v>
      </c>
      <c r="D281" s="99">
        <v>386</v>
      </c>
      <c r="E281" s="100">
        <v>360</v>
      </c>
      <c r="F281" s="100">
        <v>0</v>
      </c>
      <c r="G281" s="100">
        <v>0</v>
      </c>
      <c r="H281" s="161" t="s">
        <v>375</v>
      </c>
      <c r="I281" s="162" t="s">
        <v>375</v>
      </c>
      <c r="J281" s="98" t="s">
        <v>375</v>
      </c>
      <c r="K281" s="194" t="s">
        <v>481</v>
      </c>
      <c r="L281" s="102"/>
      <c r="M281" s="102"/>
      <c r="N281" s="103"/>
      <c r="O281" s="103"/>
    </row>
    <row r="282" spans="1:15" ht="12.2" customHeight="1" x14ac:dyDescent="0.25">
      <c r="A282" s="475" t="s">
        <v>626</v>
      </c>
      <c r="B282" s="475"/>
      <c r="C282" s="98" t="s">
        <v>375</v>
      </c>
      <c r="D282" s="99">
        <v>75</v>
      </c>
      <c r="E282" s="100">
        <v>75</v>
      </c>
      <c r="F282" s="100">
        <v>0</v>
      </c>
      <c r="G282" s="100">
        <v>0</v>
      </c>
      <c r="H282" s="161" t="s">
        <v>375</v>
      </c>
      <c r="I282" s="162" t="s">
        <v>375</v>
      </c>
      <c r="J282" s="98" t="s">
        <v>375</v>
      </c>
      <c r="K282" s="194" t="s">
        <v>481</v>
      </c>
      <c r="L282" s="102"/>
      <c r="M282" s="102"/>
      <c r="N282" s="103"/>
      <c r="O282" s="103"/>
    </row>
    <row r="283" spans="1:15" ht="12.2" customHeight="1" x14ac:dyDescent="0.25">
      <c r="A283" s="475" t="s">
        <v>624</v>
      </c>
      <c r="B283" s="475"/>
      <c r="C283" s="98" t="s">
        <v>375</v>
      </c>
      <c r="D283" s="99">
        <v>38</v>
      </c>
      <c r="E283" s="100">
        <v>37</v>
      </c>
      <c r="F283" s="100">
        <v>0</v>
      </c>
      <c r="G283" s="100">
        <v>0</v>
      </c>
      <c r="H283" s="161" t="s">
        <v>375</v>
      </c>
      <c r="I283" s="162" t="s">
        <v>375</v>
      </c>
      <c r="J283" s="98" t="s">
        <v>375</v>
      </c>
      <c r="K283" s="194" t="s">
        <v>481</v>
      </c>
      <c r="L283" s="102"/>
      <c r="M283" s="102"/>
      <c r="N283" s="103"/>
      <c r="O283" s="103"/>
    </row>
    <row r="284" spans="1:15" ht="12.2" customHeight="1" x14ac:dyDescent="0.25">
      <c r="A284" s="475" t="s">
        <v>568</v>
      </c>
      <c r="B284" s="475"/>
      <c r="C284" s="98" t="s">
        <v>375</v>
      </c>
      <c r="D284" s="99">
        <v>576</v>
      </c>
      <c r="E284" s="100">
        <v>386</v>
      </c>
      <c r="F284" s="100">
        <v>0</v>
      </c>
      <c r="G284" s="100">
        <v>0</v>
      </c>
      <c r="H284" s="161" t="s">
        <v>375</v>
      </c>
      <c r="I284" s="162" t="s">
        <v>375</v>
      </c>
      <c r="J284" s="98" t="s">
        <v>378</v>
      </c>
      <c r="K284" s="194" t="s">
        <v>481</v>
      </c>
      <c r="L284" s="102"/>
      <c r="M284" s="102"/>
      <c r="N284" s="103"/>
      <c r="O284" s="103"/>
    </row>
    <row r="285" spans="1:15" ht="12.2" customHeight="1" x14ac:dyDescent="0.25">
      <c r="A285" s="475" t="s">
        <v>361</v>
      </c>
      <c r="B285" s="475"/>
      <c r="C285" s="98" t="s">
        <v>375</v>
      </c>
      <c r="D285" s="99">
        <v>176</v>
      </c>
      <c r="E285" s="100">
        <v>20</v>
      </c>
      <c r="F285" s="100">
        <v>0</v>
      </c>
      <c r="G285" s="100">
        <v>0</v>
      </c>
      <c r="H285" s="161" t="s">
        <v>375</v>
      </c>
      <c r="I285" s="162" t="s">
        <v>375</v>
      </c>
      <c r="J285" s="98" t="s">
        <v>378</v>
      </c>
      <c r="K285" s="194" t="s">
        <v>481</v>
      </c>
      <c r="L285" s="102"/>
      <c r="M285" s="102"/>
      <c r="N285" s="103"/>
      <c r="O285" s="103"/>
    </row>
    <row r="286" spans="1:15" ht="12.2" customHeight="1" x14ac:dyDescent="0.25">
      <c r="A286" s="475" t="s">
        <v>217</v>
      </c>
      <c r="B286" s="475"/>
      <c r="C286" s="98" t="s">
        <v>375</v>
      </c>
      <c r="D286" s="99">
        <v>177</v>
      </c>
      <c r="E286" s="100">
        <v>0</v>
      </c>
      <c r="F286" s="100">
        <v>0</v>
      </c>
      <c r="G286" s="100">
        <v>0</v>
      </c>
      <c r="H286" s="161" t="s">
        <v>375</v>
      </c>
      <c r="I286" s="162" t="s">
        <v>375</v>
      </c>
      <c r="J286" s="98" t="s">
        <v>379</v>
      </c>
      <c r="K286" s="194" t="s">
        <v>481</v>
      </c>
      <c r="L286" s="102"/>
      <c r="M286" s="102"/>
      <c r="N286" s="103"/>
      <c r="O286" s="103"/>
    </row>
    <row r="287" spans="1:15" ht="12.2" customHeight="1" x14ac:dyDescent="0.25">
      <c r="A287" s="475" t="s">
        <v>220</v>
      </c>
      <c r="B287" s="475"/>
      <c r="C287" s="98" t="s">
        <v>375</v>
      </c>
      <c r="D287" s="99">
        <v>529</v>
      </c>
      <c r="E287" s="100">
        <v>0</v>
      </c>
      <c r="F287" s="100">
        <v>0</v>
      </c>
      <c r="G287" s="100">
        <v>0</v>
      </c>
      <c r="H287" s="161" t="s">
        <v>375</v>
      </c>
      <c r="I287" s="162" t="s">
        <v>375</v>
      </c>
      <c r="J287" s="98" t="s">
        <v>378</v>
      </c>
      <c r="K287" s="194" t="s">
        <v>481</v>
      </c>
      <c r="L287" s="102"/>
      <c r="M287" s="102"/>
      <c r="N287" s="103"/>
      <c r="O287" s="103"/>
    </row>
    <row r="288" spans="1:15" ht="12.2" customHeight="1" x14ac:dyDescent="0.25">
      <c r="A288" s="475" t="s">
        <v>223</v>
      </c>
      <c r="B288" s="475"/>
      <c r="C288" s="98" t="s">
        <v>375</v>
      </c>
      <c r="D288" s="99">
        <v>44</v>
      </c>
      <c r="E288" s="100">
        <v>0</v>
      </c>
      <c r="F288" s="100">
        <v>0</v>
      </c>
      <c r="G288" s="100">
        <v>0</v>
      </c>
      <c r="H288" s="161" t="s">
        <v>375</v>
      </c>
      <c r="I288" s="162" t="s">
        <v>375</v>
      </c>
      <c r="J288" s="98" t="s">
        <v>378</v>
      </c>
      <c r="K288" s="194" t="s">
        <v>481</v>
      </c>
      <c r="L288" s="102"/>
      <c r="M288" s="102"/>
      <c r="N288" s="103"/>
      <c r="O288" s="103"/>
    </row>
    <row r="289" spans="1:15" ht="12.2" customHeight="1" x14ac:dyDescent="0.25">
      <c r="A289" s="475" t="s">
        <v>258</v>
      </c>
      <c r="B289" s="475"/>
      <c r="C289" s="98" t="s">
        <v>375</v>
      </c>
      <c r="D289" s="99">
        <v>0</v>
      </c>
      <c r="E289" s="100">
        <v>0</v>
      </c>
      <c r="F289" s="100">
        <v>0</v>
      </c>
      <c r="G289" s="100">
        <v>0</v>
      </c>
      <c r="H289" s="161" t="s">
        <v>375</v>
      </c>
      <c r="I289" s="162" t="s">
        <v>375</v>
      </c>
      <c r="J289" s="98" t="s">
        <v>378</v>
      </c>
      <c r="K289" s="194" t="s">
        <v>481</v>
      </c>
      <c r="L289" s="102"/>
      <c r="M289" s="102"/>
      <c r="N289" s="103"/>
      <c r="O289" s="103"/>
    </row>
    <row r="290" spans="1:15" ht="12.2" hidden="1" customHeight="1" x14ac:dyDescent="0.25">
      <c r="A290" s="475" t="s">
        <v>330</v>
      </c>
      <c r="B290" s="475"/>
      <c r="C290" s="98" t="s">
        <v>330</v>
      </c>
      <c r="D290" s="99" t="s">
        <v>330</v>
      </c>
      <c r="E290" s="100" t="s">
        <v>330</v>
      </c>
      <c r="F290" s="100" t="s">
        <v>330</v>
      </c>
      <c r="G290" s="100" t="s">
        <v>330</v>
      </c>
      <c r="H290" s="161" t="s">
        <v>330</v>
      </c>
      <c r="I290" s="162" t="s">
        <v>330</v>
      </c>
      <c r="J290" s="98" t="s">
        <v>330</v>
      </c>
      <c r="K290" s="194" t="s">
        <v>481</v>
      </c>
      <c r="L290" s="102"/>
      <c r="M290" s="102"/>
      <c r="N290" s="103"/>
      <c r="O290" s="103"/>
    </row>
    <row r="291" spans="1:15" ht="12.2" hidden="1" customHeight="1" x14ac:dyDescent="0.25">
      <c r="A291" s="475" t="s">
        <v>330</v>
      </c>
      <c r="B291" s="475"/>
      <c r="C291" s="98" t="s">
        <v>330</v>
      </c>
      <c r="D291" s="99" t="s">
        <v>330</v>
      </c>
      <c r="E291" s="100" t="s">
        <v>330</v>
      </c>
      <c r="F291" s="100" t="s">
        <v>330</v>
      </c>
      <c r="G291" s="100" t="s">
        <v>330</v>
      </c>
      <c r="H291" s="161" t="s">
        <v>330</v>
      </c>
      <c r="I291" s="162" t="s">
        <v>330</v>
      </c>
      <c r="J291" s="98" t="s">
        <v>330</v>
      </c>
      <c r="K291" s="194" t="s">
        <v>481</v>
      </c>
      <c r="L291" s="102"/>
      <c r="M291" s="102"/>
      <c r="N291" s="103"/>
      <c r="O291" s="103"/>
    </row>
    <row r="292" spans="1:15" ht="7.5" customHeight="1" x14ac:dyDescent="0.25">
      <c r="A292" s="475"/>
      <c r="B292" s="475"/>
      <c r="C292" s="98"/>
      <c r="D292" s="98"/>
      <c r="E292" s="104"/>
      <c r="F292" s="104"/>
      <c r="G292" s="104"/>
      <c r="H292" s="100"/>
      <c r="I292" s="101"/>
      <c r="J292" s="98"/>
      <c r="K292" s="194"/>
      <c r="L292" s="102"/>
      <c r="M292" s="102"/>
      <c r="N292" s="103"/>
      <c r="O292" s="103"/>
    </row>
    <row r="293" spans="1:15" ht="12.2" customHeight="1" x14ac:dyDescent="0.25">
      <c r="A293" s="475" t="s">
        <v>224</v>
      </c>
      <c r="B293" s="475"/>
      <c r="C293" s="98"/>
      <c r="D293" s="99">
        <v>12095</v>
      </c>
      <c r="E293" s="100">
        <v>10170</v>
      </c>
      <c r="F293" s="100">
        <v>5885</v>
      </c>
      <c r="G293" s="100">
        <v>5883</v>
      </c>
      <c r="H293" s="100">
        <v>-2</v>
      </c>
      <c r="I293" s="105">
        <v>-3.3984706881906579E-4</v>
      </c>
      <c r="J293" s="99"/>
      <c r="K293" s="194"/>
      <c r="L293" s="102"/>
      <c r="M293" s="102"/>
      <c r="N293" s="103"/>
      <c r="O293" s="103"/>
    </row>
    <row r="294" spans="1:15" x14ac:dyDescent="0.25">
      <c r="A294" s="475"/>
      <c r="B294" s="475"/>
      <c r="C294" s="106"/>
      <c r="D294" s="106"/>
      <c r="E294" s="106"/>
      <c r="F294" s="106"/>
      <c r="G294" s="106"/>
      <c r="H294" s="106"/>
      <c r="I294" s="106"/>
      <c r="J294" s="106"/>
      <c r="K294" s="194"/>
      <c r="L294" s="102"/>
      <c r="M294" s="102"/>
      <c r="N294" s="102"/>
      <c r="O294" s="102"/>
    </row>
    <row r="295" spans="1:15" x14ac:dyDescent="0.25">
      <c r="A295" s="475"/>
      <c r="B295" s="475"/>
      <c r="C295" s="106"/>
      <c r="D295" s="106"/>
      <c r="E295" s="106"/>
      <c r="F295" s="106"/>
      <c r="G295" s="106"/>
      <c r="H295" s="106"/>
      <c r="I295" s="106"/>
      <c r="J295" s="106"/>
      <c r="K295" s="194"/>
      <c r="L295" s="102"/>
      <c r="M295" s="102"/>
      <c r="N295" s="102"/>
      <c r="O295" s="102"/>
    </row>
    <row r="296" spans="1:15" x14ac:dyDescent="0.25">
      <c r="A296" s="475"/>
      <c r="B296" s="475"/>
      <c r="C296" s="106"/>
      <c r="D296" s="106"/>
      <c r="E296" s="106"/>
      <c r="F296" s="106"/>
      <c r="G296" s="106"/>
      <c r="H296" s="106"/>
      <c r="I296" s="106"/>
      <c r="J296" s="106"/>
      <c r="K296" s="194"/>
      <c r="L296" s="102"/>
      <c r="M296" s="102"/>
      <c r="N296" s="102"/>
      <c r="O296" s="102"/>
    </row>
    <row r="297" spans="1:15" x14ac:dyDescent="0.25">
      <c r="A297" s="475"/>
      <c r="B297" s="475"/>
      <c r="C297" s="106"/>
      <c r="D297" s="106"/>
      <c r="E297" s="106"/>
      <c r="F297" s="106"/>
      <c r="G297" s="106"/>
      <c r="H297" s="106"/>
      <c r="I297" s="106"/>
      <c r="J297" s="106"/>
      <c r="K297" s="194"/>
      <c r="L297" s="102"/>
      <c r="M297" s="102"/>
      <c r="N297" s="102"/>
      <c r="O297" s="102"/>
    </row>
    <row r="298" spans="1:15" x14ac:dyDescent="0.25">
      <c r="A298" s="475"/>
      <c r="B298" s="475"/>
      <c r="C298" s="106"/>
      <c r="D298" s="106"/>
      <c r="E298" s="106"/>
      <c r="F298" s="106"/>
      <c r="G298" s="106"/>
      <c r="H298" s="106"/>
      <c r="I298" s="106"/>
      <c r="J298" s="106"/>
      <c r="K298" s="194"/>
      <c r="L298" s="102"/>
      <c r="M298" s="102"/>
      <c r="N298" s="102"/>
      <c r="O298" s="102"/>
    </row>
    <row r="299" spans="1:15" x14ac:dyDescent="0.25">
      <c r="A299" s="106"/>
      <c r="B299" s="106"/>
      <c r="C299" s="106"/>
      <c r="D299" s="106"/>
      <c r="E299" s="106"/>
      <c r="F299" s="106"/>
      <c r="G299" s="106"/>
      <c r="H299" s="106"/>
      <c r="I299" s="106"/>
      <c r="J299" s="106"/>
      <c r="K299" s="194"/>
      <c r="L299" s="102"/>
      <c r="M299" s="102"/>
      <c r="N299" s="102"/>
      <c r="O299" s="102"/>
    </row>
    <row r="300" spans="1:15" x14ac:dyDescent="0.25">
      <c r="A300" s="106"/>
      <c r="B300" s="106"/>
      <c r="C300" s="106"/>
      <c r="D300" s="106"/>
      <c r="E300" s="106"/>
      <c r="F300" s="106"/>
      <c r="G300" s="106"/>
      <c r="H300" s="106"/>
      <c r="I300" s="106"/>
      <c r="J300" s="106"/>
      <c r="K300" s="194"/>
      <c r="L300" s="102"/>
      <c r="M300" s="102"/>
      <c r="N300" s="102"/>
      <c r="O300" s="102"/>
    </row>
    <row r="301" spans="1:15" x14ac:dyDescent="0.25">
      <c r="A301" s="106"/>
      <c r="B301" s="106"/>
      <c r="C301" s="106"/>
      <c r="D301" s="106"/>
      <c r="E301" s="106"/>
      <c r="F301" s="106"/>
      <c r="G301" s="106"/>
      <c r="H301" s="106"/>
      <c r="I301" s="106"/>
      <c r="J301" s="106"/>
      <c r="K301" s="194"/>
      <c r="L301" s="102"/>
      <c r="M301" s="102"/>
      <c r="N301" s="102"/>
      <c r="O301" s="102"/>
    </row>
    <row r="302" spans="1:15" x14ac:dyDescent="0.25">
      <c r="A302" s="106"/>
      <c r="B302" s="106"/>
      <c r="C302" s="106"/>
      <c r="D302" s="106"/>
      <c r="E302" s="106"/>
      <c r="F302" s="106"/>
      <c r="G302" s="106"/>
      <c r="H302" s="106"/>
      <c r="I302" s="106"/>
      <c r="J302" s="106"/>
      <c r="K302" s="194"/>
      <c r="L302" s="102"/>
      <c r="M302" s="102"/>
      <c r="N302" s="102"/>
      <c r="O302" s="102"/>
    </row>
    <row r="303" spans="1:15" x14ac:dyDescent="0.25">
      <c r="A303" s="106"/>
      <c r="B303" s="106"/>
      <c r="C303" s="106"/>
      <c r="D303" s="106"/>
      <c r="E303" s="106"/>
      <c r="F303" s="106"/>
      <c r="G303" s="106"/>
      <c r="H303" s="106"/>
      <c r="I303" s="106"/>
      <c r="J303" s="106"/>
      <c r="K303" s="194"/>
      <c r="L303" s="102"/>
      <c r="M303" s="102"/>
      <c r="N303" s="102"/>
      <c r="O303" s="102"/>
    </row>
    <row r="304" spans="1:15" x14ac:dyDescent="0.25">
      <c r="A304" s="106"/>
      <c r="B304" s="106"/>
      <c r="C304" s="106"/>
      <c r="D304" s="106"/>
      <c r="E304" s="106"/>
      <c r="F304" s="106"/>
      <c r="G304" s="106"/>
      <c r="H304" s="106"/>
      <c r="I304" s="106"/>
      <c r="J304" s="106"/>
      <c r="K304" s="194"/>
      <c r="L304" s="102"/>
      <c r="M304" s="102"/>
      <c r="N304" s="102"/>
      <c r="O304" s="102"/>
    </row>
    <row r="305" spans="1:148" s="107" customFormat="1" x14ac:dyDescent="0.25">
      <c r="A305" s="106"/>
      <c r="B305" s="106"/>
      <c r="C305" s="106"/>
      <c r="D305" s="106"/>
      <c r="E305" s="106"/>
      <c r="F305" s="106"/>
      <c r="G305" s="106"/>
      <c r="H305" s="106"/>
      <c r="I305" s="106"/>
      <c r="J305" s="106"/>
      <c r="K305" s="194"/>
      <c r="L305" s="102"/>
      <c r="M305" s="102"/>
      <c r="N305" s="102"/>
      <c r="O305" s="102"/>
      <c r="P305" s="38"/>
      <c r="Q305" s="38"/>
      <c r="R305" s="38"/>
      <c r="S305" s="38"/>
      <c r="T305" s="38"/>
      <c r="U305" s="38"/>
      <c r="V305" s="52"/>
      <c r="W305" s="52"/>
      <c r="X305" s="52"/>
      <c r="Y305" s="52"/>
      <c r="Z305" s="38"/>
      <c r="AA305" s="38"/>
      <c r="AB305" s="38"/>
      <c r="AC305" s="38"/>
      <c r="AD305" s="38"/>
      <c r="AE305" s="38"/>
      <c r="AF305" s="38"/>
      <c r="AG305" s="38"/>
      <c r="AH305" s="38"/>
      <c r="AI305" s="38"/>
      <c r="AJ305" s="38"/>
      <c r="AK305" s="38"/>
      <c r="AL305" s="38"/>
      <c r="AM305" s="38"/>
      <c r="AN305" s="38"/>
      <c r="AO305" s="38"/>
      <c r="AP305" s="38"/>
      <c r="AQ305" s="38"/>
      <c r="AR305" s="38"/>
      <c r="AS305" s="38"/>
      <c r="AT305" s="38"/>
      <c r="AU305" s="38"/>
      <c r="AV305" s="38"/>
      <c r="AW305" s="38"/>
      <c r="AX305" s="38"/>
      <c r="AY305" s="38"/>
      <c r="AZ305" s="38"/>
      <c r="BA305" s="38"/>
      <c r="BB305" s="38"/>
      <c r="BC305" s="38"/>
      <c r="BD305" s="38"/>
      <c r="BE305" s="38"/>
      <c r="BF305" s="38"/>
      <c r="BG305" s="38"/>
      <c r="BH305" s="38"/>
      <c r="BI305" s="38"/>
      <c r="BJ305" s="38"/>
      <c r="BK305" s="38"/>
      <c r="BL305" s="38"/>
      <c r="BM305" s="38"/>
      <c r="BN305" s="38"/>
      <c r="BO305" s="38"/>
      <c r="BP305" s="38"/>
      <c r="BQ305" s="38"/>
      <c r="BR305" s="38"/>
      <c r="BS305" s="38"/>
      <c r="BT305" s="38"/>
      <c r="BU305" s="38"/>
      <c r="BV305" s="38"/>
      <c r="BW305" s="38"/>
      <c r="BX305" s="38"/>
      <c r="BY305" s="38"/>
      <c r="BZ305" s="38"/>
      <c r="CA305" s="38"/>
      <c r="CB305" s="38"/>
      <c r="CC305" s="38"/>
      <c r="CD305" s="38"/>
      <c r="CE305" s="38"/>
      <c r="CF305" s="38"/>
      <c r="CG305" s="38"/>
      <c r="CH305" s="38"/>
      <c r="CI305" s="38"/>
      <c r="CJ305" s="38"/>
      <c r="CK305" s="38"/>
      <c r="CL305" s="38"/>
      <c r="CM305" s="38"/>
      <c r="CN305" s="38"/>
      <c r="CO305" s="38"/>
      <c r="CP305" s="38"/>
      <c r="CQ305" s="38"/>
      <c r="CR305" s="38"/>
      <c r="CS305" s="38"/>
      <c r="CT305" s="38"/>
      <c r="CU305" s="38"/>
      <c r="CV305" s="38"/>
      <c r="CW305" s="38"/>
      <c r="CX305" s="38"/>
      <c r="CY305" s="38"/>
      <c r="CZ305" s="38"/>
      <c r="DA305" s="38"/>
      <c r="DB305" s="38"/>
      <c r="DC305" s="38"/>
      <c r="DD305" s="38"/>
      <c r="DE305" s="38"/>
      <c r="DF305" s="38"/>
      <c r="DG305" s="38"/>
      <c r="DH305" s="38"/>
      <c r="DI305" s="38"/>
      <c r="DJ305" s="38"/>
      <c r="DK305" s="38"/>
      <c r="DL305" s="38"/>
      <c r="DM305" s="38"/>
      <c r="DN305" s="38"/>
      <c r="DO305" s="38"/>
      <c r="DP305" s="38"/>
      <c r="DQ305" s="38"/>
      <c r="DR305" s="38"/>
      <c r="DS305" s="38"/>
      <c r="DT305" s="38"/>
      <c r="DU305" s="38"/>
      <c r="DV305" s="38"/>
      <c r="DW305" s="38"/>
      <c r="DX305" s="38"/>
      <c r="DY305" s="38"/>
      <c r="DZ305" s="38"/>
      <c r="EA305" s="38"/>
      <c r="EB305" s="38"/>
      <c r="EC305" s="38"/>
      <c r="ED305" s="38"/>
      <c r="EE305" s="38"/>
      <c r="EF305" s="38"/>
      <c r="EG305" s="38"/>
      <c r="EH305" s="38"/>
      <c r="EI305" s="38"/>
      <c r="EJ305" s="38"/>
      <c r="EK305" s="38"/>
      <c r="EL305" s="38"/>
      <c r="EM305" s="38"/>
      <c r="EN305" s="38"/>
      <c r="EO305" s="38"/>
      <c r="EP305" s="38"/>
      <c r="EQ305" s="38"/>
      <c r="ER305" s="38"/>
    </row>
    <row r="306" spans="1:148" x14ac:dyDescent="0.25">
      <c r="A306" s="106"/>
      <c r="B306" s="106"/>
      <c r="C306" s="106"/>
      <c r="D306" s="106"/>
      <c r="E306" s="106"/>
      <c r="F306" s="106"/>
      <c r="G306" s="106"/>
      <c r="H306" s="106"/>
      <c r="I306" s="106"/>
      <c r="J306" s="106"/>
      <c r="K306" s="194"/>
      <c r="L306" s="102"/>
      <c r="M306" s="102"/>
      <c r="N306" s="102"/>
      <c r="O306" s="102"/>
    </row>
    <row r="307" spans="1:148" x14ac:dyDescent="0.25">
      <c r="A307" s="106"/>
      <c r="B307" s="106"/>
      <c r="C307" s="106"/>
      <c r="D307" s="106"/>
      <c r="E307" s="106"/>
      <c r="F307" s="106"/>
      <c r="G307" s="106"/>
      <c r="H307" s="106"/>
      <c r="I307" s="106"/>
      <c r="J307" s="106"/>
      <c r="K307" s="194"/>
      <c r="L307" s="102"/>
      <c r="M307" s="102"/>
      <c r="N307" s="102"/>
      <c r="O307" s="102"/>
    </row>
    <row r="308" spans="1:148" x14ac:dyDescent="0.25">
      <c r="A308" s="90"/>
      <c r="B308" s="90"/>
      <c r="C308" s="90"/>
      <c r="D308" s="90"/>
      <c r="E308" s="90"/>
      <c r="F308" s="90"/>
      <c r="G308" s="90"/>
      <c r="H308" s="90"/>
      <c r="I308" s="90"/>
      <c r="J308" s="90"/>
      <c r="K308" s="173"/>
    </row>
    <row r="309" spans="1:148" x14ac:dyDescent="0.25">
      <c r="K309" s="173"/>
    </row>
    <row r="310" spans="1:148" x14ac:dyDescent="0.25">
      <c r="K310" s="173"/>
    </row>
    <row r="311" spans="1:148" x14ac:dyDescent="0.25">
      <c r="K311" s="173"/>
    </row>
    <row r="312" spans="1:148" x14ac:dyDescent="0.25">
      <c r="K312" s="173"/>
    </row>
    <row r="313" spans="1:148" x14ac:dyDescent="0.25">
      <c r="A313" s="456" t="s">
        <v>199</v>
      </c>
      <c r="B313" s="456"/>
      <c r="C313" s="91" t="s">
        <v>200</v>
      </c>
      <c r="D313" s="483" t="s">
        <v>201</v>
      </c>
      <c r="E313" s="483"/>
      <c r="F313" s="456" t="s">
        <v>431</v>
      </c>
      <c r="G313" s="456"/>
      <c r="H313" s="456" t="s">
        <v>431</v>
      </c>
      <c r="I313" s="456"/>
      <c r="J313" s="92" t="s">
        <v>203</v>
      </c>
      <c r="K313" s="173"/>
    </row>
    <row r="314" spans="1:148" x14ac:dyDescent="0.25">
      <c r="A314" s="90"/>
      <c r="B314" s="90"/>
      <c r="C314" s="91" t="s">
        <v>204</v>
      </c>
      <c r="D314" s="174" t="s">
        <v>205</v>
      </c>
      <c r="E314" s="174" t="s">
        <v>206</v>
      </c>
      <c r="F314" s="95" t="s">
        <v>207</v>
      </c>
      <c r="G314" s="95" t="s">
        <v>208</v>
      </c>
      <c r="H314" s="95" t="s">
        <v>376</v>
      </c>
      <c r="I314" s="175" t="s">
        <v>432</v>
      </c>
      <c r="J314" s="90"/>
      <c r="K314" s="192"/>
      <c r="L314" s="93"/>
      <c r="M314" s="93"/>
      <c r="N314" s="93"/>
      <c r="O314" s="93"/>
    </row>
    <row r="315" spans="1:148" x14ac:dyDescent="0.25">
      <c r="A315" s="481" t="s">
        <v>225</v>
      </c>
      <c r="B315" s="481"/>
      <c r="C315" s="481"/>
      <c r="D315" s="481"/>
      <c r="E315" s="481"/>
      <c r="F315" s="481"/>
      <c r="G315" s="481"/>
      <c r="H315" s="481"/>
      <c r="I315" s="481"/>
      <c r="J315" s="481"/>
      <c r="K315" s="173"/>
    </row>
    <row r="316" spans="1:148" ht="12.2" customHeight="1" x14ac:dyDescent="0.25">
      <c r="A316" s="113"/>
      <c r="B316" s="113"/>
      <c r="C316" s="108"/>
      <c r="D316" s="113"/>
      <c r="E316" s="113"/>
      <c r="F316" s="113"/>
      <c r="G316" s="113"/>
      <c r="H316" s="113"/>
      <c r="I316" s="113"/>
      <c r="J316" s="113"/>
      <c r="K316" s="193"/>
      <c r="L316" s="97"/>
      <c r="M316" s="97"/>
      <c r="N316" s="97"/>
      <c r="O316" s="97"/>
    </row>
    <row r="317" spans="1:148" ht="12.2" customHeight="1" x14ac:dyDescent="0.25">
      <c r="A317" s="475" t="s">
        <v>548</v>
      </c>
      <c r="B317" s="475"/>
      <c r="C317" s="98" t="s">
        <v>647</v>
      </c>
      <c r="D317" s="99">
        <v>345</v>
      </c>
      <c r="E317" s="100">
        <v>345</v>
      </c>
      <c r="F317" s="100">
        <v>325</v>
      </c>
      <c r="G317" s="100">
        <v>320</v>
      </c>
      <c r="H317" s="100">
        <v>-5</v>
      </c>
      <c r="I317" s="105">
        <v>-1.5384615384615385E-2</v>
      </c>
      <c r="J317" s="98" t="s">
        <v>375</v>
      </c>
      <c r="K317" s="194" t="s">
        <v>481</v>
      </c>
      <c r="L317" s="97"/>
      <c r="M317" s="97"/>
      <c r="N317" s="97"/>
      <c r="O317" s="97"/>
    </row>
    <row r="318" spans="1:148" ht="12.2" customHeight="1" x14ac:dyDescent="0.25">
      <c r="A318" s="475" t="s">
        <v>226</v>
      </c>
      <c r="B318" s="475"/>
      <c r="C318" s="98" t="s">
        <v>647</v>
      </c>
      <c r="D318" s="99">
        <v>350</v>
      </c>
      <c r="E318" s="100">
        <v>320</v>
      </c>
      <c r="F318" s="100">
        <v>320</v>
      </c>
      <c r="G318" s="100">
        <v>323</v>
      </c>
      <c r="H318" s="100">
        <v>3</v>
      </c>
      <c r="I318" s="105">
        <v>9.3749999999999997E-3</v>
      </c>
      <c r="J318" s="98" t="s">
        <v>375</v>
      </c>
      <c r="K318" s="194" t="s">
        <v>481</v>
      </c>
      <c r="L318" s="103"/>
      <c r="M318" s="103"/>
      <c r="N318" s="103"/>
      <c r="O318" s="103"/>
    </row>
    <row r="319" spans="1:148" ht="12.2" customHeight="1" x14ac:dyDescent="0.25">
      <c r="A319" s="475" t="s">
        <v>356</v>
      </c>
      <c r="B319" s="475"/>
      <c r="C319" s="98" t="s">
        <v>587</v>
      </c>
      <c r="D319" s="99">
        <v>330</v>
      </c>
      <c r="E319" s="100">
        <v>330</v>
      </c>
      <c r="F319" s="100">
        <v>300</v>
      </c>
      <c r="G319" s="100">
        <v>302</v>
      </c>
      <c r="H319" s="100">
        <v>2</v>
      </c>
      <c r="I319" s="105">
        <v>6.6666666666666671E-3</v>
      </c>
      <c r="J319" s="98" t="s">
        <v>375</v>
      </c>
      <c r="K319" s="194" t="s">
        <v>481</v>
      </c>
      <c r="L319" s="103"/>
      <c r="M319" s="103"/>
      <c r="N319" s="103"/>
      <c r="O319" s="103"/>
    </row>
    <row r="320" spans="1:148" ht="12.2" customHeight="1" x14ac:dyDescent="0.25">
      <c r="A320" s="475" t="s">
        <v>227</v>
      </c>
      <c r="B320" s="475"/>
      <c r="C320" s="98" t="s">
        <v>375</v>
      </c>
      <c r="D320" s="99">
        <v>0</v>
      </c>
      <c r="E320" s="100">
        <v>0</v>
      </c>
      <c r="F320" s="100">
        <v>0</v>
      </c>
      <c r="G320" s="100">
        <v>0</v>
      </c>
      <c r="H320" s="100" t="s">
        <v>375</v>
      </c>
      <c r="I320" s="105" t="s">
        <v>375</v>
      </c>
      <c r="J320" s="98" t="s">
        <v>378</v>
      </c>
      <c r="K320" s="194" t="s">
        <v>481</v>
      </c>
      <c r="L320" s="103"/>
      <c r="M320" s="103"/>
      <c r="N320" s="103"/>
      <c r="O320" s="103"/>
    </row>
    <row r="321" spans="1:15" ht="12.2" customHeight="1" x14ac:dyDescent="0.25">
      <c r="A321" s="475" t="s">
        <v>357</v>
      </c>
      <c r="B321" s="475"/>
      <c r="C321" s="98" t="s">
        <v>649</v>
      </c>
      <c r="D321" s="99">
        <v>220</v>
      </c>
      <c r="E321" s="100">
        <v>220</v>
      </c>
      <c r="F321" s="100">
        <v>220</v>
      </c>
      <c r="G321" s="100">
        <v>222</v>
      </c>
      <c r="H321" s="100">
        <v>2</v>
      </c>
      <c r="I321" s="105">
        <v>9.0909090909090905E-3</v>
      </c>
      <c r="J321" s="98" t="s">
        <v>375</v>
      </c>
      <c r="K321" s="194" t="s">
        <v>481</v>
      </c>
      <c r="L321" s="103"/>
      <c r="M321" s="103"/>
      <c r="N321" s="103"/>
      <c r="O321" s="103"/>
    </row>
    <row r="322" spans="1:15" ht="12.2" customHeight="1" x14ac:dyDescent="0.25">
      <c r="A322" s="475" t="s">
        <v>358</v>
      </c>
      <c r="B322" s="475"/>
      <c r="C322" s="98" t="s">
        <v>587</v>
      </c>
      <c r="D322" s="99">
        <v>190</v>
      </c>
      <c r="E322" s="100">
        <v>190</v>
      </c>
      <c r="F322" s="100">
        <v>50</v>
      </c>
      <c r="G322" s="100">
        <v>50</v>
      </c>
      <c r="H322" s="100" t="s">
        <v>375</v>
      </c>
      <c r="I322" s="105">
        <v>0</v>
      </c>
      <c r="J322" s="98" t="s">
        <v>375</v>
      </c>
      <c r="K322" s="194" t="s">
        <v>481</v>
      </c>
      <c r="L322" s="103"/>
      <c r="M322" s="103"/>
      <c r="N322" s="103"/>
      <c r="O322" s="103"/>
    </row>
    <row r="323" spans="1:15" ht="12.2" customHeight="1" x14ac:dyDescent="0.25">
      <c r="A323" s="475" t="s">
        <v>572</v>
      </c>
      <c r="B323" s="475"/>
      <c r="C323" s="98" t="s">
        <v>375</v>
      </c>
      <c r="D323" s="99">
        <v>249</v>
      </c>
      <c r="E323" s="100">
        <v>248</v>
      </c>
      <c r="F323" s="100">
        <v>0</v>
      </c>
      <c r="G323" s="100">
        <v>0</v>
      </c>
      <c r="H323" s="100" t="s">
        <v>375</v>
      </c>
      <c r="I323" s="105" t="s">
        <v>375</v>
      </c>
      <c r="J323" s="98" t="s">
        <v>375</v>
      </c>
      <c r="K323" s="194" t="s">
        <v>481</v>
      </c>
      <c r="L323" s="103"/>
      <c r="M323" s="103"/>
      <c r="N323" s="103"/>
      <c r="O323" s="103"/>
    </row>
    <row r="324" spans="1:15" ht="12.2" customHeight="1" x14ac:dyDescent="0.25">
      <c r="A324" s="475" t="s">
        <v>228</v>
      </c>
      <c r="B324" s="475"/>
      <c r="C324" s="98" t="s">
        <v>375</v>
      </c>
      <c r="D324" s="99">
        <v>484</v>
      </c>
      <c r="E324" s="100">
        <v>484</v>
      </c>
      <c r="F324" s="100">
        <v>0</v>
      </c>
      <c r="G324" s="100">
        <v>0</v>
      </c>
      <c r="H324" s="100" t="s">
        <v>375</v>
      </c>
      <c r="I324" s="105" t="s">
        <v>375</v>
      </c>
      <c r="J324" s="98" t="s">
        <v>375</v>
      </c>
      <c r="K324" s="194" t="s">
        <v>481</v>
      </c>
      <c r="L324" s="103"/>
      <c r="M324" s="103"/>
      <c r="N324" s="103"/>
      <c r="O324" s="103"/>
    </row>
    <row r="325" spans="1:15" ht="12.2" customHeight="1" x14ac:dyDescent="0.25">
      <c r="A325" s="475" t="s">
        <v>10</v>
      </c>
      <c r="B325" s="475"/>
      <c r="C325" s="98" t="s">
        <v>375</v>
      </c>
      <c r="D325" s="99">
        <v>640</v>
      </c>
      <c r="E325" s="100">
        <v>565</v>
      </c>
      <c r="F325" s="100">
        <v>0</v>
      </c>
      <c r="G325" s="100">
        <v>0</v>
      </c>
      <c r="H325" s="100" t="s">
        <v>375</v>
      </c>
      <c r="I325" s="105" t="s">
        <v>375</v>
      </c>
      <c r="J325" s="98" t="s">
        <v>378</v>
      </c>
      <c r="K325" s="194" t="s">
        <v>481</v>
      </c>
      <c r="L325" s="103"/>
      <c r="M325" s="103"/>
      <c r="N325" s="103"/>
      <c r="O325" s="103"/>
    </row>
    <row r="326" spans="1:15" ht="12.2" hidden="1" customHeight="1" x14ac:dyDescent="0.25">
      <c r="A326" s="475" t="s">
        <v>330</v>
      </c>
      <c r="B326" s="475"/>
      <c r="C326" s="98" t="s">
        <v>330</v>
      </c>
      <c r="D326" s="99" t="s">
        <v>330</v>
      </c>
      <c r="E326" s="100" t="s">
        <v>330</v>
      </c>
      <c r="F326" s="100" t="s">
        <v>330</v>
      </c>
      <c r="G326" s="100" t="s">
        <v>330</v>
      </c>
      <c r="H326" s="100" t="s">
        <v>330</v>
      </c>
      <c r="I326" s="105" t="s">
        <v>330</v>
      </c>
      <c r="J326" s="98" t="s">
        <v>330</v>
      </c>
      <c r="K326" s="194" t="s">
        <v>481</v>
      </c>
      <c r="L326" s="103"/>
      <c r="M326" s="103"/>
      <c r="N326" s="103"/>
      <c r="O326" s="103"/>
    </row>
    <row r="327" spans="1:15" ht="12.2" hidden="1" customHeight="1" x14ac:dyDescent="0.25">
      <c r="A327" s="475" t="s">
        <v>330</v>
      </c>
      <c r="B327" s="475"/>
      <c r="C327" s="98" t="s">
        <v>330</v>
      </c>
      <c r="D327" s="99" t="s">
        <v>330</v>
      </c>
      <c r="E327" s="100" t="s">
        <v>330</v>
      </c>
      <c r="F327" s="100" t="s">
        <v>330</v>
      </c>
      <c r="G327" s="100" t="s">
        <v>330</v>
      </c>
      <c r="H327" s="100" t="s">
        <v>330</v>
      </c>
      <c r="I327" s="105" t="s">
        <v>330</v>
      </c>
      <c r="J327" s="98" t="s">
        <v>330</v>
      </c>
      <c r="K327" s="194" t="s">
        <v>481</v>
      </c>
      <c r="L327" s="103"/>
      <c r="M327" s="103"/>
      <c r="N327" s="103"/>
      <c r="O327" s="103"/>
    </row>
    <row r="328" spans="1:15" ht="12.2" hidden="1" customHeight="1" x14ac:dyDescent="0.25">
      <c r="A328" s="475" t="s">
        <v>330</v>
      </c>
      <c r="B328" s="475"/>
      <c r="C328" s="98" t="s">
        <v>330</v>
      </c>
      <c r="D328" s="99" t="s">
        <v>330</v>
      </c>
      <c r="E328" s="100" t="s">
        <v>330</v>
      </c>
      <c r="F328" s="100" t="s">
        <v>330</v>
      </c>
      <c r="G328" s="100" t="s">
        <v>330</v>
      </c>
      <c r="H328" s="100" t="s">
        <v>330</v>
      </c>
      <c r="I328" s="105" t="s">
        <v>330</v>
      </c>
      <c r="J328" s="98" t="s">
        <v>330</v>
      </c>
      <c r="K328" s="194" t="s">
        <v>481</v>
      </c>
      <c r="L328" s="103"/>
      <c r="M328" s="103"/>
      <c r="N328" s="103"/>
      <c r="O328" s="103"/>
    </row>
    <row r="329" spans="1:15" ht="12.2" hidden="1" customHeight="1" x14ac:dyDescent="0.25">
      <c r="A329" s="475" t="s">
        <v>330</v>
      </c>
      <c r="B329" s="475"/>
      <c r="C329" s="98" t="s">
        <v>330</v>
      </c>
      <c r="D329" s="99" t="s">
        <v>330</v>
      </c>
      <c r="E329" s="100" t="s">
        <v>330</v>
      </c>
      <c r="F329" s="100" t="s">
        <v>330</v>
      </c>
      <c r="G329" s="100" t="s">
        <v>330</v>
      </c>
      <c r="H329" s="100" t="s">
        <v>330</v>
      </c>
      <c r="I329" s="105" t="s">
        <v>330</v>
      </c>
      <c r="J329" s="98" t="s">
        <v>330</v>
      </c>
      <c r="K329" s="194" t="s">
        <v>481</v>
      </c>
      <c r="L329" s="103"/>
      <c r="M329" s="103"/>
      <c r="N329" s="103"/>
      <c r="O329" s="103"/>
    </row>
    <row r="330" spans="1:15" ht="12.2" hidden="1" customHeight="1" x14ac:dyDescent="0.25">
      <c r="A330" s="475" t="s">
        <v>330</v>
      </c>
      <c r="B330" s="475"/>
      <c r="C330" s="98" t="s">
        <v>330</v>
      </c>
      <c r="D330" s="99" t="s">
        <v>330</v>
      </c>
      <c r="E330" s="100" t="s">
        <v>330</v>
      </c>
      <c r="F330" s="100" t="s">
        <v>330</v>
      </c>
      <c r="G330" s="100" t="s">
        <v>330</v>
      </c>
      <c r="H330" s="100" t="s">
        <v>330</v>
      </c>
      <c r="I330" s="105" t="s">
        <v>330</v>
      </c>
      <c r="J330" s="98" t="s">
        <v>330</v>
      </c>
      <c r="K330" s="194" t="s">
        <v>481</v>
      </c>
      <c r="L330" s="103"/>
      <c r="M330" s="103"/>
      <c r="N330" s="103"/>
      <c r="O330" s="103"/>
    </row>
    <row r="331" spans="1:15" ht="7.5" customHeight="1" x14ac:dyDescent="0.25">
      <c r="A331" s="475"/>
      <c r="B331" s="475"/>
      <c r="C331" s="98"/>
      <c r="D331" s="99"/>
      <c r="E331" s="99"/>
      <c r="F331" s="100"/>
      <c r="G331" s="100"/>
      <c r="H331" s="100"/>
      <c r="I331" s="105"/>
      <c r="J331" s="98"/>
      <c r="K331" s="194"/>
      <c r="L331" s="103"/>
      <c r="M331" s="103"/>
      <c r="N331" s="103"/>
      <c r="O331" s="103"/>
    </row>
    <row r="332" spans="1:15" ht="12.2" customHeight="1" x14ac:dyDescent="0.25">
      <c r="A332" s="475" t="s">
        <v>229</v>
      </c>
      <c r="B332" s="475"/>
      <c r="C332" s="98"/>
      <c r="D332" s="99">
        <v>2808</v>
      </c>
      <c r="E332" s="100">
        <v>2702</v>
      </c>
      <c r="F332" s="100">
        <v>1215</v>
      </c>
      <c r="G332" s="100">
        <v>1217</v>
      </c>
      <c r="H332" s="100">
        <v>2</v>
      </c>
      <c r="I332" s="101">
        <v>1.6460905349793276E-3</v>
      </c>
      <c r="J332" s="106"/>
      <c r="K332" s="194"/>
      <c r="L332" s="103"/>
      <c r="M332" s="103"/>
      <c r="N332" s="103"/>
      <c r="O332" s="103"/>
    </row>
    <row r="333" spans="1:15" x14ac:dyDescent="0.25">
      <c r="A333" s="475"/>
      <c r="B333" s="475"/>
      <c r="C333" s="106"/>
      <c r="D333" s="106"/>
      <c r="E333" s="106"/>
      <c r="F333" s="106"/>
      <c r="G333" s="106"/>
      <c r="H333" s="106"/>
      <c r="I333" s="106"/>
      <c r="J333" s="106"/>
      <c r="K333" s="191"/>
      <c r="L333" s="102"/>
      <c r="M333" s="102"/>
      <c r="N333" s="102"/>
      <c r="O333" s="102"/>
    </row>
    <row r="334" spans="1:15" x14ac:dyDescent="0.25">
      <c r="A334" s="481" t="s">
        <v>230</v>
      </c>
      <c r="B334" s="481"/>
      <c r="C334" s="481"/>
      <c r="D334" s="481"/>
      <c r="E334" s="481"/>
      <c r="F334" s="481"/>
      <c r="G334" s="481"/>
      <c r="H334" s="481"/>
      <c r="I334" s="481"/>
      <c r="J334" s="481"/>
      <c r="K334" s="191"/>
      <c r="L334" s="102"/>
      <c r="M334" s="102"/>
      <c r="N334" s="102"/>
      <c r="O334" s="102"/>
    </row>
    <row r="335" spans="1:15" ht="12.2" customHeight="1" x14ac:dyDescent="0.25">
      <c r="A335" s="475"/>
      <c r="B335" s="475"/>
      <c r="C335" s="106"/>
      <c r="D335" s="106"/>
      <c r="E335" s="106"/>
      <c r="F335" s="106"/>
      <c r="G335" s="106"/>
      <c r="H335" s="106"/>
      <c r="I335" s="106"/>
      <c r="J335" s="106"/>
      <c r="K335" s="193"/>
      <c r="L335" s="97"/>
      <c r="M335" s="97"/>
      <c r="N335" s="97"/>
      <c r="O335" s="97"/>
    </row>
    <row r="336" spans="1:15" ht="12.2" customHeight="1" x14ac:dyDescent="0.25">
      <c r="A336" s="109" t="s">
        <v>588</v>
      </c>
      <c r="B336" s="109"/>
      <c r="C336" s="98" t="s">
        <v>375</v>
      </c>
      <c r="D336" s="99">
        <v>1593</v>
      </c>
      <c r="E336" s="100">
        <v>1593</v>
      </c>
      <c r="F336" s="100">
        <v>0</v>
      </c>
      <c r="G336" s="100">
        <v>0</v>
      </c>
      <c r="H336" s="100" t="s">
        <v>375</v>
      </c>
      <c r="I336" s="105" t="s">
        <v>375</v>
      </c>
      <c r="J336" s="98" t="s">
        <v>375</v>
      </c>
      <c r="K336" s="194" t="s">
        <v>481</v>
      </c>
      <c r="L336" s="102"/>
      <c r="M336" s="102"/>
      <c r="N336" s="102"/>
      <c r="O336" s="102"/>
    </row>
    <row r="337" spans="1:15" ht="12.2" customHeight="1" x14ac:dyDescent="0.25">
      <c r="A337" s="109" t="s">
        <v>232</v>
      </c>
      <c r="B337" s="109"/>
      <c r="C337" s="98" t="s">
        <v>375</v>
      </c>
      <c r="D337" s="99">
        <v>720</v>
      </c>
      <c r="E337" s="100">
        <v>720</v>
      </c>
      <c r="F337" s="100">
        <v>0</v>
      </c>
      <c r="G337" s="100">
        <v>0</v>
      </c>
      <c r="H337" s="100" t="s">
        <v>375</v>
      </c>
      <c r="I337" s="105" t="s">
        <v>375</v>
      </c>
      <c r="J337" s="98" t="s">
        <v>375</v>
      </c>
      <c r="K337" s="194" t="s">
        <v>481</v>
      </c>
      <c r="L337" s="103"/>
      <c r="M337" s="103"/>
      <c r="N337" s="103"/>
      <c r="O337" s="103"/>
    </row>
    <row r="338" spans="1:15" ht="12.2" customHeight="1" x14ac:dyDescent="0.25">
      <c r="A338" s="109" t="s">
        <v>367</v>
      </c>
      <c r="B338" s="109"/>
      <c r="C338" s="98" t="s">
        <v>375</v>
      </c>
      <c r="D338" s="99">
        <v>365</v>
      </c>
      <c r="E338" s="100">
        <v>365</v>
      </c>
      <c r="F338" s="100">
        <v>0</v>
      </c>
      <c r="G338" s="100">
        <v>0</v>
      </c>
      <c r="H338" s="100" t="s">
        <v>375</v>
      </c>
      <c r="I338" s="105" t="s">
        <v>375</v>
      </c>
      <c r="J338" s="98" t="s">
        <v>375</v>
      </c>
      <c r="K338" s="194" t="s">
        <v>481</v>
      </c>
      <c r="L338" s="103"/>
      <c r="M338" s="103"/>
      <c r="N338" s="103"/>
      <c r="O338" s="103"/>
    </row>
    <row r="339" spans="1:15" ht="12.2" customHeight="1" x14ac:dyDescent="0.25">
      <c r="A339" s="109" t="s">
        <v>574</v>
      </c>
      <c r="B339" s="109"/>
      <c r="C339" s="98" t="s">
        <v>375</v>
      </c>
      <c r="D339" s="99">
        <v>110</v>
      </c>
      <c r="E339" s="100">
        <v>110</v>
      </c>
      <c r="F339" s="100">
        <v>0</v>
      </c>
      <c r="G339" s="100">
        <v>0</v>
      </c>
      <c r="H339" s="100" t="s">
        <v>375</v>
      </c>
      <c r="I339" s="105" t="s">
        <v>375</v>
      </c>
      <c r="J339" s="98" t="s">
        <v>375</v>
      </c>
      <c r="K339" s="194" t="s">
        <v>481</v>
      </c>
      <c r="L339" s="103"/>
      <c r="M339" s="103"/>
      <c r="N339" s="103"/>
      <c r="O339" s="103"/>
    </row>
    <row r="340" spans="1:15" ht="12.2" customHeight="1" x14ac:dyDescent="0.25">
      <c r="A340" s="109" t="s">
        <v>234</v>
      </c>
      <c r="B340" s="109"/>
      <c r="C340" s="98" t="s">
        <v>375</v>
      </c>
      <c r="D340" s="99">
        <v>201</v>
      </c>
      <c r="E340" s="100">
        <v>201</v>
      </c>
      <c r="F340" s="100">
        <v>0</v>
      </c>
      <c r="G340" s="100">
        <v>0</v>
      </c>
      <c r="H340" s="100" t="s">
        <v>375</v>
      </c>
      <c r="I340" s="105" t="s">
        <v>375</v>
      </c>
      <c r="J340" s="98" t="s">
        <v>375</v>
      </c>
      <c r="K340" s="194" t="s">
        <v>481</v>
      </c>
      <c r="L340" s="103"/>
      <c r="M340" s="103"/>
      <c r="N340" s="103"/>
      <c r="O340" s="103"/>
    </row>
    <row r="341" spans="1:15" ht="12.2" customHeight="1" x14ac:dyDescent="0.25">
      <c r="A341" s="109" t="s">
        <v>231</v>
      </c>
      <c r="B341" s="109"/>
      <c r="C341" s="98" t="s">
        <v>375</v>
      </c>
      <c r="D341" s="99">
        <v>550</v>
      </c>
      <c r="E341" s="100">
        <v>0</v>
      </c>
      <c r="F341" s="100">
        <v>0</v>
      </c>
      <c r="G341" s="100">
        <v>0</v>
      </c>
      <c r="H341" s="100" t="s">
        <v>375</v>
      </c>
      <c r="I341" s="105" t="s">
        <v>375</v>
      </c>
      <c r="J341" s="98" t="s">
        <v>378</v>
      </c>
      <c r="K341" s="194" t="s">
        <v>481</v>
      </c>
      <c r="L341" s="103"/>
      <c r="M341" s="103"/>
      <c r="N341" s="103"/>
      <c r="O341" s="103"/>
    </row>
    <row r="342" spans="1:15" ht="12.2" customHeight="1" x14ac:dyDescent="0.25">
      <c r="A342" s="109" t="s">
        <v>573</v>
      </c>
      <c r="B342" s="109"/>
      <c r="C342" s="98" t="s">
        <v>375</v>
      </c>
      <c r="D342" s="99">
        <v>186</v>
      </c>
      <c r="E342" s="100">
        <v>0</v>
      </c>
      <c r="F342" s="100">
        <v>0</v>
      </c>
      <c r="G342" s="100">
        <v>0</v>
      </c>
      <c r="H342" s="100" t="s">
        <v>375</v>
      </c>
      <c r="I342" s="105" t="s">
        <v>375</v>
      </c>
      <c r="J342" s="98" t="s">
        <v>377</v>
      </c>
      <c r="K342" s="194" t="s">
        <v>481</v>
      </c>
      <c r="L342" s="103"/>
      <c r="M342" s="103"/>
      <c r="N342" s="103"/>
      <c r="O342" s="103"/>
    </row>
    <row r="343" spans="1:15" ht="12.2" customHeight="1" x14ac:dyDescent="0.25">
      <c r="A343" s="109" t="s">
        <v>365</v>
      </c>
      <c r="B343" s="109"/>
      <c r="C343" s="98" t="s">
        <v>375</v>
      </c>
      <c r="D343" s="99">
        <v>168</v>
      </c>
      <c r="E343" s="100">
        <v>121</v>
      </c>
      <c r="F343" s="100">
        <v>0</v>
      </c>
      <c r="G343" s="100">
        <v>0</v>
      </c>
      <c r="H343" s="100" t="s">
        <v>375</v>
      </c>
      <c r="I343" s="105" t="s">
        <v>375</v>
      </c>
      <c r="J343" s="98" t="s">
        <v>377</v>
      </c>
      <c r="K343" s="194" t="s">
        <v>481</v>
      </c>
      <c r="L343" s="103"/>
      <c r="M343" s="103"/>
      <c r="N343" s="103"/>
      <c r="O343" s="103"/>
    </row>
    <row r="344" spans="1:15" ht="12.2" customHeight="1" x14ac:dyDescent="0.25">
      <c r="A344" s="109" t="s">
        <v>236</v>
      </c>
      <c r="B344" s="109"/>
      <c r="C344" s="98" t="s">
        <v>375</v>
      </c>
      <c r="D344" s="99">
        <v>50</v>
      </c>
      <c r="E344" s="100">
        <v>49</v>
      </c>
      <c r="F344" s="100">
        <v>0</v>
      </c>
      <c r="G344" s="100">
        <v>0</v>
      </c>
      <c r="H344" s="100" t="s">
        <v>375</v>
      </c>
      <c r="I344" s="105" t="s">
        <v>375</v>
      </c>
      <c r="J344" s="98" t="s">
        <v>375</v>
      </c>
      <c r="K344" s="194" t="s">
        <v>481</v>
      </c>
      <c r="L344" s="103"/>
      <c r="M344" s="103"/>
      <c r="N344" s="103"/>
      <c r="O344" s="103"/>
    </row>
    <row r="345" spans="1:15" ht="12.2" customHeight="1" x14ac:dyDescent="0.25">
      <c r="A345" s="109" t="s">
        <v>238</v>
      </c>
      <c r="B345" s="109"/>
      <c r="C345" s="98" t="s">
        <v>375</v>
      </c>
      <c r="D345" s="99">
        <v>171</v>
      </c>
      <c r="E345" s="100">
        <v>162</v>
      </c>
      <c r="F345" s="100">
        <v>0</v>
      </c>
      <c r="G345" s="100">
        <v>0</v>
      </c>
      <c r="H345" s="100" t="s">
        <v>375</v>
      </c>
      <c r="I345" s="105" t="s">
        <v>375</v>
      </c>
      <c r="J345" s="98" t="s">
        <v>375</v>
      </c>
      <c r="K345" s="194" t="s">
        <v>481</v>
      </c>
      <c r="L345" s="103"/>
      <c r="M345" s="103"/>
      <c r="N345" s="103"/>
      <c r="O345" s="103"/>
    </row>
    <row r="346" spans="1:15" ht="12.2" customHeight="1" x14ac:dyDescent="0.25">
      <c r="A346" s="109" t="s">
        <v>239</v>
      </c>
      <c r="B346" s="175"/>
      <c r="C346" s="98" t="s">
        <v>375</v>
      </c>
      <c r="D346" s="99">
        <v>171</v>
      </c>
      <c r="E346" s="100">
        <v>158</v>
      </c>
      <c r="F346" s="100">
        <v>0</v>
      </c>
      <c r="G346" s="100">
        <v>0</v>
      </c>
      <c r="H346" s="100" t="s">
        <v>375</v>
      </c>
      <c r="I346" s="105" t="s">
        <v>375</v>
      </c>
      <c r="J346" s="98" t="s">
        <v>375</v>
      </c>
      <c r="K346" s="194" t="s">
        <v>481</v>
      </c>
      <c r="L346" s="103"/>
      <c r="M346" s="103"/>
      <c r="N346" s="103"/>
      <c r="O346" s="103"/>
    </row>
    <row r="347" spans="1:15" ht="12.2" customHeight="1" x14ac:dyDescent="0.25">
      <c r="A347" s="109" t="s">
        <v>237</v>
      </c>
      <c r="B347" s="175"/>
      <c r="C347" s="98" t="s">
        <v>375</v>
      </c>
      <c r="D347" s="99">
        <v>169</v>
      </c>
      <c r="E347" s="100">
        <v>169</v>
      </c>
      <c r="F347" s="100">
        <v>0</v>
      </c>
      <c r="G347" s="100">
        <v>0</v>
      </c>
      <c r="H347" s="100" t="s">
        <v>375</v>
      </c>
      <c r="I347" s="105" t="s">
        <v>375</v>
      </c>
      <c r="J347" s="98" t="s">
        <v>375</v>
      </c>
      <c r="K347" s="194" t="s">
        <v>481</v>
      </c>
      <c r="L347" s="103"/>
      <c r="M347" s="103"/>
      <c r="N347" s="103"/>
      <c r="O347" s="103"/>
    </row>
    <row r="348" spans="1:15" ht="12.2" customHeight="1" x14ac:dyDescent="0.25">
      <c r="A348" s="109" t="s">
        <v>235</v>
      </c>
      <c r="B348" s="175"/>
      <c r="C348" s="98" t="s">
        <v>375</v>
      </c>
      <c r="D348" s="99">
        <v>381</v>
      </c>
      <c r="E348" s="100">
        <v>381</v>
      </c>
      <c r="F348" s="100">
        <v>0</v>
      </c>
      <c r="G348" s="100">
        <v>0</v>
      </c>
      <c r="H348" s="100" t="s">
        <v>375</v>
      </c>
      <c r="I348" s="105" t="s">
        <v>375</v>
      </c>
      <c r="J348" s="98" t="s">
        <v>375</v>
      </c>
      <c r="K348" s="194" t="s">
        <v>481</v>
      </c>
      <c r="L348" s="103"/>
      <c r="M348" s="103"/>
      <c r="N348" s="103"/>
      <c r="O348" s="103"/>
    </row>
    <row r="349" spans="1:15" ht="12.2" customHeight="1" x14ac:dyDescent="0.25">
      <c r="A349" s="109" t="s">
        <v>240</v>
      </c>
      <c r="B349" s="175"/>
      <c r="C349" s="98" t="s">
        <v>375</v>
      </c>
      <c r="D349" s="99">
        <v>149</v>
      </c>
      <c r="E349" s="100">
        <v>140</v>
      </c>
      <c r="F349" s="100">
        <v>0</v>
      </c>
      <c r="G349" s="100">
        <v>0</v>
      </c>
      <c r="H349" s="100" t="s">
        <v>375</v>
      </c>
      <c r="I349" s="105" t="s">
        <v>375</v>
      </c>
      <c r="J349" s="98" t="s">
        <v>375</v>
      </c>
      <c r="K349" s="194" t="s">
        <v>481</v>
      </c>
      <c r="L349" s="103"/>
      <c r="M349" s="103"/>
      <c r="N349" s="103"/>
      <c r="O349" s="103"/>
    </row>
    <row r="350" spans="1:15" ht="12.2" customHeight="1" x14ac:dyDescent="0.25">
      <c r="A350" s="109" t="s">
        <v>241</v>
      </c>
      <c r="B350" s="175"/>
      <c r="C350" s="98" t="s">
        <v>375</v>
      </c>
      <c r="D350" s="99">
        <v>149</v>
      </c>
      <c r="E350" s="100">
        <v>140</v>
      </c>
      <c r="F350" s="100">
        <v>0</v>
      </c>
      <c r="G350" s="100">
        <v>0</v>
      </c>
      <c r="H350" s="100" t="s">
        <v>375</v>
      </c>
      <c r="I350" s="105" t="s">
        <v>375</v>
      </c>
      <c r="J350" s="98" t="s">
        <v>375</v>
      </c>
      <c r="K350" s="194" t="s">
        <v>481</v>
      </c>
      <c r="L350" s="103"/>
      <c r="M350" s="103"/>
      <c r="N350" s="103"/>
      <c r="O350" s="103"/>
    </row>
    <row r="351" spans="1:15" ht="12.2" customHeight="1" x14ac:dyDescent="0.25">
      <c r="A351" s="109" t="s">
        <v>233</v>
      </c>
      <c r="B351" s="175"/>
      <c r="C351" s="98" t="s">
        <v>375</v>
      </c>
      <c r="D351" s="99">
        <v>220</v>
      </c>
      <c r="E351" s="100">
        <v>170</v>
      </c>
      <c r="F351" s="100">
        <v>0</v>
      </c>
      <c r="G351" s="100">
        <v>0</v>
      </c>
      <c r="H351" s="100" t="s">
        <v>375</v>
      </c>
      <c r="I351" s="105" t="s">
        <v>375</v>
      </c>
      <c r="J351" s="98" t="s">
        <v>378</v>
      </c>
      <c r="K351" s="194" t="s">
        <v>481</v>
      </c>
      <c r="L351" s="103"/>
      <c r="M351" s="103"/>
      <c r="N351" s="103"/>
      <c r="O351" s="103"/>
    </row>
    <row r="352" spans="1:15" ht="12.2" customHeight="1" x14ac:dyDescent="0.25">
      <c r="A352" s="109" t="s">
        <v>242</v>
      </c>
      <c r="B352" s="109"/>
      <c r="C352" s="98" t="s">
        <v>375</v>
      </c>
      <c r="D352" s="99">
        <v>0</v>
      </c>
      <c r="E352" s="100">
        <v>0</v>
      </c>
      <c r="F352" s="100">
        <v>0</v>
      </c>
      <c r="G352" s="100">
        <v>0</v>
      </c>
      <c r="H352" s="100" t="s">
        <v>375</v>
      </c>
      <c r="I352" s="105" t="s">
        <v>375</v>
      </c>
      <c r="J352" s="98" t="s">
        <v>378</v>
      </c>
      <c r="K352" s="194" t="s">
        <v>481</v>
      </c>
      <c r="L352" s="103"/>
      <c r="M352" s="103"/>
      <c r="N352" s="103"/>
      <c r="O352" s="103"/>
    </row>
    <row r="353" spans="1:15" ht="12.2" customHeight="1" x14ac:dyDescent="0.25">
      <c r="A353" s="109" t="s">
        <v>642</v>
      </c>
      <c r="B353" s="109"/>
      <c r="C353" s="98" t="s">
        <v>375</v>
      </c>
      <c r="D353" s="99">
        <v>144</v>
      </c>
      <c r="E353" s="100">
        <v>144</v>
      </c>
      <c r="F353" s="100">
        <v>0</v>
      </c>
      <c r="G353" s="100">
        <v>0</v>
      </c>
      <c r="H353" s="100" t="s">
        <v>375</v>
      </c>
      <c r="I353" s="105" t="s">
        <v>375</v>
      </c>
      <c r="J353" s="98" t="s">
        <v>375</v>
      </c>
      <c r="K353" s="194" t="s">
        <v>481</v>
      </c>
      <c r="L353" s="103"/>
      <c r="M353" s="103"/>
      <c r="N353" s="103"/>
      <c r="O353" s="103"/>
    </row>
    <row r="354" spans="1:15" ht="12.2" customHeight="1" x14ac:dyDescent="0.25">
      <c r="A354" s="109" t="s">
        <v>641</v>
      </c>
      <c r="B354" s="109"/>
      <c r="C354" s="98" t="s">
        <v>375</v>
      </c>
      <c r="D354" s="99">
        <v>144</v>
      </c>
      <c r="E354" s="100">
        <v>144</v>
      </c>
      <c r="F354" s="100">
        <v>0</v>
      </c>
      <c r="G354" s="100">
        <v>0</v>
      </c>
      <c r="H354" s="100" t="s">
        <v>375</v>
      </c>
      <c r="I354" s="105" t="s">
        <v>375</v>
      </c>
      <c r="J354" s="98" t="s">
        <v>375</v>
      </c>
      <c r="K354" s="194" t="s">
        <v>481</v>
      </c>
      <c r="L354" s="103"/>
      <c r="M354" s="103"/>
      <c r="N354" s="103"/>
      <c r="O354" s="103"/>
    </row>
    <row r="355" spans="1:15" ht="12.2" hidden="1" customHeight="1" x14ac:dyDescent="0.25">
      <c r="A355" s="109" t="s">
        <v>330</v>
      </c>
      <c r="B355" s="175"/>
      <c r="C355" s="98" t="s">
        <v>330</v>
      </c>
      <c r="D355" s="99" t="s">
        <v>330</v>
      </c>
      <c r="E355" s="100" t="s">
        <v>330</v>
      </c>
      <c r="F355" s="100" t="s">
        <v>330</v>
      </c>
      <c r="G355" s="100" t="s">
        <v>330</v>
      </c>
      <c r="H355" s="100" t="s">
        <v>330</v>
      </c>
      <c r="I355" s="105" t="s">
        <v>330</v>
      </c>
      <c r="J355" s="98" t="s">
        <v>330</v>
      </c>
      <c r="K355" s="194" t="s">
        <v>481</v>
      </c>
      <c r="L355" s="103"/>
      <c r="M355" s="103"/>
      <c r="N355" s="103"/>
      <c r="O355" s="103"/>
    </row>
    <row r="356" spans="1:15" ht="12.2" hidden="1" customHeight="1" x14ac:dyDescent="0.25">
      <c r="A356" s="109" t="s">
        <v>330</v>
      </c>
      <c r="B356" s="175"/>
      <c r="C356" s="98" t="s">
        <v>330</v>
      </c>
      <c r="D356" s="99" t="s">
        <v>330</v>
      </c>
      <c r="E356" s="100" t="s">
        <v>330</v>
      </c>
      <c r="F356" s="100" t="s">
        <v>330</v>
      </c>
      <c r="G356" s="100" t="s">
        <v>330</v>
      </c>
      <c r="H356" s="100" t="s">
        <v>330</v>
      </c>
      <c r="I356" s="105" t="s">
        <v>330</v>
      </c>
      <c r="J356" s="98" t="s">
        <v>330</v>
      </c>
      <c r="K356" s="194" t="s">
        <v>481</v>
      </c>
      <c r="L356" s="103"/>
      <c r="M356" s="103"/>
      <c r="N356" s="103"/>
      <c r="O356" s="103"/>
    </row>
    <row r="357" spans="1:15" ht="12.2" hidden="1" customHeight="1" x14ac:dyDescent="0.25">
      <c r="A357" s="109" t="s">
        <v>330</v>
      </c>
      <c r="B357" s="175"/>
      <c r="C357" s="98" t="s">
        <v>330</v>
      </c>
      <c r="D357" s="99" t="s">
        <v>330</v>
      </c>
      <c r="E357" s="100" t="s">
        <v>330</v>
      </c>
      <c r="F357" s="100" t="s">
        <v>330</v>
      </c>
      <c r="G357" s="100" t="s">
        <v>330</v>
      </c>
      <c r="H357" s="100" t="s">
        <v>330</v>
      </c>
      <c r="I357" s="105" t="s">
        <v>330</v>
      </c>
      <c r="J357" s="98" t="s">
        <v>330</v>
      </c>
      <c r="K357" s="194" t="s">
        <v>481</v>
      </c>
      <c r="L357" s="103"/>
      <c r="M357" s="103"/>
      <c r="N357" s="103"/>
      <c r="O357" s="103"/>
    </row>
    <row r="358" spans="1:15" ht="12.2" hidden="1" customHeight="1" x14ac:dyDescent="0.25">
      <c r="A358" s="109" t="s">
        <v>330</v>
      </c>
      <c r="B358" s="175"/>
      <c r="C358" s="98" t="s">
        <v>330</v>
      </c>
      <c r="D358" s="99" t="s">
        <v>330</v>
      </c>
      <c r="E358" s="100" t="s">
        <v>330</v>
      </c>
      <c r="F358" s="100" t="s">
        <v>330</v>
      </c>
      <c r="G358" s="100" t="s">
        <v>330</v>
      </c>
      <c r="H358" s="100" t="s">
        <v>330</v>
      </c>
      <c r="I358" s="105" t="s">
        <v>330</v>
      </c>
      <c r="J358" s="98" t="s">
        <v>330</v>
      </c>
      <c r="K358" s="194" t="s">
        <v>481</v>
      </c>
      <c r="L358" s="103"/>
      <c r="M358" s="103"/>
      <c r="N358" s="103"/>
      <c r="O358" s="103"/>
    </row>
    <row r="359" spans="1:15" ht="12.2" hidden="1" customHeight="1" x14ac:dyDescent="0.25">
      <c r="A359" s="109" t="s">
        <v>330</v>
      </c>
      <c r="B359" s="175"/>
      <c r="C359" s="98" t="s">
        <v>330</v>
      </c>
      <c r="D359" s="99" t="s">
        <v>330</v>
      </c>
      <c r="E359" s="100" t="s">
        <v>330</v>
      </c>
      <c r="F359" s="100" t="s">
        <v>330</v>
      </c>
      <c r="G359" s="100" t="s">
        <v>330</v>
      </c>
      <c r="H359" s="100" t="s">
        <v>330</v>
      </c>
      <c r="I359" s="105" t="s">
        <v>330</v>
      </c>
      <c r="J359" s="98" t="s">
        <v>330</v>
      </c>
      <c r="K359" s="194" t="s">
        <v>481</v>
      </c>
      <c r="L359" s="103"/>
      <c r="M359" s="103"/>
      <c r="N359" s="103"/>
      <c r="O359" s="103"/>
    </row>
    <row r="360" spans="1:15" ht="12.2" hidden="1" customHeight="1" x14ac:dyDescent="0.25">
      <c r="A360" s="109" t="s">
        <v>330</v>
      </c>
      <c r="B360" s="175"/>
      <c r="C360" s="98" t="s">
        <v>330</v>
      </c>
      <c r="D360" s="99" t="s">
        <v>330</v>
      </c>
      <c r="E360" s="100" t="s">
        <v>330</v>
      </c>
      <c r="F360" s="100" t="s">
        <v>330</v>
      </c>
      <c r="G360" s="100" t="s">
        <v>330</v>
      </c>
      <c r="H360" s="100" t="s">
        <v>330</v>
      </c>
      <c r="I360" s="105" t="s">
        <v>330</v>
      </c>
      <c r="J360" s="98" t="s">
        <v>330</v>
      </c>
      <c r="K360" s="194" t="s">
        <v>481</v>
      </c>
      <c r="L360" s="103"/>
      <c r="M360" s="103"/>
      <c r="N360" s="103"/>
      <c r="O360" s="103"/>
    </row>
    <row r="361" spans="1:15" ht="12.2" hidden="1" customHeight="1" x14ac:dyDescent="0.25">
      <c r="A361" s="109" t="s">
        <v>330</v>
      </c>
      <c r="B361" s="109"/>
      <c r="C361" s="98" t="s">
        <v>330</v>
      </c>
      <c r="D361" s="99" t="s">
        <v>330</v>
      </c>
      <c r="E361" s="100" t="s">
        <v>330</v>
      </c>
      <c r="F361" s="100" t="s">
        <v>330</v>
      </c>
      <c r="G361" s="100" t="s">
        <v>330</v>
      </c>
      <c r="H361" s="100" t="s">
        <v>330</v>
      </c>
      <c r="I361" s="105" t="s">
        <v>330</v>
      </c>
      <c r="J361" s="98" t="s">
        <v>330</v>
      </c>
      <c r="K361" s="194" t="s">
        <v>481</v>
      </c>
      <c r="L361" s="103"/>
      <c r="M361" s="103"/>
      <c r="N361" s="103"/>
      <c r="O361" s="103"/>
    </row>
    <row r="362" spans="1:15" ht="12.2" hidden="1" customHeight="1" x14ac:dyDescent="0.25">
      <c r="A362" s="109" t="s">
        <v>330</v>
      </c>
      <c r="B362" s="109"/>
      <c r="C362" s="98" t="s">
        <v>330</v>
      </c>
      <c r="D362" s="99" t="s">
        <v>330</v>
      </c>
      <c r="E362" s="100" t="s">
        <v>330</v>
      </c>
      <c r="F362" s="100" t="s">
        <v>330</v>
      </c>
      <c r="G362" s="100" t="s">
        <v>330</v>
      </c>
      <c r="H362" s="100" t="s">
        <v>330</v>
      </c>
      <c r="I362" s="105" t="s">
        <v>330</v>
      </c>
      <c r="J362" s="98" t="s">
        <v>330</v>
      </c>
      <c r="K362" s="194" t="s">
        <v>481</v>
      </c>
      <c r="L362" s="103"/>
      <c r="M362" s="103"/>
      <c r="N362" s="103"/>
      <c r="O362" s="103"/>
    </row>
    <row r="363" spans="1:15" ht="12.2" hidden="1" customHeight="1" x14ac:dyDescent="0.25">
      <c r="A363" s="109" t="s">
        <v>330</v>
      </c>
      <c r="B363" s="109"/>
      <c r="C363" s="98" t="s">
        <v>330</v>
      </c>
      <c r="D363" s="99" t="s">
        <v>330</v>
      </c>
      <c r="E363" s="100" t="s">
        <v>330</v>
      </c>
      <c r="F363" s="100" t="s">
        <v>330</v>
      </c>
      <c r="G363" s="100" t="s">
        <v>330</v>
      </c>
      <c r="H363" s="100" t="s">
        <v>330</v>
      </c>
      <c r="I363" s="105" t="s">
        <v>330</v>
      </c>
      <c r="J363" s="98" t="s">
        <v>330</v>
      </c>
      <c r="K363" s="194" t="s">
        <v>481</v>
      </c>
      <c r="L363" s="103"/>
      <c r="M363" s="103"/>
      <c r="N363" s="103"/>
      <c r="O363" s="103"/>
    </row>
    <row r="364" spans="1:15" ht="12.2" hidden="1" customHeight="1" x14ac:dyDescent="0.25">
      <c r="A364" s="109" t="s">
        <v>330</v>
      </c>
      <c r="B364" s="109"/>
      <c r="C364" s="98" t="s">
        <v>330</v>
      </c>
      <c r="D364" s="99" t="s">
        <v>330</v>
      </c>
      <c r="E364" s="100" t="s">
        <v>330</v>
      </c>
      <c r="F364" s="100" t="s">
        <v>330</v>
      </c>
      <c r="G364" s="100" t="s">
        <v>330</v>
      </c>
      <c r="H364" s="100" t="s">
        <v>330</v>
      </c>
      <c r="I364" s="105" t="s">
        <v>330</v>
      </c>
      <c r="J364" s="98" t="s">
        <v>330</v>
      </c>
      <c r="K364" s="194" t="s">
        <v>481</v>
      </c>
      <c r="L364" s="103"/>
      <c r="M364" s="103"/>
      <c r="N364" s="103"/>
      <c r="O364" s="103"/>
    </row>
    <row r="365" spans="1:15" ht="12.2" hidden="1" customHeight="1" x14ac:dyDescent="0.25">
      <c r="A365" s="109" t="s">
        <v>330</v>
      </c>
      <c r="B365" s="109"/>
      <c r="C365" s="98" t="s">
        <v>330</v>
      </c>
      <c r="D365" s="99" t="s">
        <v>330</v>
      </c>
      <c r="E365" s="100" t="s">
        <v>330</v>
      </c>
      <c r="F365" s="100" t="s">
        <v>330</v>
      </c>
      <c r="G365" s="100" t="s">
        <v>330</v>
      </c>
      <c r="H365" s="100" t="s">
        <v>330</v>
      </c>
      <c r="I365" s="105" t="s">
        <v>330</v>
      </c>
      <c r="J365" s="98" t="s">
        <v>330</v>
      </c>
      <c r="K365" s="194" t="s">
        <v>481</v>
      </c>
      <c r="L365" s="103"/>
      <c r="M365" s="103"/>
      <c r="N365" s="103"/>
      <c r="O365" s="103"/>
    </row>
    <row r="366" spans="1:15" ht="12.2" hidden="1" customHeight="1" x14ac:dyDescent="0.25">
      <c r="A366" s="109" t="s">
        <v>330</v>
      </c>
      <c r="B366" s="109"/>
      <c r="C366" s="98" t="s">
        <v>330</v>
      </c>
      <c r="D366" s="99" t="s">
        <v>330</v>
      </c>
      <c r="E366" s="100" t="s">
        <v>330</v>
      </c>
      <c r="F366" s="100" t="s">
        <v>330</v>
      </c>
      <c r="G366" s="100" t="s">
        <v>330</v>
      </c>
      <c r="H366" s="100" t="s">
        <v>330</v>
      </c>
      <c r="I366" s="105" t="s">
        <v>330</v>
      </c>
      <c r="J366" s="98" t="s">
        <v>330</v>
      </c>
      <c r="K366" s="194" t="s">
        <v>481</v>
      </c>
      <c r="L366" s="103"/>
      <c r="M366" s="103"/>
      <c r="N366" s="103"/>
      <c r="O366" s="103"/>
    </row>
    <row r="367" spans="1:15" ht="7.5" customHeight="1" x14ac:dyDescent="0.25">
      <c r="A367" s="109"/>
      <c r="B367" s="175"/>
      <c r="C367" s="98"/>
      <c r="D367" s="99"/>
      <c r="E367" s="100"/>
      <c r="F367" s="100"/>
      <c r="G367" s="100"/>
      <c r="H367" s="100"/>
      <c r="I367" s="105"/>
      <c r="J367" s="98"/>
      <c r="K367" s="194"/>
      <c r="L367" s="103"/>
      <c r="M367" s="103"/>
      <c r="N367" s="103"/>
      <c r="O367" s="103"/>
    </row>
    <row r="368" spans="1:15" ht="12.2" customHeight="1" x14ac:dyDescent="0.25">
      <c r="A368" s="475" t="s">
        <v>244</v>
      </c>
      <c r="B368" s="475"/>
      <c r="C368" s="106"/>
      <c r="D368" s="99">
        <v>5641</v>
      </c>
      <c r="E368" s="100">
        <v>4767</v>
      </c>
      <c r="F368" s="100">
        <v>0</v>
      </c>
      <c r="G368" s="100">
        <v>0</v>
      </c>
      <c r="H368" s="100">
        <v>0</v>
      </c>
      <c r="I368" s="105" t="s">
        <v>375</v>
      </c>
      <c r="J368" s="106"/>
      <c r="K368" s="194"/>
      <c r="L368" s="103"/>
      <c r="M368" s="103"/>
      <c r="N368" s="103"/>
      <c r="O368" s="103"/>
    </row>
    <row r="369" spans="1:15" x14ac:dyDescent="0.25">
      <c r="D369" s="52"/>
      <c r="E369" s="52"/>
      <c r="F369" s="52"/>
      <c r="G369" s="52"/>
      <c r="H369" s="52"/>
      <c r="I369" s="52"/>
      <c r="K369" s="191"/>
      <c r="L369" s="102"/>
      <c r="M369" s="102"/>
      <c r="N369" s="102"/>
      <c r="O369" s="102"/>
    </row>
    <row r="370" spans="1:15" x14ac:dyDescent="0.25">
      <c r="K370" s="173"/>
    </row>
    <row r="371" spans="1:15" x14ac:dyDescent="0.25">
      <c r="K371" s="173"/>
    </row>
    <row r="372" spans="1:15" x14ac:dyDescent="0.25">
      <c r="K372" s="173"/>
    </row>
    <row r="373" spans="1:15" x14ac:dyDescent="0.25">
      <c r="K373" s="173"/>
    </row>
    <row r="374" spans="1:15" x14ac:dyDescent="0.25">
      <c r="K374" s="173"/>
    </row>
    <row r="375" spans="1:15" x14ac:dyDescent="0.25">
      <c r="A375" s="456" t="s">
        <v>199</v>
      </c>
      <c r="B375" s="456"/>
      <c r="C375" s="91" t="s">
        <v>200</v>
      </c>
      <c r="D375" s="456" t="s">
        <v>201</v>
      </c>
      <c r="E375" s="456"/>
      <c r="F375" s="456" t="s">
        <v>431</v>
      </c>
      <c r="G375" s="456"/>
      <c r="H375" s="456" t="s">
        <v>431</v>
      </c>
      <c r="I375" s="456"/>
      <c r="J375" s="92" t="s">
        <v>203</v>
      </c>
      <c r="K375" s="173"/>
    </row>
    <row r="376" spans="1:15" x14ac:dyDescent="0.25">
      <c r="A376" s="90"/>
      <c r="B376" s="90"/>
      <c r="C376" s="91" t="s">
        <v>204</v>
      </c>
      <c r="D376" s="174" t="s">
        <v>205</v>
      </c>
      <c r="E376" s="174" t="s">
        <v>206</v>
      </c>
      <c r="F376" s="95" t="s">
        <v>207</v>
      </c>
      <c r="G376" s="95" t="s">
        <v>208</v>
      </c>
      <c r="H376" s="95" t="s">
        <v>376</v>
      </c>
      <c r="I376" s="175" t="s">
        <v>432</v>
      </c>
      <c r="J376" s="90"/>
      <c r="K376" s="192"/>
      <c r="L376" s="93"/>
      <c r="M376" s="93"/>
      <c r="N376" s="93"/>
      <c r="O376" s="93"/>
    </row>
    <row r="377" spans="1:15" x14ac:dyDescent="0.25">
      <c r="A377" s="481" t="s">
        <v>245</v>
      </c>
      <c r="B377" s="481"/>
      <c r="C377" s="481"/>
      <c r="D377" s="481"/>
      <c r="E377" s="481"/>
      <c r="F377" s="481"/>
      <c r="G377" s="481"/>
      <c r="H377" s="481"/>
      <c r="I377" s="481"/>
      <c r="J377" s="481"/>
      <c r="K377" s="173"/>
    </row>
    <row r="378" spans="1:15" ht="12.2" customHeight="1" x14ac:dyDescent="0.25">
      <c r="A378" s="113"/>
      <c r="B378" s="113"/>
      <c r="C378" s="113"/>
      <c r="D378" s="113"/>
      <c r="E378" s="113"/>
      <c r="F378" s="113"/>
      <c r="G378" s="113"/>
      <c r="H378" s="113"/>
      <c r="I378" s="113"/>
      <c r="J378" s="113"/>
      <c r="K378" s="193"/>
      <c r="L378" s="97"/>
      <c r="M378" s="97"/>
      <c r="N378" s="97"/>
      <c r="O378" s="97"/>
    </row>
    <row r="379" spans="1:15" ht="12.2" customHeight="1" x14ac:dyDescent="0.25">
      <c r="A379" s="109" t="s">
        <v>250</v>
      </c>
      <c r="B379" s="109"/>
      <c r="C379" s="98" t="s">
        <v>647</v>
      </c>
      <c r="D379" s="99">
        <v>166</v>
      </c>
      <c r="E379" s="100">
        <v>63</v>
      </c>
      <c r="F379" s="100">
        <v>63</v>
      </c>
      <c r="G379" s="100">
        <v>76</v>
      </c>
      <c r="H379" s="100">
        <v>13</v>
      </c>
      <c r="I379" s="105">
        <v>0.20634920634920634</v>
      </c>
      <c r="J379" s="98" t="s">
        <v>379</v>
      </c>
      <c r="K379" s="194" t="s">
        <v>481</v>
      </c>
      <c r="L379" s="97"/>
      <c r="M379" s="97"/>
      <c r="N379" s="97"/>
      <c r="O379" s="97"/>
    </row>
    <row r="380" spans="1:15" ht="12.2" customHeight="1" x14ac:dyDescent="0.25">
      <c r="A380" s="109" t="s">
        <v>535</v>
      </c>
      <c r="B380" s="109"/>
      <c r="C380" s="98" t="s">
        <v>648</v>
      </c>
      <c r="D380" s="99">
        <v>591</v>
      </c>
      <c r="E380" s="100">
        <v>424</v>
      </c>
      <c r="F380" s="100">
        <v>414</v>
      </c>
      <c r="G380" s="100">
        <v>423</v>
      </c>
      <c r="H380" s="100">
        <v>9</v>
      </c>
      <c r="I380" s="105">
        <v>2.1739130434782608E-2</v>
      </c>
      <c r="J380" s="98" t="s">
        <v>378</v>
      </c>
      <c r="K380" s="194" t="s">
        <v>481</v>
      </c>
      <c r="L380" s="103"/>
      <c r="M380" s="103"/>
      <c r="N380" s="103"/>
      <c r="O380" s="103"/>
    </row>
    <row r="381" spans="1:15" ht="12.2" customHeight="1" x14ac:dyDescent="0.25">
      <c r="A381" s="109" t="s">
        <v>255</v>
      </c>
      <c r="B381" s="109"/>
      <c r="C381" s="98" t="s">
        <v>647</v>
      </c>
      <c r="D381" s="99">
        <v>519</v>
      </c>
      <c r="E381" s="100">
        <v>519</v>
      </c>
      <c r="F381" s="100">
        <v>509</v>
      </c>
      <c r="G381" s="100">
        <v>490</v>
      </c>
      <c r="H381" s="100">
        <v>-19</v>
      </c>
      <c r="I381" s="105">
        <v>-3.732809430255403E-2</v>
      </c>
      <c r="J381" s="98" t="s">
        <v>375</v>
      </c>
      <c r="K381" s="194" t="s">
        <v>481</v>
      </c>
      <c r="L381" s="103"/>
      <c r="M381" s="103"/>
      <c r="N381" s="103"/>
      <c r="O381" s="103"/>
    </row>
    <row r="382" spans="1:15" ht="12.2" customHeight="1" x14ac:dyDescent="0.25">
      <c r="A382" s="109" t="s">
        <v>247</v>
      </c>
      <c r="B382" s="109"/>
      <c r="C382" s="98" t="s">
        <v>650</v>
      </c>
      <c r="D382" s="99">
        <v>338</v>
      </c>
      <c r="E382" s="100">
        <v>168</v>
      </c>
      <c r="F382" s="100">
        <v>6</v>
      </c>
      <c r="G382" s="100">
        <v>8</v>
      </c>
      <c r="H382" s="100">
        <v>2</v>
      </c>
      <c r="I382" s="105">
        <v>0.33333333333333331</v>
      </c>
      <c r="J382" s="98" t="s">
        <v>377</v>
      </c>
      <c r="K382" s="194" t="s">
        <v>481</v>
      </c>
      <c r="L382" s="103"/>
      <c r="M382" s="103"/>
      <c r="N382" s="103"/>
      <c r="O382" s="103"/>
    </row>
    <row r="383" spans="1:15" ht="12.2" customHeight="1" x14ac:dyDescent="0.25">
      <c r="A383" s="109" t="s">
        <v>248</v>
      </c>
      <c r="B383" s="109"/>
      <c r="C383" s="98" t="s">
        <v>650</v>
      </c>
      <c r="D383" s="99">
        <v>338</v>
      </c>
      <c r="E383" s="100">
        <v>338</v>
      </c>
      <c r="F383" s="100">
        <v>6</v>
      </c>
      <c r="G383" s="100">
        <v>8</v>
      </c>
      <c r="H383" s="100">
        <v>2</v>
      </c>
      <c r="I383" s="105">
        <v>0.33333333333333331</v>
      </c>
      <c r="J383" s="98" t="s">
        <v>375</v>
      </c>
      <c r="K383" s="194" t="s">
        <v>481</v>
      </c>
      <c r="L383" s="103"/>
      <c r="M383" s="103"/>
      <c r="N383" s="103"/>
      <c r="O383" s="103"/>
    </row>
    <row r="384" spans="1:15" ht="12.2" customHeight="1" x14ac:dyDescent="0.25">
      <c r="A384" s="109" t="s">
        <v>632</v>
      </c>
      <c r="B384" s="109"/>
      <c r="C384" s="98" t="s">
        <v>587</v>
      </c>
      <c r="D384" s="99">
        <v>365</v>
      </c>
      <c r="E384" s="100">
        <v>274</v>
      </c>
      <c r="F384" s="100">
        <v>2</v>
      </c>
      <c r="G384" s="100">
        <v>10</v>
      </c>
      <c r="H384" s="100">
        <v>8</v>
      </c>
      <c r="I384" s="105">
        <v>4</v>
      </c>
      <c r="J384" s="98" t="s">
        <v>378</v>
      </c>
      <c r="K384" s="194" t="s">
        <v>481</v>
      </c>
      <c r="L384" s="103"/>
      <c r="M384" s="103"/>
      <c r="N384" s="103"/>
      <c r="O384" s="103"/>
    </row>
    <row r="385" spans="1:15" ht="12.2" customHeight="1" x14ac:dyDescent="0.25">
      <c r="A385" s="109" t="s">
        <v>249</v>
      </c>
      <c r="B385" s="109"/>
      <c r="C385" s="98" t="s">
        <v>587</v>
      </c>
      <c r="D385" s="99">
        <v>178</v>
      </c>
      <c r="E385" s="100">
        <v>178</v>
      </c>
      <c r="F385" s="100">
        <v>0</v>
      </c>
      <c r="G385" s="100">
        <v>1</v>
      </c>
      <c r="H385" s="100">
        <v>1</v>
      </c>
      <c r="I385" s="105">
        <v>1</v>
      </c>
      <c r="J385" s="98" t="s">
        <v>375</v>
      </c>
      <c r="K385" s="194" t="s">
        <v>481</v>
      </c>
      <c r="L385" s="103"/>
      <c r="M385" s="103"/>
      <c r="N385" s="103"/>
      <c r="O385" s="103"/>
    </row>
    <row r="386" spans="1:15" ht="12.2" customHeight="1" x14ac:dyDescent="0.25">
      <c r="A386" s="109" t="s">
        <v>362</v>
      </c>
      <c r="B386" s="109"/>
      <c r="C386" s="98" t="s">
        <v>375</v>
      </c>
      <c r="D386" s="99">
        <v>360</v>
      </c>
      <c r="E386" s="100">
        <v>360</v>
      </c>
      <c r="F386" s="100">
        <v>0</v>
      </c>
      <c r="G386" s="100">
        <v>0</v>
      </c>
      <c r="H386" s="100" t="s">
        <v>375</v>
      </c>
      <c r="I386" s="105" t="s">
        <v>375</v>
      </c>
      <c r="J386" s="98" t="s">
        <v>375</v>
      </c>
      <c r="K386" s="194" t="s">
        <v>481</v>
      </c>
      <c r="L386" s="103"/>
      <c r="M386" s="103"/>
      <c r="N386" s="103"/>
      <c r="O386" s="103"/>
    </row>
    <row r="387" spans="1:15" ht="12.2" customHeight="1" x14ac:dyDescent="0.25">
      <c r="A387" s="109" t="s">
        <v>246</v>
      </c>
      <c r="B387" s="109"/>
      <c r="C387" s="98" t="s">
        <v>375</v>
      </c>
      <c r="D387" s="99">
        <v>56</v>
      </c>
      <c r="E387" s="100">
        <v>56</v>
      </c>
      <c r="F387" s="100">
        <v>0</v>
      </c>
      <c r="G387" s="100">
        <v>0</v>
      </c>
      <c r="H387" s="100" t="s">
        <v>375</v>
      </c>
      <c r="I387" s="105" t="s">
        <v>375</v>
      </c>
      <c r="J387" s="98" t="s">
        <v>375</v>
      </c>
      <c r="K387" s="194" t="s">
        <v>481</v>
      </c>
      <c r="L387" s="103"/>
      <c r="M387" s="103"/>
      <c r="N387" s="103"/>
      <c r="O387" s="103"/>
    </row>
    <row r="388" spans="1:15" ht="12.2" customHeight="1" x14ac:dyDescent="0.25">
      <c r="A388" s="109" t="s">
        <v>363</v>
      </c>
      <c r="B388" s="109"/>
      <c r="C388" s="98" t="s">
        <v>375</v>
      </c>
      <c r="D388" s="99">
        <v>166</v>
      </c>
      <c r="E388" s="100">
        <v>159</v>
      </c>
      <c r="F388" s="100">
        <v>0</v>
      </c>
      <c r="G388" s="100">
        <v>0</v>
      </c>
      <c r="H388" s="100" t="s">
        <v>375</v>
      </c>
      <c r="I388" s="105" t="s">
        <v>375</v>
      </c>
      <c r="J388" s="98" t="s">
        <v>375</v>
      </c>
      <c r="K388" s="194" t="s">
        <v>481</v>
      </c>
      <c r="L388" s="103"/>
      <c r="M388" s="103"/>
      <c r="N388" s="103"/>
      <c r="O388" s="103"/>
    </row>
    <row r="389" spans="1:15" ht="12.2" customHeight="1" x14ac:dyDescent="0.25">
      <c r="A389" s="109" t="s">
        <v>364</v>
      </c>
      <c r="B389" s="109"/>
      <c r="C389" s="98" t="s">
        <v>375</v>
      </c>
      <c r="D389" s="99">
        <v>166</v>
      </c>
      <c r="E389" s="100">
        <v>159</v>
      </c>
      <c r="F389" s="100">
        <v>0</v>
      </c>
      <c r="G389" s="100">
        <v>0</v>
      </c>
      <c r="H389" s="100" t="s">
        <v>375</v>
      </c>
      <c r="I389" s="105" t="s">
        <v>375</v>
      </c>
      <c r="J389" s="98" t="s">
        <v>375</v>
      </c>
      <c r="K389" s="194" t="s">
        <v>481</v>
      </c>
      <c r="L389" s="103"/>
      <c r="M389" s="103"/>
      <c r="N389" s="103"/>
      <c r="O389" s="103"/>
    </row>
    <row r="390" spans="1:15" ht="12.2" customHeight="1" x14ac:dyDescent="0.25">
      <c r="A390" s="109" t="s">
        <v>254</v>
      </c>
      <c r="B390" s="109"/>
      <c r="C390" s="98" t="s">
        <v>587</v>
      </c>
      <c r="D390" s="99">
        <v>85</v>
      </c>
      <c r="E390" s="100">
        <v>70</v>
      </c>
      <c r="F390" s="100">
        <v>70</v>
      </c>
      <c r="G390" s="100">
        <v>71</v>
      </c>
      <c r="H390" s="100">
        <v>1</v>
      </c>
      <c r="I390" s="105">
        <v>1.4285714285714285E-2</v>
      </c>
      <c r="J390" s="98" t="s">
        <v>378</v>
      </c>
      <c r="K390" s="194" t="s">
        <v>481</v>
      </c>
      <c r="L390" s="103"/>
      <c r="M390" s="103"/>
      <c r="N390" s="103"/>
      <c r="O390" s="103"/>
    </row>
    <row r="391" spans="1:15" ht="12.2" customHeight="1" x14ac:dyDescent="0.25">
      <c r="A391" s="109" t="s">
        <v>251</v>
      </c>
      <c r="B391" s="109"/>
      <c r="C391" s="98" t="s">
        <v>587</v>
      </c>
      <c r="D391" s="99">
        <v>75</v>
      </c>
      <c r="E391" s="100">
        <v>63</v>
      </c>
      <c r="F391" s="100">
        <v>63</v>
      </c>
      <c r="G391" s="100">
        <v>61</v>
      </c>
      <c r="H391" s="100">
        <v>-2</v>
      </c>
      <c r="I391" s="105">
        <v>-3.1746031746031744E-2</v>
      </c>
      <c r="J391" s="98" t="s">
        <v>378</v>
      </c>
      <c r="K391" s="194" t="s">
        <v>481</v>
      </c>
      <c r="L391" s="103"/>
      <c r="M391" s="103"/>
      <c r="N391" s="103"/>
      <c r="O391" s="103"/>
    </row>
    <row r="392" spans="1:15" ht="12.2" customHeight="1" x14ac:dyDescent="0.25">
      <c r="A392" s="109" t="s">
        <v>504</v>
      </c>
      <c r="B392" s="109"/>
      <c r="C392" s="98" t="s">
        <v>587</v>
      </c>
      <c r="D392" s="99">
        <v>72</v>
      </c>
      <c r="E392" s="100">
        <v>73</v>
      </c>
      <c r="F392" s="100">
        <v>73</v>
      </c>
      <c r="G392" s="100">
        <v>72</v>
      </c>
      <c r="H392" s="100">
        <v>-1</v>
      </c>
      <c r="I392" s="105">
        <v>-1.3698630136986301E-2</v>
      </c>
      <c r="J392" s="98" t="s">
        <v>375</v>
      </c>
      <c r="K392" s="194" t="s">
        <v>481</v>
      </c>
      <c r="L392" s="103"/>
      <c r="M392" s="103"/>
      <c r="N392" s="103"/>
      <c r="O392" s="103"/>
    </row>
    <row r="393" spans="1:15" ht="12.2" customHeight="1" x14ac:dyDescent="0.25">
      <c r="A393" s="109" t="s">
        <v>253</v>
      </c>
      <c r="B393" s="109"/>
      <c r="C393" s="98" t="s">
        <v>587</v>
      </c>
      <c r="D393" s="99">
        <v>70</v>
      </c>
      <c r="E393" s="100">
        <v>64</v>
      </c>
      <c r="F393" s="100">
        <v>64</v>
      </c>
      <c r="G393" s="100">
        <v>64</v>
      </c>
      <c r="H393" s="100" t="s">
        <v>375</v>
      </c>
      <c r="I393" s="105">
        <v>0</v>
      </c>
      <c r="J393" s="98" t="s">
        <v>375</v>
      </c>
      <c r="K393" s="194" t="s">
        <v>481</v>
      </c>
      <c r="L393" s="103"/>
      <c r="M393" s="103"/>
      <c r="N393" s="103"/>
      <c r="O393" s="103"/>
    </row>
    <row r="394" spans="1:15" ht="12.2" customHeight="1" x14ac:dyDescent="0.25">
      <c r="A394" s="109" t="s">
        <v>252</v>
      </c>
      <c r="B394" s="109"/>
      <c r="C394" s="98" t="s">
        <v>587</v>
      </c>
      <c r="D394" s="99">
        <v>75</v>
      </c>
      <c r="E394" s="100">
        <v>63</v>
      </c>
      <c r="F394" s="100">
        <v>63</v>
      </c>
      <c r="G394" s="100">
        <v>64</v>
      </c>
      <c r="H394" s="100">
        <v>1</v>
      </c>
      <c r="I394" s="105">
        <v>1.5873015873015872E-2</v>
      </c>
      <c r="J394" s="98" t="s">
        <v>378</v>
      </c>
      <c r="K394" s="194" t="s">
        <v>481</v>
      </c>
      <c r="L394" s="103"/>
      <c r="M394" s="103"/>
      <c r="N394" s="103"/>
      <c r="O394" s="103"/>
    </row>
    <row r="395" spans="1:15" ht="12.2" hidden="1" customHeight="1" x14ac:dyDescent="0.25">
      <c r="A395" s="109" t="s">
        <v>330</v>
      </c>
      <c r="B395" s="109"/>
      <c r="C395" s="98" t="s">
        <v>330</v>
      </c>
      <c r="D395" s="99" t="s">
        <v>330</v>
      </c>
      <c r="E395" s="100" t="s">
        <v>330</v>
      </c>
      <c r="F395" s="100" t="s">
        <v>330</v>
      </c>
      <c r="G395" s="100" t="s">
        <v>330</v>
      </c>
      <c r="H395" s="100" t="s">
        <v>330</v>
      </c>
      <c r="I395" s="105" t="s">
        <v>330</v>
      </c>
      <c r="J395" s="98" t="s">
        <v>330</v>
      </c>
      <c r="K395" s="194" t="s">
        <v>481</v>
      </c>
      <c r="L395" s="103"/>
      <c r="M395" s="103"/>
      <c r="N395" s="103"/>
      <c r="O395" s="103"/>
    </row>
    <row r="396" spans="1:15" ht="12.2" hidden="1" customHeight="1" x14ac:dyDescent="0.25">
      <c r="A396" s="109" t="s">
        <v>330</v>
      </c>
      <c r="B396" s="109"/>
      <c r="C396" s="98" t="s">
        <v>330</v>
      </c>
      <c r="D396" s="99" t="s">
        <v>330</v>
      </c>
      <c r="E396" s="100" t="s">
        <v>330</v>
      </c>
      <c r="F396" s="100" t="s">
        <v>330</v>
      </c>
      <c r="G396" s="100" t="s">
        <v>330</v>
      </c>
      <c r="H396" s="100" t="s">
        <v>330</v>
      </c>
      <c r="I396" s="105" t="s">
        <v>330</v>
      </c>
      <c r="J396" s="98" t="s">
        <v>330</v>
      </c>
      <c r="K396" s="194" t="s">
        <v>481</v>
      </c>
      <c r="L396" s="103"/>
      <c r="M396" s="103"/>
      <c r="N396" s="103"/>
      <c r="O396" s="103"/>
    </row>
    <row r="397" spans="1:15" ht="12.2" hidden="1" customHeight="1" x14ac:dyDescent="0.25">
      <c r="A397" s="109" t="s">
        <v>330</v>
      </c>
      <c r="B397" s="109"/>
      <c r="C397" s="98" t="s">
        <v>330</v>
      </c>
      <c r="D397" s="99" t="s">
        <v>330</v>
      </c>
      <c r="E397" s="100" t="s">
        <v>330</v>
      </c>
      <c r="F397" s="100" t="s">
        <v>330</v>
      </c>
      <c r="G397" s="100" t="s">
        <v>330</v>
      </c>
      <c r="H397" s="100" t="s">
        <v>330</v>
      </c>
      <c r="I397" s="105" t="s">
        <v>330</v>
      </c>
      <c r="J397" s="98" t="s">
        <v>330</v>
      </c>
      <c r="K397" s="194" t="s">
        <v>481</v>
      </c>
      <c r="L397" s="103"/>
      <c r="M397" s="103"/>
      <c r="N397" s="103"/>
      <c r="O397" s="103"/>
    </row>
    <row r="398" spans="1:15" ht="12.2" hidden="1" customHeight="1" x14ac:dyDescent="0.25">
      <c r="A398" s="109" t="s">
        <v>330</v>
      </c>
      <c r="B398" s="109"/>
      <c r="C398" s="98" t="s">
        <v>330</v>
      </c>
      <c r="D398" s="99" t="s">
        <v>330</v>
      </c>
      <c r="E398" s="100" t="s">
        <v>330</v>
      </c>
      <c r="F398" s="100" t="s">
        <v>330</v>
      </c>
      <c r="G398" s="100" t="s">
        <v>330</v>
      </c>
      <c r="H398" s="100" t="s">
        <v>330</v>
      </c>
      <c r="I398" s="105" t="s">
        <v>330</v>
      </c>
      <c r="J398" s="98" t="s">
        <v>330</v>
      </c>
      <c r="K398" s="194" t="s">
        <v>481</v>
      </c>
      <c r="L398" s="103"/>
      <c r="M398" s="103"/>
      <c r="N398" s="103"/>
      <c r="O398" s="103"/>
    </row>
    <row r="399" spans="1:15" ht="12.2" hidden="1" customHeight="1" x14ac:dyDescent="0.25">
      <c r="A399" s="109" t="s">
        <v>330</v>
      </c>
      <c r="B399" s="109"/>
      <c r="C399" s="98" t="s">
        <v>330</v>
      </c>
      <c r="D399" s="99" t="s">
        <v>330</v>
      </c>
      <c r="E399" s="100" t="s">
        <v>330</v>
      </c>
      <c r="F399" s="100" t="s">
        <v>330</v>
      </c>
      <c r="G399" s="100" t="s">
        <v>330</v>
      </c>
      <c r="H399" s="100" t="s">
        <v>330</v>
      </c>
      <c r="I399" s="105" t="s">
        <v>330</v>
      </c>
      <c r="J399" s="98" t="s">
        <v>330</v>
      </c>
      <c r="K399" s="194" t="s">
        <v>481</v>
      </c>
      <c r="L399" s="103"/>
      <c r="M399" s="103"/>
      <c r="N399" s="103"/>
      <c r="O399" s="103"/>
    </row>
    <row r="400" spans="1:15" ht="12.2" hidden="1" customHeight="1" x14ac:dyDescent="0.25">
      <c r="A400" s="109" t="s">
        <v>330</v>
      </c>
      <c r="B400" s="109"/>
      <c r="C400" s="98" t="s">
        <v>330</v>
      </c>
      <c r="D400" s="99" t="s">
        <v>330</v>
      </c>
      <c r="E400" s="100" t="s">
        <v>330</v>
      </c>
      <c r="F400" s="100" t="s">
        <v>330</v>
      </c>
      <c r="G400" s="100" t="s">
        <v>330</v>
      </c>
      <c r="H400" s="100" t="s">
        <v>330</v>
      </c>
      <c r="I400" s="105" t="s">
        <v>330</v>
      </c>
      <c r="J400" s="98" t="s">
        <v>330</v>
      </c>
      <c r="K400" s="194" t="s">
        <v>481</v>
      </c>
      <c r="L400" s="103"/>
      <c r="M400" s="103"/>
      <c r="N400" s="103"/>
      <c r="O400" s="103"/>
    </row>
    <row r="401" spans="1:15" ht="12.2" hidden="1" customHeight="1" x14ac:dyDescent="0.25">
      <c r="A401" s="109" t="s">
        <v>330</v>
      </c>
      <c r="B401" s="109"/>
      <c r="C401" s="98" t="s">
        <v>330</v>
      </c>
      <c r="D401" s="99" t="s">
        <v>330</v>
      </c>
      <c r="E401" s="100" t="s">
        <v>330</v>
      </c>
      <c r="F401" s="100" t="s">
        <v>330</v>
      </c>
      <c r="G401" s="100" t="s">
        <v>330</v>
      </c>
      <c r="H401" s="100" t="s">
        <v>330</v>
      </c>
      <c r="I401" s="105" t="s">
        <v>330</v>
      </c>
      <c r="J401" s="98" t="s">
        <v>330</v>
      </c>
      <c r="K401" s="194" t="s">
        <v>481</v>
      </c>
      <c r="L401" s="103"/>
      <c r="M401" s="103"/>
      <c r="N401" s="103"/>
      <c r="O401" s="103"/>
    </row>
    <row r="402" spans="1:15" ht="12.2" hidden="1" customHeight="1" x14ac:dyDescent="0.25">
      <c r="A402" s="109" t="s">
        <v>330</v>
      </c>
      <c r="B402" s="109"/>
      <c r="C402" s="98" t="s">
        <v>330</v>
      </c>
      <c r="D402" s="99" t="s">
        <v>330</v>
      </c>
      <c r="E402" s="100" t="s">
        <v>330</v>
      </c>
      <c r="F402" s="100" t="s">
        <v>330</v>
      </c>
      <c r="G402" s="100" t="s">
        <v>330</v>
      </c>
      <c r="H402" s="100" t="s">
        <v>330</v>
      </c>
      <c r="I402" s="105" t="s">
        <v>330</v>
      </c>
      <c r="J402" s="98" t="s">
        <v>330</v>
      </c>
      <c r="K402" s="194" t="s">
        <v>481</v>
      </c>
      <c r="L402" s="103"/>
      <c r="M402" s="103"/>
      <c r="N402" s="103"/>
      <c r="O402" s="103"/>
    </row>
    <row r="403" spans="1:15" ht="12.2" hidden="1" customHeight="1" x14ac:dyDescent="0.25">
      <c r="A403" s="109" t="s">
        <v>330</v>
      </c>
      <c r="B403" s="109"/>
      <c r="C403" s="98" t="s">
        <v>330</v>
      </c>
      <c r="D403" s="99" t="s">
        <v>330</v>
      </c>
      <c r="E403" s="100" t="s">
        <v>330</v>
      </c>
      <c r="F403" s="100" t="s">
        <v>330</v>
      </c>
      <c r="G403" s="100" t="s">
        <v>330</v>
      </c>
      <c r="H403" s="100" t="s">
        <v>330</v>
      </c>
      <c r="I403" s="105" t="s">
        <v>330</v>
      </c>
      <c r="J403" s="98" t="s">
        <v>330</v>
      </c>
      <c r="K403" s="194" t="s">
        <v>481</v>
      </c>
      <c r="L403" s="103"/>
      <c r="M403" s="103"/>
      <c r="N403" s="103"/>
      <c r="O403" s="103"/>
    </row>
    <row r="404" spans="1:15" ht="12.2" hidden="1" customHeight="1" x14ac:dyDescent="0.25">
      <c r="A404" s="109" t="s">
        <v>330</v>
      </c>
      <c r="B404" s="109"/>
      <c r="C404" s="98" t="s">
        <v>330</v>
      </c>
      <c r="D404" s="99" t="s">
        <v>330</v>
      </c>
      <c r="E404" s="100" t="s">
        <v>330</v>
      </c>
      <c r="F404" s="100" t="s">
        <v>330</v>
      </c>
      <c r="G404" s="100" t="s">
        <v>330</v>
      </c>
      <c r="H404" s="100" t="s">
        <v>330</v>
      </c>
      <c r="I404" s="105" t="s">
        <v>330</v>
      </c>
      <c r="J404" s="98" t="s">
        <v>330</v>
      </c>
      <c r="K404" s="194" t="s">
        <v>481</v>
      </c>
      <c r="L404" s="103"/>
      <c r="M404" s="103"/>
      <c r="N404" s="103"/>
      <c r="O404" s="103"/>
    </row>
    <row r="405" spans="1:15" ht="12.2" hidden="1" customHeight="1" x14ac:dyDescent="0.25">
      <c r="A405" s="109" t="s">
        <v>330</v>
      </c>
      <c r="B405" s="109"/>
      <c r="C405" s="98" t="s">
        <v>330</v>
      </c>
      <c r="D405" s="99" t="s">
        <v>330</v>
      </c>
      <c r="E405" s="100" t="s">
        <v>330</v>
      </c>
      <c r="F405" s="100" t="s">
        <v>330</v>
      </c>
      <c r="G405" s="100" t="s">
        <v>330</v>
      </c>
      <c r="H405" s="100" t="s">
        <v>330</v>
      </c>
      <c r="I405" s="105" t="s">
        <v>330</v>
      </c>
      <c r="J405" s="98" t="s">
        <v>330</v>
      </c>
      <c r="K405" s="194" t="s">
        <v>481</v>
      </c>
      <c r="L405" s="103"/>
      <c r="M405" s="103"/>
      <c r="N405" s="103"/>
      <c r="O405" s="103"/>
    </row>
    <row r="406" spans="1:15" ht="7.35" customHeight="1" x14ac:dyDescent="0.25">
      <c r="A406" s="109"/>
      <c r="B406" s="175"/>
      <c r="C406" s="98"/>
      <c r="D406" s="99"/>
      <c r="E406" s="100"/>
      <c r="F406" s="100"/>
      <c r="G406" s="100"/>
      <c r="H406" s="100"/>
      <c r="I406" s="105"/>
      <c r="J406" s="98"/>
      <c r="K406" s="194"/>
      <c r="L406" s="103"/>
      <c r="M406" s="103"/>
      <c r="N406" s="103"/>
      <c r="O406" s="103"/>
    </row>
    <row r="407" spans="1:15" ht="12.2" customHeight="1" x14ac:dyDescent="0.25">
      <c r="A407" s="475" t="s">
        <v>256</v>
      </c>
      <c r="B407" s="475"/>
      <c r="C407" s="106"/>
      <c r="D407" s="99">
        <v>3620</v>
      </c>
      <c r="E407" s="100">
        <v>3031</v>
      </c>
      <c r="F407" s="100">
        <v>1333</v>
      </c>
      <c r="G407" s="100">
        <v>1348</v>
      </c>
      <c r="H407" s="100">
        <v>15</v>
      </c>
      <c r="I407" s="105">
        <v>1.1252813203300738E-2</v>
      </c>
      <c r="J407" s="106"/>
      <c r="K407" s="194"/>
      <c r="L407" s="103"/>
      <c r="M407" s="103"/>
      <c r="N407" s="103"/>
      <c r="O407" s="103"/>
    </row>
    <row r="408" spans="1:15" ht="12.2" customHeight="1" x14ac:dyDescent="0.25">
      <c r="A408" s="113"/>
      <c r="B408" s="113"/>
      <c r="C408" s="113"/>
      <c r="D408" s="113"/>
      <c r="E408" s="113"/>
      <c r="F408" s="113"/>
      <c r="G408" s="113"/>
      <c r="H408" s="113"/>
      <c r="I408" s="113"/>
      <c r="J408" s="113"/>
      <c r="K408" s="191"/>
      <c r="L408" s="102"/>
      <c r="M408" s="102"/>
      <c r="N408" s="102"/>
      <c r="O408" s="102"/>
    </row>
    <row r="409" spans="1:15" x14ac:dyDescent="0.25">
      <c r="A409" s="481" t="s">
        <v>576</v>
      </c>
      <c r="B409" s="481"/>
      <c r="C409" s="481"/>
      <c r="D409" s="481"/>
      <c r="E409" s="481"/>
      <c r="F409" s="481"/>
      <c r="G409" s="481"/>
      <c r="H409" s="481"/>
      <c r="I409" s="481"/>
      <c r="J409" s="481"/>
      <c r="K409" s="193"/>
      <c r="L409" s="97"/>
      <c r="M409" s="97"/>
      <c r="N409" s="97"/>
      <c r="O409" s="97"/>
    </row>
    <row r="410" spans="1:15" ht="12.2" customHeight="1" x14ac:dyDescent="0.25">
      <c r="A410" s="113"/>
      <c r="B410" s="113"/>
      <c r="C410" s="113"/>
      <c r="D410" s="113"/>
      <c r="E410" s="113"/>
      <c r="F410" s="113"/>
      <c r="G410" s="113"/>
      <c r="H410" s="113"/>
      <c r="I410" s="113"/>
      <c r="J410" s="113"/>
      <c r="K410" s="193"/>
      <c r="L410" s="97"/>
      <c r="M410" s="97"/>
      <c r="N410" s="97"/>
      <c r="O410" s="97"/>
    </row>
    <row r="411" spans="1:15" ht="12.2" customHeight="1" x14ac:dyDescent="0.25">
      <c r="A411" s="109" t="s">
        <v>618</v>
      </c>
      <c r="B411" s="109"/>
      <c r="C411" s="98" t="s">
        <v>585</v>
      </c>
      <c r="D411" s="99">
        <v>141</v>
      </c>
      <c r="E411" s="100">
        <v>126</v>
      </c>
      <c r="F411" s="100">
        <v>126</v>
      </c>
      <c r="G411" s="100">
        <v>115</v>
      </c>
      <c r="H411" s="100">
        <v>-11</v>
      </c>
      <c r="I411" s="105">
        <v>-8.7301587301587297E-2</v>
      </c>
      <c r="J411" s="98" t="s">
        <v>378</v>
      </c>
      <c r="K411" s="194" t="s">
        <v>481</v>
      </c>
      <c r="L411" s="97"/>
      <c r="M411" s="97"/>
      <c r="N411" s="97"/>
      <c r="O411" s="97"/>
    </row>
    <row r="412" spans="1:15" ht="12.2" customHeight="1" x14ac:dyDescent="0.25">
      <c r="A412" s="109" t="s">
        <v>619</v>
      </c>
      <c r="B412" s="109"/>
      <c r="C412" s="98" t="s">
        <v>585</v>
      </c>
      <c r="D412" s="99">
        <v>10</v>
      </c>
      <c r="E412" s="100">
        <v>6</v>
      </c>
      <c r="F412" s="100">
        <v>6</v>
      </c>
      <c r="G412" s="100">
        <v>5</v>
      </c>
      <c r="H412" s="100">
        <v>-1</v>
      </c>
      <c r="I412" s="105">
        <v>-0.16666666666666666</v>
      </c>
      <c r="J412" s="98" t="s">
        <v>378</v>
      </c>
      <c r="K412" s="194" t="s">
        <v>481</v>
      </c>
      <c r="L412" s="97"/>
      <c r="M412" s="97"/>
      <c r="N412" s="97"/>
      <c r="O412" s="97"/>
    </row>
    <row r="413" spans="1:15" ht="12.2" customHeight="1" x14ac:dyDescent="0.25">
      <c r="A413" s="109" t="s">
        <v>620</v>
      </c>
      <c r="B413" s="109"/>
      <c r="C413" s="98" t="s">
        <v>585</v>
      </c>
      <c r="D413" s="99">
        <v>10</v>
      </c>
      <c r="E413" s="100">
        <v>6</v>
      </c>
      <c r="F413" s="100">
        <v>6</v>
      </c>
      <c r="G413" s="100">
        <v>5</v>
      </c>
      <c r="H413" s="100">
        <v>-1</v>
      </c>
      <c r="I413" s="105">
        <v>-0.16666666666666666</v>
      </c>
      <c r="J413" s="98" t="s">
        <v>378</v>
      </c>
      <c r="K413" s="194" t="s">
        <v>481</v>
      </c>
      <c r="L413" s="97"/>
      <c r="M413" s="97"/>
      <c r="N413" s="97"/>
      <c r="O413" s="97"/>
    </row>
    <row r="414" spans="1:15" ht="12.2" customHeight="1" x14ac:dyDescent="0.25">
      <c r="A414" s="109" t="s">
        <v>621</v>
      </c>
      <c r="B414" s="109"/>
      <c r="C414" s="98" t="s">
        <v>585</v>
      </c>
      <c r="D414" s="99">
        <v>10</v>
      </c>
      <c r="E414" s="100">
        <v>10</v>
      </c>
      <c r="F414" s="100">
        <v>8</v>
      </c>
      <c r="G414" s="100">
        <v>8</v>
      </c>
      <c r="H414" s="100" t="s">
        <v>375</v>
      </c>
      <c r="I414" s="105">
        <v>0</v>
      </c>
      <c r="J414" s="98" t="s">
        <v>375</v>
      </c>
      <c r="K414" s="194" t="s">
        <v>481</v>
      </c>
      <c r="L414" s="97"/>
      <c r="M414" s="97"/>
      <c r="N414" s="97"/>
      <c r="O414" s="97"/>
    </row>
    <row r="415" spans="1:15" ht="12.2" customHeight="1" x14ac:dyDescent="0.25">
      <c r="A415" s="109" t="s">
        <v>622</v>
      </c>
      <c r="B415" s="109"/>
      <c r="C415" s="98" t="s">
        <v>585</v>
      </c>
      <c r="D415" s="99">
        <v>10</v>
      </c>
      <c r="E415" s="100">
        <v>10</v>
      </c>
      <c r="F415" s="100">
        <v>9</v>
      </c>
      <c r="G415" s="100">
        <v>8</v>
      </c>
      <c r="H415" s="100">
        <v>-1</v>
      </c>
      <c r="I415" s="105">
        <v>-0.1111111111111111</v>
      </c>
      <c r="J415" s="98" t="s">
        <v>375</v>
      </c>
      <c r="K415" s="194" t="s">
        <v>481</v>
      </c>
      <c r="L415" s="97"/>
      <c r="M415" s="97"/>
      <c r="N415" s="97"/>
      <c r="O415" s="97"/>
    </row>
    <row r="416" spans="1:15" ht="12.2" customHeight="1" x14ac:dyDescent="0.25">
      <c r="A416" s="109" t="s">
        <v>637</v>
      </c>
      <c r="B416" s="109"/>
      <c r="C416" s="98" t="s">
        <v>585</v>
      </c>
      <c r="D416" s="99">
        <v>16</v>
      </c>
      <c r="E416" s="100">
        <v>8</v>
      </c>
      <c r="F416" s="100">
        <v>8</v>
      </c>
      <c r="G416" s="100">
        <v>5</v>
      </c>
      <c r="H416" s="100">
        <v>-3</v>
      </c>
      <c r="I416" s="105">
        <v>-0.375</v>
      </c>
      <c r="J416" s="98" t="s">
        <v>378</v>
      </c>
      <c r="K416" s="194" t="s">
        <v>481</v>
      </c>
      <c r="L416" s="97"/>
      <c r="M416" s="97"/>
      <c r="N416" s="97"/>
      <c r="O416" s="97"/>
    </row>
    <row r="417" spans="1:15" ht="12.2" customHeight="1" x14ac:dyDescent="0.25">
      <c r="A417" s="109" t="s">
        <v>551</v>
      </c>
      <c r="B417" s="109"/>
      <c r="C417" s="98" t="s">
        <v>585</v>
      </c>
      <c r="D417" s="99">
        <v>46</v>
      </c>
      <c r="E417" s="100">
        <v>39</v>
      </c>
      <c r="F417" s="100">
        <v>24</v>
      </c>
      <c r="G417" s="100">
        <v>18</v>
      </c>
      <c r="H417" s="100">
        <v>-6</v>
      </c>
      <c r="I417" s="105">
        <v>-0.25</v>
      </c>
      <c r="J417" s="98" t="s">
        <v>378</v>
      </c>
      <c r="K417" s="194" t="s">
        <v>481</v>
      </c>
      <c r="L417" s="97"/>
      <c r="M417" s="97"/>
      <c r="N417" s="97"/>
      <c r="O417" s="97"/>
    </row>
    <row r="418" spans="1:15" ht="12.2" customHeight="1" x14ac:dyDescent="0.25">
      <c r="A418" s="109" t="s">
        <v>634</v>
      </c>
      <c r="B418" s="109"/>
      <c r="C418" s="98" t="s">
        <v>585</v>
      </c>
      <c r="D418" s="99">
        <v>12</v>
      </c>
      <c r="E418" s="100">
        <v>12</v>
      </c>
      <c r="F418" s="100">
        <v>1</v>
      </c>
      <c r="G418" s="100">
        <v>2</v>
      </c>
      <c r="H418" s="100">
        <v>1</v>
      </c>
      <c r="I418" s="105">
        <v>1</v>
      </c>
      <c r="J418" s="98" t="s">
        <v>375</v>
      </c>
      <c r="K418" s="194" t="s">
        <v>481</v>
      </c>
      <c r="L418" s="97"/>
      <c r="M418" s="97"/>
      <c r="N418" s="97"/>
      <c r="O418" s="97"/>
    </row>
    <row r="419" spans="1:15" ht="12.2" customHeight="1" x14ac:dyDescent="0.25">
      <c r="A419" s="109" t="s">
        <v>579</v>
      </c>
      <c r="B419" s="109"/>
      <c r="C419" s="98" t="s">
        <v>375</v>
      </c>
      <c r="D419" s="99">
        <v>30</v>
      </c>
      <c r="E419" s="100">
        <v>28</v>
      </c>
      <c r="F419" s="100">
        <v>0</v>
      </c>
      <c r="G419" s="100">
        <v>0</v>
      </c>
      <c r="H419" s="100" t="s">
        <v>375</v>
      </c>
      <c r="I419" s="105" t="s">
        <v>375</v>
      </c>
      <c r="J419" s="98" t="s">
        <v>375</v>
      </c>
      <c r="K419" s="194" t="s">
        <v>481</v>
      </c>
      <c r="L419" s="97"/>
      <c r="M419" s="97"/>
      <c r="N419" s="97"/>
      <c r="O419" s="97"/>
    </row>
    <row r="420" spans="1:15" ht="12.2" customHeight="1" x14ac:dyDescent="0.25">
      <c r="A420" s="109" t="s">
        <v>550</v>
      </c>
      <c r="B420" s="109"/>
      <c r="C420" s="98" t="s">
        <v>375</v>
      </c>
      <c r="D420" s="99">
        <v>35</v>
      </c>
      <c r="E420" s="100">
        <v>32</v>
      </c>
      <c r="F420" s="100">
        <v>0</v>
      </c>
      <c r="G420" s="100">
        <v>0</v>
      </c>
      <c r="H420" s="100" t="s">
        <v>375</v>
      </c>
      <c r="I420" s="105" t="s">
        <v>375</v>
      </c>
      <c r="J420" s="98" t="s">
        <v>375</v>
      </c>
      <c r="K420" s="194" t="s">
        <v>481</v>
      </c>
      <c r="L420" s="97"/>
      <c r="M420" s="97"/>
      <c r="N420" s="97"/>
      <c r="O420" s="97"/>
    </row>
    <row r="421" spans="1:15" ht="12.2" customHeight="1" x14ac:dyDescent="0.25">
      <c r="A421" s="109" t="s">
        <v>633</v>
      </c>
      <c r="B421" s="109"/>
      <c r="C421" s="98" t="s">
        <v>585</v>
      </c>
      <c r="D421" s="99">
        <v>43</v>
      </c>
      <c r="E421" s="100">
        <v>38</v>
      </c>
      <c r="F421" s="100">
        <v>5</v>
      </c>
      <c r="G421" s="100">
        <v>5</v>
      </c>
      <c r="H421" s="100" t="s">
        <v>375</v>
      </c>
      <c r="I421" s="105">
        <v>0</v>
      </c>
      <c r="J421" s="98" t="s">
        <v>378</v>
      </c>
      <c r="K421" s="194" t="s">
        <v>481</v>
      </c>
      <c r="L421" s="97"/>
      <c r="M421" s="97"/>
      <c r="N421" s="97"/>
      <c r="O421" s="97"/>
    </row>
    <row r="422" spans="1:15" ht="12.2" customHeight="1" x14ac:dyDescent="0.25">
      <c r="A422" s="109" t="s">
        <v>549</v>
      </c>
      <c r="B422" s="109"/>
      <c r="C422" s="98" t="s">
        <v>585</v>
      </c>
      <c r="D422" s="99">
        <v>83</v>
      </c>
      <c r="E422" s="100">
        <v>83</v>
      </c>
      <c r="F422" s="100">
        <v>25</v>
      </c>
      <c r="G422" s="100">
        <v>29</v>
      </c>
      <c r="H422" s="100">
        <v>4</v>
      </c>
      <c r="I422" s="105">
        <v>0.16</v>
      </c>
      <c r="J422" s="98" t="s">
        <v>375</v>
      </c>
      <c r="K422" s="194" t="s">
        <v>481</v>
      </c>
      <c r="L422" s="97"/>
      <c r="M422" s="97"/>
      <c r="N422" s="97"/>
      <c r="O422" s="97"/>
    </row>
    <row r="423" spans="1:15" ht="12.2" hidden="1" customHeight="1" x14ac:dyDescent="0.25">
      <c r="A423" s="109" t="s">
        <v>330</v>
      </c>
      <c r="B423" s="109"/>
      <c r="C423" s="98" t="s">
        <v>330</v>
      </c>
      <c r="D423" s="99" t="s">
        <v>330</v>
      </c>
      <c r="E423" s="100" t="s">
        <v>330</v>
      </c>
      <c r="F423" s="100" t="s">
        <v>330</v>
      </c>
      <c r="G423" s="100" t="s">
        <v>330</v>
      </c>
      <c r="H423" s="100" t="s">
        <v>330</v>
      </c>
      <c r="I423" s="105" t="s">
        <v>330</v>
      </c>
      <c r="J423" s="98" t="s">
        <v>330</v>
      </c>
      <c r="K423" s="194" t="s">
        <v>481</v>
      </c>
      <c r="L423" s="97"/>
      <c r="M423" s="97"/>
      <c r="N423" s="97"/>
      <c r="O423" s="97"/>
    </row>
    <row r="424" spans="1:15" ht="7.35" customHeight="1" x14ac:dyDescent="0.25">
      <c r="A424" s="113"/>
      <c r="B424" s="113"/>
      <c r="C424" s="113"/>
      <c r="D424" s="113"/>
      <c r="E424" s="113"/>
      <c r="F424" s="113"/>
      <c r="G424" s="113"/>
      <c r="H424" s="113"/>
      <c r="I424" s="113"/>
      <c r="J424" s="113"/>
      <c r="K424" s="194"/>
      <c r="L424" s="97"/>
      <c r="M424" s="97"/>
      <c r="N424" s="97"/>
      <c r="O424" s="97"/>
    </row>
    <row r="425" spans="1:15" ht="12.2" customHeight="1" x14ac:dyDescent="0.25">
      <c r="A425" s="475" t="s">
        <v>583</v>
      </c>
      <c r="B425" s="475"/>
      <c r="C425" s="106"/>
      <c r="D425" s="99">
        <v>446</v>
      </c>
      <c r="E425" s="100">
        <v>398</v>
      </c>
      <c r="F425" s="100">
        <v>218</v>
      </c>
      <c r="G425" s="100">
        <v>200</v>
      </c>
      <c r="H425" s="100">
        <v>-18</v>
      </c>
      <c r="I425" s="105">
        <v>-8.256880733944949E-2</v>
      </c>
      <c r="J425" s="106"/>
      <c r="K425" s="193"/>
      <c r="L425" s="97"/>
      <c r="M425" s="97"/>
      <c r="N425" s="97"/>
      <c r="O425" s="97"/>
    </row>
    <row r="426" spans="1:15" ht="12.2" customHeight="1" x14ac:dyDescent="0.25">
      <c r="A426" s="113"/>
      <c r="B426" s="113"/>
      <c r="C426" s="113"/>
      <c r="D426" s="113"/>
      <c r="E426" s="113"/>
      <c r="F426" s="113"/>
      <c r="G426" s="113"/>
      <c r="H426" s="113"/>
      <c r="I426" s="113"/>
      <c r="J426" s="113"/>
      <c r="K426" s="191"/>
      <c r="L426" s="102"/>
      <c r="M426" s="102"/>
      <c r="N426" s="102"/>
      <c r="O426" s="102"/>
    </row>
    <row r="427" spans="1:15" ht="10.7" customHeight="1" x14ac:dyDescent="0.25">
      <c r="A427" s="482"/>
      <c r="B427" s="482"/>
      <c r="C427" s="102"/>
      <c r="D427" s="102"/>
      <c r="E427" s="102"/>
      <c r="F427" s="102"/>
      <c r="G427" s="102"/>
      <c r="H427" s="102"/>
      <c r="I427" s="102"/>
      <c r="J427" s="102"/>
      <c r="K427" s="193"/>
      <c r="L427" s="97"/>
      <c r="M427" s="97"/>
      <c r="N427" s="97"/>
      <c r="O427" s="97"/>
    </row>
    <row r="428" spans="1:15" x14ac:dyDescent="0.25">
      <c r="A428" s="89" t="s">
        <v>257</v>
      </c>
      <c r="B428" s="90"/>
      <c r="C428" s="90"/>
      <c r="D428" s="90"/>
      <c r="E428" s="90"/>
      <c r="F428" s="90"/>
      <c r="G428" s="90"/>
      <c r="H428" s="90"/>
      <c r="I428" s="90"/>
      <c r="J428" s="90"/>
      <c r="K428" s="191"/>
      <c r="L428" s="102"/>
      <c r="M428" s="102"/>
      <c r="N428" s="102"/>
      <c r="O428" s="102"/>
    </row>
    <row r="429" spans="1:15" x14ac:dyDescent="0.25">
      <c r="A429" s="456" t="s">
        <v>199</v>
      </c>
      <c r="B429" s="456"/>
      <c r="C429" s="91" t="s">
        <v>200</v>
      </c>
      <c r="D429" s="456" t="s">
        <v>201</v>
      </c>
      <c r="E429" s="456"/>
      <c r="F429" s="456" t="s">
        <v>431</v>
      </c>
      <c r="G429" s="456"/>
      <c r="H429" s="456" t="s">
        <v>431</v>
      </c>
      <c r="I429" s="456"/>
      <c r="J429" s="92" t="s">
        <v>203</v>
      </c>
      <c r="K429" s="173"/>
    </row>
    <row r="430" spans="1:15" x14ac:dyDescent="0.25">
      <c r="A430" s="90"/>
      <c r="B430" s="90"/>
      <c r="C430" s="91" t="s">
        <v>204</v>
      </c>
      <c r="D430" s="174" t="s">
        <v>205</v>
      </c>
      <c r="E430" s="174" t="s">
        <v>206</v>
      </c>
      <c r="F430" s="95" t="s">
        <v>207</v>
      </c>
      <c r="G430" s="95" t="s">
        <v>208</v>
      </c>
      <c r="H430" s="95" t="s">
        <v>376</v>
      </c>
      <c r="I430" s="175" t="s">
        <v>432</v>
      </c>
      <c r="J430" s="90"/>
      <c r="K430" s="192"/>
      <c r="L430" s="93"/>
      <c r="M430" s="93"/>
      <c r="N430" s="93"/>
      <c r="O430" s="93"/>
    </row>
    <row r="431" spans="1:15" ht="12.2" customHeight="1" x14ac:dyDescent="0.25">
      <c r="A431" s="417" t="s">
        <v>266</v>
      </c>
      <c r="B431" s="111"/>
      <c r="C431" s="111"/>
      <c r="D431" s="111"/>
      <c r="E431" s="111"/>
      <c r="F431" s="111"/>
      <c r="G431" s="111"/>
      <c r="H431" s="111"/>
      <c r="I431" s="111"/>
      <c r="J431" s="111"/>
      <c r="K431" s="173"/>
    </row>
    <row r="432" spans="1:15" ht="12.2" customHeight="1" x14ac:dyDescent="0.25">
      <c r="A432" s="113"/>
      <c r="B432" s="113"/>
      <c r="C432" s="113"/>
      <c r="D432" s="113"/>
      <c r="E432" s="113"/>
      <c r="F432" s="113"/>
      <c r="G432" s="113"/>
      <c r="H432" s="113"/>
      <c r="I432" s="113"/>
      <c r="J432" s="113"/>
      <c r="K432" s="193"/>
      <c r="L432" s="97"/>
      <c r="M432" s="97"/>
      <c r="N432" s="97"/>
      <c r="O432" s="97"/>
    </row>
    <row r="433" spans="1:15" ht="12.2" customHeight="1" x14ac:dyDescent="0.25">
      <c r="A433" s="475" t="s">
        <v>547</v>
      </c>
      <c r="B433" s="475"/>
      <c r="C433" s="98" t="s">
        <v>647</v>
      </c>
      <c r="D433" s="98">
        <v>8</v>
      </c>
      <c r="E433" s="98">
        <v>6</v>
      </c>
      <c r="F433" s="104">
        <v>6</v>
      </c>
      <c r="G433" s="104">
        <v>6</v>
      </c>
      <c r="H433" s="104" t="s">
        <v>375</v>
      </c>
      <c r="I433" s="110">
        <v>0</v>
      </c>
      <c r="J433" s="98" t="s">
        <v>378</v>
      </c>
      <c r="K433" s="194" t="s">
        <v>481</v>
      </c>
      <c r="L433" s="97"/>
      <c r="M433" s="97"/>
      <c r="N433" s="97"/>
      <c r="O433" s="97"/>
    </row>
    <row r="434" spans="1:15" ht="12.2" customHeight="1" x14ac:dyDescent="0.25">
      <c r="A434" s="475" t="s">
        <v>627</v>
      </c>
      <c r="B434" s="475"/>
      <c r="C434" s="98" t="s">
        <v>587</v>
      </c>
      <c r="D434" s="98">
        <v>10</v>
      </c>
      <c r="E434" s="98">
        <v>9</v>
      </c>
      <c r="F434" s="104">
        <v>4</v>
      </c>
      <c r="G434" s="104">
        <v>4</v>
      </c>
      <c r="H434" s="104" t="s">
        <v>375</v>
      </c>
      <c r="I434" s="110">
        <v>0</v>
      </c>
      <c r="J434" s="98" t="s">
        <v>375</v>
      </c>
      <c r="K434" s="194" t="s">
        <v>481</v>
      </c>
      <c r="L434" s="103"/>
      <c r="M434" s="103"/>
      <c r="N434" s="103"/>
      <c r="O434" s="103"/>
    </row>
    <row r="435" spans="1:15" ht="12.2" hidden="1" customHeight="1" x14ac:dyDescent="0.25">
      <c r="A435" s="475" t="s">
        <v>330</v>
      </c>
      <c r="B435" s="475"/>
      <c r="C435" s="98" t="s">
        <v>330</v>
      </c>
      <c r="D435" s="98" t="s">
        <v>330</v>
      </c>
      <c r="E435" s="98" t="s">
        <v>330</v>
      </c>
      <c r="F435" s="104" t="s">
        <v>330</v>
      </c>
      <c r="G435" s="104" t="s">
        <v>330</v>
      </c>
      <c r="H435" s="104" t="s">
        <v>330</v>
      </c>
      <c r="I435" s="110" t="s">
        <v>330</v>
      </c>
      <c r="J435" s="98" t="s">
        <v>330</v>
      </c>
      <c r="K435" s="194" t="s">
        <v>481</v>
      </c>
      <c r="L435" s="103"/>
      <c r="M435" s="103"/>
      <c r="N435" s="103"/>
      <c r="O435" s="103"/>
    </row>
    <row r="436" spans="1:15" ht="12.2" hidden="1" customHeight="1" x14ac:dyDescent="0.25">
      <c r="A436" s="475" t="s">
        <v>330</v>
      </c>
      <c r="B436" s="475"/>
      <c r="C436" s="98" t="s">
        <v>330</v>
      </c>
      <c r="D436" s="98" t="s">
        <v>330</v>
      </c>
      <c r="E436" s="98" t="s">
        <v>330</v>
      </c>
      <c r="F436" s="104" t="s">
        <v>330</v>
      </c>
      <c r="G436" s="104" t="s">
        <v>330</v>
      </c>
      <c r="H436" s="104" t="s">
        <v>330</v>
      </c>
      <c r="I436" s="110" t="s">
        <v>330</v>
      </c>
      <c r="J436" s="98" t="s">
        <v>330</v>
      </c>
      <c r="K436" s="194" t="s">
        <v>481</v>
      </c>
      <c r="L436" s="103"/>
      <c r="M436" s="103"/>
      <c r="N436" s="103"/>
      <c r="O436" s="103"/>
    </row>
    <row r="437" spans="1:15" ht="7.5" customHeight="1" x14ac:dyDescent="0.25">
      <c r="A437" s="475" t="s">
        <v>330</v>
      </c>
      <c r="B437" s="475"/>
      <c r="C437" s="98" t="s">
        <v>330</v>
      </c>
      <c r="D437" s="98" t="s">
        <v>330</v>
      </c>
      <c r="E437" s="98" t="s">
        <v>330</v>
      </c>
      <c r="F437" s="104" t="s">
        <v>330</v>
      </c>
      <c r="G437" s="104" t="s">
        <v>330</v>
      </c>
      <c r="H437" s="104" t="s">
        <v>330</v>
      </c>
      <c r="I437" s="110" t="s">
        <v>330</v>
      </c>
      <c r="J437" s="98" t="s">
        <v>330</v>
      </c>
      <c r="K437" s="194"/>
      <c r="L437" s="103"/>
      <c r="M437" s="103"/>
      <c r="N437" s="103"/>
      <c r="O437" s="103"/>
    </row>
    <row r="438" spans="1:15" ht="12.2" customHeight="1" x14ac:dyDescent="0.25">
      <c r="A438" s="475" t="s">
        <v>229</v>
      </c>
      <c r="B438" s="475"/>
      <c r="C438" s="106"/>
      <c r="D438" s="98">
        <v>18</v>
      </c>
      <c r="E438" s="98">
        <v>15</v>
      </c>
      <c r="F438" s="104">
        <v>10</v>
      </c>
      <c r="G438" s="104">
        <v>10</v>
      </c>
      <c r="H438" s="104">
        <v>0</v>
      </c>
      <c r="I438" s="110">
        <v>0</v>
      </c>
      <c r="J438" s="106"/>
      <c r="K438" s="194"/>
      <c r="L438" s="103"/>
      <c r="M438" s="103"/>
      <c r="N438" s="103"/>
      <c r="O438" s="103"/>
    </row>
    <row r="439" spans="1:15" ht="12.2" customHeight="1" x14ac:dyDescent="0.25">
      <c r="A439" s="111" t="s">
        <v>210</v>
      </c>
      <c r="B439" s="111"/>
      <c r="C439" s="106"/>
      <c r="D439" s="98"/>
      <c r="E439" s="98"/>
      <c r="F439" s="98"/>
      <c r="G439" s="98"/>
      <c r="H439" s="98"/>
      <c r="I439" s="98"/>
      <c r="J439" s="106"/>
      <c r="K439" s="191"/>
      <c r="L439" s="102"/>
      <c r="M439" s="102"/>
      <c r="N439" s="102"/>
      <c r="O439" s="102"/>
    </row>
    <row r="440" spans="1:15" ht="12.2" customHeight="1" x14ac:dyDescent="0.25">
      <c r="A440" s="475"/>
      <c r="B440" s="475"/>
      <c r="C440" s="106"/>
      <c r="D440" s="98"/>
      <c r="E440" s="98"/>
      <c r="F440" s="98"/>
      <c r="G440" s="98"/>
      <c r="H440" s="98"/>
      <c r="I440" s="98"/>
      <c r="J440" s="106"/>
      <c r="K440" s="191"/>
      <c r="L440" s="102"/>
      <c r="M440" s="102"/>
      <c r="N440" s="102"/>
      <c r="O440" s="102"/>
    </row>
    <row r="441" spans="1:15" ht="12.2" customHeight="1" x14ac:dyDescent="0.25">
      <c r="A441" s="475" t="s">
        <v>614</v>
      </c>
      <c r="B441" s="475"/>
      <c r="C441" s="98" t="s">
        <v>647</v>
      </c>
      <c r="D441" s="98">
        <v>50</v>
      </c>
      <c r="E441" s="104">
        <v>50</v>
      </c>
      <c r="F441" s="104">
        <v>42</v>
      </c>
      <c r="G441" s="104">
        <v>43</v>
      </c>
      <c r="H441" s="98">
        <v>1</v>
      </c>
      <c r="I441" s="110">
        <v>2.3809523809523808E-2</v>
      </c>
      <c r="J441" s="98" t="s">
        <v>375</v>
      </c>
      <c r="K441" s="191" t="s">
        <v>481</v>
      </c>
      <c r="L441" s="102"/>
      <c r="M441" s="102"/>
      <c r="N441" s="102"/>
      <c r="O441" s="102"/>
    </row>
    <row r="442" spans="1:15" ht="12.2" customHeight="1" x14ac:dyDescent="0.25">
      <c r="A442" s="475" t="s">
        <v>522</v>
      </c>
      <c r="B442" s="475"/>
      <c r="C442" s="98" t="s">
        <v>647</v>
      </c>
      <c r="D442" s="98">
        <v>41</v>
      </c>
      <c r="E442" s="104">
        <v>41</v>
      </c>
      <c r="F442" s="104">
        <v>32</v>
      </c>
      <c r="G442" s="104">
        <v>32</v>
      </c>
      <c r="H442" s="98" t="s">
        <v>375</v>
      </c>
      <c r="I442" s="110">
        <v>0</v>
      </c>
      <c r="J442" s="98" t="s">
        <v>375</v>
      </c>
      <c r="K442" s="191" t="s">
        <v>481</v>
      </c>
      <c r="L442" s="102"/>
      <c r="M442" s="102"/>
      <c r="N442" s="102"/>
      <c r="O442" s="102"/>
    </row>
    <row r="443" spans="1:15" ht="12.2" customHeight="1" x14ac:dyDescent="0.25">
      <c r="A443" s="475" t="s">
        <v>625</v>
      </c>
      <c r="B443" s="475"/>
      <c r="C443" s="98" t="s">
        <v>587</v>
      </c>
      <c r="D443" s="98">
        <v>16</v>
      </c>
      <c r="E443" s="104">
        <v>15</v>
      </c>
      <c r="F443" s="104">
        <v>15</v>
      </c>
      <c r="G443" s="104">
        <v>19</v>
      </c>
      <c r="H443" s="98">
        <v>4</v>
      </c>
      <c r="I443" s="110">
        <v>0.26666666666666666</v>
      </c>
      <c r="J443" s="98" t="s">
        <v>375</v>
      </c>
      <c r="K443" s="191" t="s">
        <v>481</v>
      </c>
      <c r="L443" s="102"/>
      <c r="M443" s="102"/>
      <c r="N443" s="102"/>
      <c r="O443" s="102"/>
    </row>
    <row r="444" spans="1:15" ht="12.2" hidden="1" customHeight="1" x14ac:dyDescent="0.25">
      <c r="A444" s="475" t="s">
        <v>330</v>
      </c>
      <c r="B444" s="475"/>
      <c r="C444" s="98" t="s">
        <v>330</v>
      </c>
      <c r="D444" s="98" t="s">
        <v>330</v>
      </c>
      <c r="E444" s="104" t="s">
        <v>330</v>
      </c>
      <c r="F444" s="104" t="s">
        <v>330</v>
      </c>
      <c r="G444" s="104" t="s">
        <v>330</v>
      </c>
      <c r="H444" s="98" t="s">
        <v>330</v>
      </c>
      <c r="I444" s="110" t="s">
        <v>330</v>
      </c>
      <c r="J444" s="98" t="s">
        <v>330</v>
      </c>
      <c r="K444" s="191" t="s">
        <v>481</v>
      </c>
      <c r="L444" s="102"/>
      <c r="M444" s="102"/>
      <c r="N444" s="102"/>
      <c r="O444" s="102"/>
    </row>
    <row r="445" spans="1:15" ht="12.2" hidden="1" customHeight="1" x14ac:dyDescent="0.25">
      <c r="A445" s="475" t="s">
        <v>330</v>
      </c>
      <c r="B445" s="475"/>
      <c r="C445" s="98" t="s">
        <v>330</v>
      </c>
      <c r="D445" s="98" t="s">
        <v>330</v>
      </c>
      <c r="E445" s="104" t="s">
        <v>330</v>
      </c>
      <c r="F445" s="104" t="s">
        <v>330</v>
      </c>
      <c r="G445" s="104" t="s">
        <v>330</v>
      </c>
      <c r="H445" s="98" t="s">
        <v>330</v>
      </c>
      <c r="I445" s="110" t="s">
        <v>330</v>
      </c>
      <c r="J445" s="98" t="s">
        <v>330</v>
      </c>
      <c r="K445" s="194" t="s">
        <v>481</v>
      </c>
      <c r="L445" s="102"/>
      <c r="M445" s="102"/>
      <c r="N445" s="102"/>
      <c r="O445" s="102"/>
    </row>
    <row r="446" spans="1:15" ht="12.2" hidden="1" customHeight="1" x14ac:dyDescent="0.25">
      <c r="A446" s="475" t="s">
        <v>330</v>
      </c>
      <c r="B446" s="475"/>
      <c r="C446" s="98" t="s">
        <v>330</v>
      </c>
      <c r="D446" s="98" t="s">
        <v>330</v>
      </c>
      <c r="E446" s="104" t="s">
        <v>330</v>
      </c>
      <c r="F446" s="104" t="s">
        <v>330</v>
      </c>
      <c r="G446" s="104" t="s">
        <v>330</v>
      </c>
      <c r="H446" s="98" t="s">
        <v>330</v>
      </c>
      <c r="I446" s="110" t="s">
        <v>330</v>
      </c>
      <c r="J446" s="98" t="s">
        <v>330</v>
      </c>
      <c r="K446" s="194" t="s">
        <v>481</v>
      </c>
      <c r="L446" s="103"/>
      <c r="M446" s="103"/>
      <c r="N446" s="103"/>
      <c r="O446" s="103"/>
    </row>
    <row r="447" spans="1:15" ht="12.2" hidden="1" customHeight="1" x14ac:dyDescent="0.25">
      <c r="A447" s="475" t="s">
        <v>330</v>
      </c>
      <c r="B447" s="475"/>
      <c r="C447" s="98" t="s">
        <v>330</v>
      </c>
      <c r="D447" s="98" t="s">
        <v>330</v>
      </c>
      <c r="E447" s="104" t="s">
        <v>330</v>
      </c>
      <c r="F447" s="104" t="s">
        <v>330</v>
      </c>
      <c r="G447" s="104" t="s">
        <v>330</v>
      </c>
      <c r="H447" s="98" t="s">
        <v>330</v>
      </c>
      <c r="I447" s="110" t="s">
        <v>330</v>
      </c>
      <c r="J447" s="98" t="s">
        <v>330</v>
      </c>
      <c r="K447" s="194" t="s">
        <v>481</v>
      </c>
      <c r="L447" s="103"/>
      <c r="M447" s="103"/>
      <c r="N447" s="103"/>
      <c r="O447" s="103"/>
    </row>
    <row r="448" spans="1:15" ht="12.2" hidden="1" customHeight="1" x14ac:dyDescent="0.25">
      <c r="A448" s="475" t="s">
        <v>330</v>
      </c>
      <c r="B448" s="475"/>
      <c r="C448" s="98" t="s">
        <v>330</v>
      </c>
      <c r="D448" s="98" t="s">
        <v>330</v>
      </c>
      <c r="E448" s="104" t="s">
        <v>330</v>
      </c>
      <c r="F448" s="104" t="s">
        <v>330</v>
      </c>
      <c r="G448" s="104" t="s">
        <v>330</v>
      </c>
      <c r="H448" s="98" t="s">
        <v>330</v>
      </c>
      <c r="I448" s="110" t="s">
        <v>330</v>
      </c>
      <c r="J448" s="98" t="s">
        <v>330</v>
      </c>
      <c r="K448" s="194" t="s">
        <v>481</v>
      </c>
      <c r="L448" s="103"/>
      <c r="M448" s="103"/>
      <c r="N448" s="103"/>
      <c r="O448" s="103"/>
    </row>
    <row r="449" spans="1:15" ht="12.2" hidden="1" customHeight="1" x14ac:dyDescent="0.25">
      <c r="A449" s="475" t="s">
        <v>330</v>
      </c>
      <c r="B449" s="475"/>
      <c r="C449" s="98" t="s">
        <v>330</v>
      </c>
      <c r="D449" s="98" t="s">
        <v>330</v>
      </c>
      <c r="E449" s="104" t="s">
        <v>330</v>
      </c>
      <c r="F449" s="104" t="s">
        <v>330</v>
      </c>
      <c r="G449" s="104" t="s">
        <v>330</v>
      </c>
      <c r="H449" s="98" t="s">
        <v>330</v>
      </c>
      <c r="I449" s="110" t="s">
        <v>330</v>
      </c>
      <c r="J449" s="98" t="s">
        <v>330</v>
      </c>
      <c r="K449" s="194" t="s">
        <v>481</v>
      </c>
      <c r="L449" s="103"/>
      <c r="M449" s="103"/>
      <c r="N449" s="103"/>
      <c r="O449" s="103"/>
    </row>
    <row r="450" spans="1:15" ht="12.2" hidden="1" customHeight="1" x14ac:dyDescent="0.25">
      <c r="A450" s="475" t="s">
        <v>330</v>
      </c>
      <c r="B450" s="475"/>
      <c r="C450" s="98" t="s">
        <v>330</v>
      </c>
      <c r="D450" s="98" t="s">
        <v>330</v>
      </c>
      <c r="E450" s="104" t="s">
        <v>330</v>
      </c>
      <c r="F450" s="104" t="s">
        <v>330</v>
      </c>
      <c r="G450" s="104" t="s">
        <v>330</v>
      </c>
      <c r="H450" s="98" t="s">
        <v>330</v>
      </c>
      <c r="I450" s="110" t="s">
        <v>330</v>
      </c>
      <c r="J450" s="98" t="s">
        <v>330</v>
      </c>
      <c r="K450" s="194" t="s">
        <v>481</v>
      </c>
      <c r="L450" s="103"/>
      <c r="M450" s="103"/>
      <c r="N450" s="103"/>
      <c r="O450" s="103"/>
    </row>
    <row r="451" spans="1:15" ht="7.5" customHeight="1" x14ac:dyDescent="0.25">
      <c r="A451" s="475" t="s">
        <v>330</v>
      </c>
      <c r="B451" s="475"/>
      <c r="C451" s="98" t="s">
        <v>330</v>
      </c>
      <c r="D451" s="98" t="s">
        <v>330</v>
      </c>
      <c r="E451" s="104" t="s">
        <v>330</v>
      </c>
      <c r="F451" s="104" t="s">
        <v>330</v>
      </c>
      <c r="G451" s="104" t="s">
        <v>330</v>
      </c>
      <c r="H451" s="98" t="s">
        <v>330</v>
      </c>
      <c r="I451" s="98" t="s">
        <v>330</v>
      </c>
      <c r="J451" s="98" t="s">
        <v>330</v>
      </c>
      <c r="K451" s="194"/>
      <c r="L451" s="103"/>
      <c r="M451" s="103"/>
      <c r="N451" s="103"/>
      <c r="O451" s="103"/>
    </row>
    <row r="452" spans="1:15" ht="12.2" customHeight="1" x14ac:dyDescent="0.25">
      <c r="A452" s="475" t="s">
        <v>259</v>
      </c>
      <c r="B452" s="475"/>
      <c r="C452" s="106"/>
      <c r="D452" s="98">
        <v>107</v>
      </c>
      <c r="E452" s="104">
        <v>106</v>
      </c>
      <c r="F452" s="104">
        <v>89</v>
      </c>
      <c r="G452" s="104">
        <v>94</v>
      </c>
      <c r="H452" s="98">
        <v>5</v>
      </c>
      <c r="I452" s="110">
        <v>-0.160377358490566</v>
      </c>
      <c r="J452" s="106"/>
      <c r="K452" s="194"/>
      <c r="L452" s="103"/>
      <c r="M452" s="103"/>
      <c r="N452" s="103"/>
      <c r="O452" s="103"/>
    </row>
    <row r="453" spans="1:15" ht="12.2" customHeight="1" x14ac:dyDescent="0.25">
      <c r="A453" s="111" t="s">
        <v>405</v>
      </c>
      <c r="B453" s="111"/>
      <c r="C453" s="106"/>
      <c r="D453" s="98"/>
      <c r="E453" s="98"/>
      <c r="F453" s="98"/>
      <c r="G453" s="98"/>
      <c r="H453" s="98"/>
      <c r="I453" s="98"/>
      <c r="J453" s="106"/>
      <c r="K453" s="191"/>
      <c r="L453" s="102"/>
      <c r="M453" s="102"/>
      <c r="N453" s="102"/>
      <c r="O453" s="102"/>
    </row>
    <row r="454" spans="1:15" ht="12.2" customHeight="1" x14ac:dyDescent="0.25">
      <c r="A454" s="475"/>
      <c r="B454" s="475"/>
      <c r="C454" s="106"/>
      <c r="D454" s="98"/>
      <c r="E454" s="98"/>
      <c r="F454" s="98"/>
      <c r="G454" s="98"/>
      <c r="H454" s="98"/>
      <c r="I454" s="98"/>
      <c r="J454" s="106"/>
      <c r="K454" s="191"/>
      <c r="L454" s="102"/>
      <c r="M454" s="102"/>
      <c r="N454" s="102"/>
      <c r="O454" s="102"/>
    </row>
    <row r="455" spans="1:15" ht="12.2" customHeight="1" x14ac:dyDescent="0.25">
      <c r="A455" s="475" t="s">
        <v>615</v>
      </c>
      <c r="B455" s="475"/>
      <c r="C455" s="98" t="s">
        <v>647</v>
      </c>
      <c r="D455" s="98">
        <v>17</v>
      </c>
      <c r="E455" s="104">
        <v>8</v>
      </c>
      <c r="F455" s="104">
        <v>6</v>
      </c>
      <c r="G455" s="104">
        <v>6</v>
      </c>
      <c r="H455" s="104" t="s">
        <v>375</v>
      </c>
      <c r="I455" s="110">
        <v>0</v>
      </c>
      <c r="J455" s="98" t="s">
        <v>378</v>
      </c>
      <c r="K455" s="194" t="s">
        <v>481</v>
      </c>
      <c r="L455" s="102"/>
      <c r="M455" s="102"/>
      <c r="N455" s="102"/>
      <c r="O455" s="102"/>
    </row>
    <row r="456" spans="1:15" ht="12.2" customHeight="1" x14ac:dyDescent="0.25">
      <c r="A456" s="475" t="s">
        <v>544</v>
      </c>
      <c r="B456" s="475"/>
      <c r="C456" s="98" t="s">
        <v>375</v>
      </c>
      <c r="D456" s="98">
        <v>28</v>
      </c>
      <c r="E456" s="104">
        <v>9</v>
      </c>
      <c r="F456" s="104">
        <v>0</v>
      </c>
      <c r="G456" s="104">
        <v>0</v>
      </c>
      <c r="H456" s="104" t="s">
        <v>375</v>
      </c>
      <c r="I456" s="110" t="s">
        <v>375</v>
      </c>
      <c r="J456" s="98" t="s">
        <v>379</v>
      </c>
      <c r="K456" s="194" t="s">
        <v>481</v>
      </c>
      <c r="L456" s="103"/>
      <c r="M456" s="103"/>
      <c r="N456" s="103"/>
      <c r="O456" s="103"/>
    </row>
    <row r="457" spans="1:15" ht="12.2" customHeight="1" x14ac:dyDescent="0.25">
      <c r="A457" s="475" t="s">
        <v>636</v>
      </c>
      <c r="B457" s="475"/>
      <c r="C457" s="98" t="s">
        <v>587</v>
      </c>
      <c r="D457" s="98">
        <v>56</v>
      </c>
      <c r="E457" s="104">
        <v>47</v>
      </c>
      <c r="F457" s="104">
        <v>4</v>
      </c>
      <c r="G457" s="104">
        <v>6</v>
      </c>
      <c r="H457" s="104">
        <v>2</v>
      </c>
      <c r="I457" s="110">
        <v>0.5</v>
      </c>
      <c r="J457" s="98" t="s">
        <v>378</v>
      </c>
      <c r="K457" s="194" t="s">
        <v>481</v>
      </c>
      <c r="L457" s="103"/>
      <c r="M457" s="103"/>
      <c r="N457" s="103"/>
      <c r="O457" s="103"/>
    </row>
    <row r="458" spans="1:15" ht="12.2" customHeight="1" x14ac:dyDescent="0.25">
      <c r="A458" s="475" t="s">
        <v>635</v>
      </c>
      <c r="B458" s="475"/>
      <c r="C458" s="98" t="s">
        <v>375</v>
      </c>
      <c r="D458" s="98">
        <v>38</v>
      </c>
      <c r="E458" s="104">
        <v>9</v>
      </c>
      <c r="F458" s="104">
        <v>0</v>
      </c>
      <c r="G458" s="104">
        <v>0</v>
      </c>
      <c r="H458" s="104" t="s">
        <v>375</v>
      </c>
      <c r="I458" s="110" t="s">
        <v>375</v>
      </c>
      <c r="J458" s="98" t="s">
        <v>378</v>
      </c>
      <c r="K458" s="194" t="s">
        <v>481</v>
      </c>
      <c r="L458" s="103"/>
      <c r="M458" s="103"/>
      <c r="N458" s="103"/>
      <c r="O458" s="103"/>
    </row>
    <row r="459" spans="1:15" ht="12.2" hidden="1" customHeight="1" x14ac:dyDescent="0.25">
      <c r="A459" s="475" t="s">
        <v>330</v>
      </c>
      <c r="B459" s="475"/>
      <c r="C459" s="98" t="s">
        <v>330</v>
      </c>
      <c r="D459" s="98" t="s">
        <v>330</v>
      </c>
      <c r="E459" s="104" t="s">
        <v>330</v>
      </c>
      <c r="F459" s="104" t="s">
        <v>330</v>
      </c>
      <c r="G459" s="104" t="s">
        <v>330</v>
      </c>
      <c r="H459" s="104" t="s">
        <v>330</v>
      </c>
      <c r="I459" s="110" t="s">
        <v>330</v>
      </c>
      <c r="J459" s="98" t="s">
        <v>330</v>
      </c>
      <c r="K459" s="194" t="s">
        <v>481</v>
      </c>
      <c r="L459" s="103"/>
      <c r="M459" s="103"/>
      <c r="N459" s="103"/>
      <c r="O459" s="103"/>
    </row>
    <row r="460" spans="1:15" ht="12.2" hidden="1" customHeight="1" x14ac:dyDescent="0.25">
      <c r="A460" s="475" t="s">
        <v>330</v>
      </c>
      <c r="B460" s="475"/>
      <c r="C460" s="98" t="s">
        <v>330</v>
      </c>
      <c r="D460" s="98" t="s">
        <v>330</v>
      </c>
      <c r="E460" s="104" t="s">
        <v>330</v>
      </c>
      <c r="F460" s="104" t="s">
        <v>330</v>
      </c>
      <c r="G460" s="104" t="s">
        <v>330</v>
      </c>
      <c r="H460" s="104" t="s">
        <v>330</v>
      </c>
      <c r="I460" s="110" t="s">
        <v>330</v>
      </c>
      <c r="J460" s="98" t="s">
        <v>330</v>
      </c>
      <c r="K460" s="194" t="s">
        <v>481</v>
      </c>
      <c r="L460" s="103"/>
      <c r="M460" s="103"/>
      <c r="N460" s="103"/>
      <c r="O460" s="103"/>
    </row>
    <row r="461" spans="1:15" ht="7.5" customHeight="1" x14ac:dyDescent="0.25">
      <c r="A461" s="475" t="s">
        <v>330</v>
      </c>
      <c r="B461" s="475"/>
      <c r="C461" s="98" t="s">
        <v>330</v>
      </c>
      <c r="D461" s="98" t="s">
        <v>330</v>
      </c>
      <c r="E461" s="98" t="s">
        <v>330</v>
      </c>
      <c r="F461" s="104" t="s">
        <v>330</v>
      </c>
      <c r="G461" s="104" t="s">
        <v>330</v>
      </c>
      <c r="H461" s="104" t="s">
        <v>330</v>
      </c>
      <c r="I461" s="110" t="s">
        <v>330</v>
      </c>
      <c r="J461" s="98" t="s">
        <v>330</v>
      </c>
      <c r="K461" s="194"/>
      <c r="L461" s="103"/>
      <c r="M461" s="103"/>
      <c r="N461" s="103"/>
      <c r="O461" s="103"/>
    </row>
    <row r="462" spans="1:15" ht="12.2" customHeight="1" x14ac:dyDescent="0.25">
      <c r="A462" s="475" t="s">
        <v>244</v>
      </c>
      <c r="B462" s="475"/>
      <c r="C462" s="106"/>
      <c r="D462" s="98">
        <v>139</v>
      </c>
      <c r="E462" s="104">
        <v>73</v>
      </c>
      <c r="F462" s="104">
        <v>10</v>
      </c>
      <c r="G462" s="104">
        <v>12</v>
      </c>
      <c r="H462" s="104">
        <v>2</v>
      </c>
      <c r="I462" s="110">
        <v>0.19999999999999996</v>
      </c>
      <c r="J462" s="106"/>
      <c r="K462" s="194"/>
      <c r="L462" s="103"/>
      <c r="M462" s="103"/>
      <c r="N462" s="103"/>
      <c r="O462" s="103"/>
    </row>
    <row r="463" spans="1:15" ht="12.2" customHeight="1" x14ac:dyDescent="0.25">
      <c r="A463" s="481" t="s">
        <v>381</v>
      </c>
      <c r="B463" s="481"/>
      <c r="C463" s="106"/>
      <c r="D463" s="98"/>
      <c r="E463" s="98"/>
      <c r="F463" s="98"/>
      <c r="G463" s="98"/>
      <c r="H463" s="98"/>
      <c r="I463" s="98"/>
      <c r="J463" s="106"/>
      <c r="K463" s="191"/>
      <c r="L463" s="102"/>
      <c r="M463" s="102"/>
      <c r="N463" s="102"/>
      <c r="O463" s="102"/>
    </row>
    <row r="464" spans="1:15" ht="12.2" customHeight="1" x14ac:dyDescent="0.25">
      <c r="A464" s="175"/>
      <c r="B464" s="175"/>
      <c r="C464" s="106"/>
      <c r="D464" s="98"/>
      <c r="E464" s="98"/>
      <c r="F464" s="98"/>
      <c r="G464" s="98"/>
      <c r="H464" s="98"/>
      <c r="I464" s="98"/>
      <c r="J464" s="106"/>
      <c r="K464" s="191"/>
      <c r="L464" s="102"/>
      <c r="M464" s="102"/>
      <c r="N464" s="102"/>
      <c r="O464" s="102"/>
    </row>
    <row r="465" spans="1:15" ht="12.2" hidden="1" customHeight="1" x14ac:dyDescent="0.25">
      <c r="A465" s="175" t="s">
        <v>330</v>
      </c>
      <c r="B465" s="175"/>
      <c r="C465" s="98" t="s">
        <v>330</v>
      </c>
      <c r="D465" s="98" t="s">
        <v>330</v>
      </c>
      <c r="E465" s="98" t="s">
        <v>330</v>
      </c>
      <c r="F465" s="98" t="s">
        <v>330</v>
      </c>
      <c r="G465" s="98" t="s">
        <v>330</v>
      </c>
      <c r="H465" s="98" t="s">
        <v>330</v>
      </c>
      <c r="I465" s="349" t="s">
        <v>330</v>
      </c>
      <c r="J465" s="98" t="s">
        <v>330</v>
      </c>
      <c r="K465" s="194" t="s">
        <v>481</v>
      </c>
      <c r="L465" s="102"/>
      <c r="M465" s="102"/>
      <c r="N465" s="102"/>
      <c r="O465" s="102"/>
    </row>
    <row r="466" spans="1:15" ht="12.2" hidden="1" customHeight="1" x14ac:dyDescent="0.25">
      <c r="A466" s="175" t="s">
        <v>330</v>
      </c>
      <c r="B466" s="175"/>
      <c r="C466" s="98" t="s">
        <v>330</v>
      </c>
      <c r="D466" s="98" t="s">
        <v>330</v>
      </c>
      <c r="E466" s="98" t="s">
        <v>330</v>
      </c>
      <c r="F466" s="98" t="s">
        <v>330</v>
      </c>
      <c r="G466" s="98" t="s">
        <v>330</v>
      </c>
      <c r="H466" s="98" t="s">
        <v>330</v>
      </c>
      <c r="I466" s="349" t="s">
        <v>330</v>
      </c>
      <c r="J466" s="98" t="s">
        <v>330</v>
      </c>
      <c r="K466" s="194" t="s">
        <v>481</v>
      </c>
      <c r="L466" s="103"/>
      <c r="M466" s="103"/>
      <c r="N466" s="103"/>
      <c r="O466" s="103"/>
    </row>
    <row r="467" spans="1:15" ht="12.2" hidden="1" customHeight="1" x14ac:dyDescent="0.25">
      <c r="A467" s="175" t="s">
        <v>330</v>
      </c>
      <c r="B467" s="175"/>
      <c r="C467" s="98" t="s">
        <v>330</v>
      </c>
      <c r="D467" s="98" t="s">
        <v>330</v>
      </c>
      <c r="E467" s="98" t="s">
        <v>330</v>
      </c>
      <c r="F467" s="98" t="s">
        <v>330</v>
      </c>
      <c r="G467" s="98" t="s">
        <v>330</v>
      </c>
      <c r="H467" s="98" t="s">
        <v>330</v>
      </c>
      <c r="I467" s="349" t="s">
        <v>330</v>
      </c>
      <c r="J467" s="98" t="s">
        <v>330</v>
      </c>
      <c r="K467" s="194" t="s">
        <v>481</v>
      </c>
      <c r="L467" s="103"/>
      <c r="M467" s="103"/>
      <c r="N467" s="103"/>
      <c r="O467" s="103"/>
    </row>
    <row r="468" spans="1:15" ht="7.5" customHeight="1" x14ac:dyDescent="0.25">
      <c r="A468" s="175" t="s">
        <v>330</v>
      </c>
      <c r="B468" s="175"/>
      <c r="C468" s="98" t="s">
        <v>330</v>
      </c>
      <c r="D468" s="98" t="s">
        <v>330</v>
      </c>
      <c r="E468" s="98" t="s">
        <v>330</v>
      </c>
      <c r="F468" s="98" t="s">
        <v>330</v>
      </c>
      <c r="G468" s="98" t="s">
        <v>330</v>
      </c>
      <c r="H468" s="98" t="s">
        <v>330</v>
      </c>
      <c r="I468" s="349" t="s">
        <v>330</v>
      </c>
      <c r="J468" s="98" t="s">
        <v>330</v>
      </c>
      <c r="K468" s="194"/>
      <c r="L468" s="103"/>
      <c r="M468" s="103"/>
      <c r="N468" s="103"/>
      <c r="O468" s="103"/>
    </row>
    <row r="469" spans="1:15" ht="12.2" customHeight="1" x14ac:dyDescent="0.25">
      <c r="A469" s="175" t="s">
        <v>256</v>
      </c>
      <c r="B469" s="175"/>
      <c r="C469" s="106"/>
      <c r="D469" s="98">
        <v>0</v>
      </c>
      <c r="E469" s="98">
        <v>0</v>
      </c>
      <c r="F469" s="98">
        <v>0</v>
      </c>
      <c r="G469" s="104">
        <v>0</v>
      </c>
      <c r="H469" s="104">
        <v>0</v>
      </c>
      <c r="I469" s="350" t="s">
        <v>375</v>
      </c>
      <c r="J469" s="106"/>
      <c r="K469" s="194"/>
      <c r="L469" s="103"/>
      <c r="M469" s="103"/>
      <c r="N469" s="103"/>
      <c r="O469" s="103"/>
    </row>
    <row r="470" spans="1:15" ht="12.2" customHeight="1" x14ac:dyDescent="0.25">
      <c r="A470" s="175"/>
      <c r="B470" s="175"/>
      <c r="C470" s="106"/>
      <c r="D470" s="106"/>
      <c r="E470" s="106"/>
      <c r="F470" s="106"/>
      <c r="G470" s="106"/>
      <c r="H470" s="106"/>
      <c r="I470" s="106"/>
      <c r="J470" s="106"/>
      <c r="K470" s="191"/>
      <c r="L470" s="102"/>
      <c r="M470" s="102"/>
      <c r="N470" s="102"/>
      <c r="O470" s="102"/>
    </row>
    <row r="471" spans="1:15" ht="12.2" customHeight="1" x14ac:dyDescent="0.25">
      <c r="A471" s="175"/>
      <c r="B471" s="175"/>
      <c r="C471" s="106"/>
      <c r="D471" s="106"/>
      <c r="E471" s="106"/>
      <c r="F471" s="106"/>
      <c r="G471" s="106"/>
      <c r="H471" s="106"/>
      <c r="I471" s="106"/>
      <c r="J471" s="106"/>
      <c r="K471" s="191"/>
      <c r="L471" s="102"/>
      <c r="M471" s="102"/>
      <c r="N471" s="102"/>
      <c r="O471" s="102"/>
    </row>
    <row r="472" spans="1:15" ht="12.2" customHeight="1" x14ac:dyDescent="0.25">
      <c r="A472" s="175"/>
      <c r="B472" s="175"/>
      <c r="C472" s="106"/>
      <c r="D472" s="106"/>
      <c r="E472" s="106"/>
      <c r="F472" s="106"/>
      <c r="G472" s="106"/>
      <c r="H472" s="106"/>
      <c r="I472" s="106"/>
      <c r="J472" s="106"/>
      <c r="K472" s="191"/>
      <c r="L472" s="102"/>
      <c r="M472" s="102"/>
      <c r="N472" s="102"/>
      <c r="O472" s="102"/>
    </row>
    <row r="473" spans="1:15" ht="12.2" hidden="1" customHeight="1" x14ac:dyDescent="0.25">
      <c r="A473" s="175"/>
      <c r="B473" s="175"/>
      <c r="C473" s="106"/>
      <c r="D473" s="106"/>
      <c r="E473" s="106"/>
      <c r="F473" s="106"/>
      <c r="G473" s="106"/>
      <c r="H473" s="106"/>
      <c r="I473" s="106"/>
      <c r="J473" s="106"/>
      <c r="K473" s="191"/>
      <c r="L473" s="102"/>
      <c r="M473" s="102"/>
      <c r="N473" s="102"/>
      <c r="O473" s="102"/>
    </row>
    <row r="474" spans="1:15" ht="12.2" customHeight="1" x14ac:dyDescent="0.25">
      <c r="A474" s="177"/>
      <c r="B474" s="177"/>
      <c r="C474" s="102"/>
      <c r="D474" s="102"/>
      <c r="E474" s="102"/>
      <c r="F474" s="102"/>
      <c r="G474" s="102"/>
      <c r="H474" s="102"/>
      <c r="I474" s="102"/>
      <c r="J474" s="102"/>
      <c r="K474" s="191"/>
      <c r="L474" s="102"/>
      <c r="M474" s="102"/>
      <c r="N474" s="102"/>
      <c r="O474" s="102"/>
    </row>
    <row r="475" spans="1:15" x14ac:dyDescent="0.25">
      <c r="A475" s="89" t="s">
        <v>260</v>
      </c>
      <c r="B475" s="90"/>
      <c r="C475" s="90"/>
      <c r="D475" s="90"/>
      <c r="E475" s="90"/>
      <c r="F475" s="90"/>
      <c r="G475" s="90"/>
      <c r="H475" s="90"/>
      <c r="I475" s="90"/>
      <c r="J475" s="90"/>
      <c r="K475" s="191"/>
      <c r="L475" s="102"/>
      <c r="M475" s="102"/>
      <c r="N475" s="102"/>
      <c r="O475" s="102"/>
    </row>
    <row r="476" spans="1:15" x14ac:dyDescent="0.25">
      <c r="A476" s="456" t="s">
        <v>199</v>
      </c>
      <c r="B476" s="456"/>
      <c r="C476" s="91"/>
      <c r="D476" s="174" t="s">
        <v>202</v>
      </c>
      <c r="E476" s="109"/>
      <c r="F476" s="109"/>
      <c r="G476" s="174" t="s">
        <v>261</v>
      </c>
      <c r="H476" s="109"/>
      <c r="I476" s="109"/>
      <c r="J476" s="92"/>
      <c r="K476" s="366"/>
    </row>
    <row r="477" spans="1:15" ht="18" customHeight="1" x14ac:dyDescent="0.25">
      <c r="A477" s="90"/>
      <c r="B477" s="90"/>
      <c r="C477" s="479" t="s">
        <v>262</v>
      </c>
      <c r="D477" s="479"/>
      <c r="E477" s="480" t="s">
        <v>263</v>
      </c>
      <c r="F477" s="480"/>
      <c r="G477" s="112" t="s">
        <v>204</v>
      </c>
      <c r="H477" s="109"/>
      <c r="I477" s="109"/>
      <c r="J477" s="90"/>
      <c r="K477" s="192"/>
      <c r="L477" s="93"/>
      <c r="M477" s="93"/>
      <c r="N477" s="93"/>
      <c r="O477" s="93"/>
    </row>
    <row r="478" spans="1:15" ht="9.75" customHeight="1" x14ac:dyDescent="0.25">
      <c r="A478" s="175" t="s">
        <v>484</v>
      </c>
      <c r="B478" s="113"/>
      <c r="C478" s="456" t="s">
        <v>503</v>
      </c>
      <c r="D478" s="456"/>
      <c r="E478" s="174" t="s">
        <v>651</v>
      </c>
      <c r="F478" s="109" t="s">
        <v>651</v>
      </c>
      <c r="G478" s="174" t="s">
        <v>652</v>
      </c>
      <c r="H478" s="113"/>
      <c r="I478" s="113"/>
      <c r="J478" s="114">
        <v>1</v>
      </c>
      <c r="K478" s="367" t="s">
        <v>481</v>
      </c>
    </row>
    <row r="479" spans="1:15" ht="9.75" customHeight="1" x14ac:dyDescent="0.25">
      <c r="A479" s="175" t="s">
        <v>211</v>
      </c>
      <c r="B479" s="113"/>
      <c r="C479" s="456">
        <v>343</v>
      </c>
      <c r="D479" s="456"/>
      <c r="E479" s="174">
        <v>338</v>
      </c>
      <c r="F479" s="109" t="s">
        <v>330</v>
      </c>
      <c r="G479" s="174" t="s">
        <v>587</v>
      </c>
      <c r="H479" s="113"/>
      <c r="I479" s="113"/>
      <c r="J479" s="114" t="s">
        <v>330</v>
      </c>
      <c r="K479" s="367" t="s">
        <v>481</v>
      </c>
    </row>
    <row r="480" spans="1:15" ht="9.75" customHeight="1" x14ac:dyDescent="0.25">
      <c r="A480" s="175" t="s">
        <v>330</v>
      </c>
      <c r="B480" s="113"/>
      <c r="C480" s="456">
        <v>1012</v>
      </c>
      <c r="D480" s="456"/>
      <c r="E480" s="174">
        <v>1012</v>
      </c>
      <c r="F480" s="109" t="s">
        <v>330</v>
      </c>
      <c r="G480" s="174" t="s">
        <v>586</v>
      </c>
      <c r="H480" s="113"/>
      <c r="I480" s="113"/>
      <c r="J480" s="114" t="s">
        <v>330</v>
      </c>
      <c r="K480" s="367" t="s">
        <v>481</v>
      </c>
    </row>
    <row r="481" spans="1:11" ht="9.75" customHeight="1" x14ac:dyDescent="0.25">
      <c r="A481" s="175" t="s">
        <v>484</v>
      </c>
      <c r="B481" s="113"/>
      <c r="C481" s="456" t="s">
        <v>640</v>
      </c>
      <c r="D481" s="456"/>
      <c r="E481" s="174" t="s">
        <v>651</v>
      </c>
      <c r="F481" s="109" t="s">
        <v>651</v>
      </c>
      <c r="G481" s="174" t="s">
        <v>652</v>
      </c>
      <c r="H481" s="113"/>
      <c r="I481" s="113"/>
      <c r="J481" s="114">
        <v>1</v>
      </c>
      <c r="K481" s="367" t="s">
        <v>481</v>
      </c>
    </row>
    <row r="482" spans="1:11" ht="9.75" customHeight="1" x14ac:dyDescent="0.25">
      <c r="A482" s="175" t="s">
        <v>212</v>
      </c>
      <c r="B482" s="113"/>
      <c r="C482" s="456">
        <v>169</v>
      </c>
      <c r="D482" s="456"/>
      <c r="E482" s="174">
        <v>160</v>
      </c>
      <c r="F482" s="109" t="s">
        <v>330</v>
      </c>
      <c r="G482" s="174" t="s">
        <v>587</v>
      </c>
      <c r="H482" s="113"/>
      <c r="I482" s="113"/>
      <c r="J482" s="114" t="s">
        <v>330</v>
      </c>
      <c r="K482" s="367" t="s">
        <v>481</v>
      </c>
    </row>
    <row r="483" spans="1:11" ht="9.75" customHeight="1" x14ac:dyDescent="0.25">
      <c r="A483" s="175" t="s">
        <v>330</v>
      </c>
      <c r="B483" s="113"/>
      <c r="C483" s="456">
        <v>479</v>
      </c>
      <c r="D483" s="456"/>
      <c r="E483" s="174">
        <v>479</v>
      </c>
      <c r="F483" s="109" t="s">
        <v>330</v>
      </c>
      <c r="G483" s="174" t="s">
        <v>586</v>
      </c>
      <c r="H483" s="113"/>
      <c r="I483" s="113"/>
      <c r="J483" s="114" t="s">
        <v>330</v>
      </c>
      <c r="K483" s="367" t="s">
        <v>481</v>
      </c>
    </row>
    <row r="484" spans="1:11" ht="9.75" customHeight="1" x14ac:dyDescent="0.25">
      <c r="A484" s="175" t="s">
        <v>484</v>
      </c>
      <c r="B484" s="113"/>
      <c r="C484" s="456" t="s">
        <v>640</v>
      </c>
      <c r="D484" s="456"/>
      <c r="E484" s="174" t="s">
        <v>651</v>
      </c>
      <c r="F484" s="109" t="s">
        <v>651</v>
      </c>
      <c r="G484" s="174" t="s">
        <v>652</v>
      </c>
      <c r="H484" s="113"/>
      <c r="I484" s="113"/>
      <c r="J484" s="114">
        <v>1</v>
      </c>
      <c r="K484" s="367" t="s">
        <v>481</v>
      </c>
    </row>
    <row r="485" spans="1:11" ht="9.75" customHeight="1" x14ac:dyDescent="0.25">
      <c r="A485" s="175" t="s">
        <v>213</v>
      </c>
      <c r="B485" s="113"/>
      <c r="C485" s="456">
        <v>4</v>
      </c>
      <c r="D485" s="456"/>
      <c r="E485" s="174">
        <v>0</v>
      </c>
      <c r="F485" s="109" t="s">
        <v>330</v>
      </c>
      <c r="G485" s="174" t="s">
        <v>587</v>
      </c>
      <c r="H485" s="113"/>
      <c r="I485" s="113"/>
      <c r="J485" s="114" t="s">
        <v>330</v>
      </c>
      <c r="K485" s="367" t="s">
        <v>481</v>
      </c>
    </row>
    <row r="486" spans="1:11" ht="9.75" customHeight="1" x14ac:dyDescent="0.25">
      <c r="A486" s="175" t="s">
        <v>330</v>
      </c>
      <c r="B486" s="113"/>
      <c r="C486" s="456">
        <v>308</v>
      </c>
      <c r="D486" s="456"/>
      <c r="E486" s="174">
        <v>308</v>
      </c>
      <c r="F486" s="109" t="s">
        <v>330</v>
      </c>
      <c r="G486" s="174" t="s">
        <v>586</v>
      </c>
      <c r="H486" s="113"/>
      <c r="I486" s="113"/>
      <c r="J486" s="114" t="s">
        <v>330</v>
      </c>
      <c r="K486" s="367" t="s">
        <v>481</v>
      </c>
    </row>
    <row r="487" spans="1:11" ht="9.75" customHeight="1" x14ac:dyDescent="0.25">
      <c r="A487" s="175" t="s">
        <v>330</v>
      </c>
      <c r="B487" s="113"/>
      <c r="C487" s="456">
        <v>150</v>
      </c>
      <c r="D487" s="456"/>
      <c r="E487" s="174">
        <v>150</v>
      </c>
      <c r="F487" s="109" t="s">
        <v>330</v>
      </c>
      <c r="G487" s="174" t="s">
        <v>584</v>
      </c>
      <c r="H487" s="113"/>
      <c r="I487" s="113"/>
      <c r="J487" s="114" t="s">
        <v>330</v>
      </c>
      <c r="K487" s="367" t="s">
        <v>481</v>
      </c>
    </row>
    <row r="488" spans="1:11" ht="9.75" customHeight="1" x14ac:dyDescent="0.25">
      <c r="A488" s="175" t="s">
        <v>484</v>
      </c>
      <c r="B488" s="113"/>
      <c r="C488" s="456" t="s">
        <v>640</v>
      </c>
      <c r="D488" s="456"/>
      <c r="E488" s="174" t="s">
        <v>651</v>
      </c>
      <c r="F488" s="109" t="s">
        <v>651</v>
      </c>
      <c r="G488" s="174" t="s">
        <v>652</v>
      </c>
      <c r="H488" s="113"/>
      <c r="I488" s="113"/>
      <c r="J488" s="114">
        <v>1</v>
      </c>
      <c r="K488" s="367" t="s">
        <v>481</v>
      </c>
    </row>
    <row r="489" spans="1:11" ht="9.75" customHeight="1" x14ac:dyDescent="0.25">
      <c r="A489" s="175" t="s">
        <v>639</v>
      </c>
      <c r="B489" s="113"/>
      <c r="C489" s="456">
        <v>213</v>
      </c>
      <c r="D489" s="456"/>
      <c r="E489" s="174">
        <v>211</v>
      </c>
      <c r="F489" s="109" t="s">
        <v>330</v>
      </c>
      <c r="G489" s="174" t="s">
        <v>587</v>
      </c>
      <c r="H489" s="113"/>
      <c r="I489" s="113"/>
      <c r="J489" s="114" t="s">
        <v>330</v>
      </c>
      <c r="K489" s="367" t="s">
        <v>481</v>
      </c>
    </row>
    <row r="490" spans="1:11" ht="9.75" customHeight="1" x14ac:dyDescent="0.25">
      <c r="A490" s="175" t="s">
        <v>330</v>
      </c>
      <c r="B490" s="113"/>
      <c r="C490" s="456">
        <v>317</v>
      </c>
      <c r="D490" s="456"/>
      <c r="E490" s="174">
        <v>317</v>
      </c>
      <c r="F490" s="109" t="s">
        <v>330</v>
      </c>
      <c r="G490" s="174" t="s">
        <v>586</v>
      </c>
      <c r="H490" s="113"/>
      <c r="I490" s="113"/>
      <c r="J490" s="114" t="s">
        <v>330</v>
      </c>
      <c r="K490" s="367" t="s">
        <v>481</v>
      </c>
    </row>
    <row r="491" spans="1:11" ht="9.75" customHeight="1" x14ac:dyDescent="0.25">
      <c r="A491" s="175" t="s">
        <v>484</v>
      </c>
      <c r="B491" s="113"/>
      <c r="C491" s="456" t="s">
        <v>640</v>
      </c>
      <c r="D491" s="456"/>
      <c r="E491" s="174" t="s">
        <v>651</v>
      </c>
      <c r="F491" s="109" t="s">
        <v>651</v>
      </c>
      <c r="G491" s="174" t="s">
        <v>652</v>
      </c>
      <c r="H491" s="113"/>
      <c r="I491" s="113"/>
      <c r="J491" s="114">
        <v>1</v>
      </c>
      <c r="K491" s="367" t="s">
        <v>481</v>
      </c>
    </row>
    <row r="492" spans="1:11" ht="9.75" customHeight="1" x14ac:dyDescent="0.25">
      <c r="A492" s="175" t="s">
        <v>548</v>
      </c>
      <c r="B492" s="113"/>
      <c r="C492" s="456">
        <v>83</v>
      </c>
      <c r="D492" s="456"/>
      <c r="E492" s="174">
        <v>83</v>
      </c>
      <c r="F492" s="109" t="s">
        <v>330</v>
      </c>
      <c r="G492" s="174" t="s">
        <v>587</v>
      </c>
      <c r="H492" s="113"/>
      <c r="I492" s="113"/>
      <c r="J492" s="114" t="s">
        <v>330</v>
      </c>
      <c r="K492" s="367" t="s">
        <v>481</v>
      </c>
    </row>
    <row r="493" spans="1:11" ht="9.75" customHeight="1" x14ac:dyDescent="0.25">
      <c r="A493" s="175" t="s">
        <v>330</v>
      </c>
      <c r="B493" s="113"/>
      <c r="C493" s="456">
        <v>237</v>
      </c>
      <c r="D493" s="456"/>
      <c r="E493" s="174">
        <v>242</v>
      </c>
      <c r="F493" s="109" t="s">
        <v>330</v>
      </c>
      <c r="G493" s="174" t="s">
        <v>586</v>
      </c>
      <c r="H493" s="113"/>
      <c r="I493" s="113"/>
      <c r="J493" s="114" t="s">
        <v>330</v>
      </c>
      <c r="K493" s="367" t="s">
        <v>481</v>
      </c>
    </row>
    <row r="494" spans="1:11" ht="9.75" customHeight="1" x14ac:dyDescent="0.25">
      <c r="A494" s="175" t="s">
        <v>484</v>
      </c>
      <c r="B494" s="113"/>
      <c r="C494" s="456" t="s">
        <v>640</v>
      </c>
      <c r="D494" s="456"/>
      <c r="E494" s="174" t="s">
        <v>651</v>
      </c>
      <c r="F494" s="109" t="s">
        <v>651</v>
      </c>
      <c r="G494" s="174" t="s">
        <v>652</v>
      </c>
      <c r="H494" s="113"/>
      <c r="I494" s="113"/>
      <c r="J494" s="114">
        <v>1</v>
      </c>
      <c r="K494" s="367" t="s">
        <v>481</v>
      </c>
    </row>
    <row r="495" spans="1:11" ht="9.75" customHeight="1" x14ac:dyDescent="0.25">
      <c r="A495" s="175" t="s">
        <v>226</v>
      </c>
      <c r="B495" s="113"/>
      <c r="C495" s="456">
        <v>103</v>
      </c>
      <c r="D495" s="456"/>
      <c r="E495" s="174">
        <v>100</v>
      </c>
      <c r="F495" s="109" t="s">
        <v>330</v>
      </c>
      <c r="G495" s="174" t="s">
        <v>587</v>
      </c>
      <c r="H495" s="113"/>
      <c r="I495" s="113"/>
      <c r="J495" s="114" t="s">
        <v>330</v>
      </c>
      <c r="K495" s="367" t="s">
        <v>481</v>
      </c>
    </row>
    <row r="496" spans="1:11" ht="9.75" customHeight="1" x14ac:dyDescent="0.25">
      <c r="A496" s="175" t="s">
        <v>330</v>
      </c>
      <c r="B496" s="113"/>
      <c r="C496" s="456">
        <v>220</v>
      </c>
      <c r="D496" s="456"/>
      <c r="E496" s="174">
        <v>220</v>
      </c>
      <c r="F496" s="109" t="s">
        <v>330</v>
      </c>
      <c r="G496" s="174" t="s">
        <v>586</v>
      </c>
      <c r="H496" s="113"/>
      <c r="I496" s="113"/>
      <c r="J496" s="114" t="s">
        <v>330</v>
      </c>
      <c r="K496" s="367" t="s">
        <v>481</v>
      </c>
    </row>
    <row r="497" spans="1:11" ht="9.75" customHeight="1" x14ac:dyDescent="0.25">
      <c r="A497" s="175" t="s">
        <v>484</v>
      </c>
      <c r="B497" s="113"/>
      <c r="C497" s="456" t="s">
        <v>640</v>
      </c>
      <c r="D497" s="456"/>
      <c r="E497" s="174" t="s">
        <v>651</v>
      </c>
      <c r="F497" s="109" t="s">
        <v>651</v>
      </c>
      <c r="G497" s="174" t="s">
        <v>652</v>
      </c>
      <c r="H497" s="113"/>
      <c r="I497" s="113"/>
      <c r="J497" s="114">
        <v>1</v>
      </c>
      <c r="K497" s="367" t="s">
        <v>481</v>
      </c>
    </row>
    <row r="498" spans="1:11" ht="9.75" customHeight="1" x14ac:dyDescent="0.25">
      <c r="A498" s="175" t="s">
        <v>357</v>
      </c>
      <c r="B498" s="113"/>
      <c r="C498" s="456">
        <v>112</v>
      </c>
      <c r="D498" s="456"/>
      <c r="E498" s="174">
        <v>110</v>
      </c>
      <c r="F498" s="109" t="s">
        <v>330</v>
      </c>
      <c r="G498" s="174" t="s">
        <v>587</v>
      </c>
      <c r="H498" s="113"/>
      <c r="I498" s="113"/>
      <c r="J498" s="114" t="s">
        <v>330</v>
      </c>
      <c r="K498" s="367" t="s">
        <v>481</v>
      </c>
    </row>
    <row r="499" spans="1:11" ht="9.75" customHeight="1" x14ac:dyDescent="0.25">
      <c r="A499" s="175" t="s">
        <v>330</v>
      </c>
      <c r="B499" s="113"/>
      <c r="C499" s="456">
        <v>110</v>
      </c>
      <c r="D499" s="456"/>
      <c r="E499" s="174">
        <v>110</v>
      </c>
      <c r="F499" s="109" t="s">
        <v>330</v>
      </c>
      <c r="G499" s="174" t="s">
        <v>584</v>
      </c>
      <c r="H499" s="113"/>
      <c r="I499" s="113"/>
      <c r="J499" s="114" t="s">
        <v>330</v>
      </c>
      <c r="K499" s="367" t="s">
        <v>481</v>
      </c>
    </row>
    <row r="500" spans="1:11" ht="9.75" customHeight="1" x14ac:dyDescent="0.25">
      <c r="A500" s="175" t="s">
        <v>484</v>
      </c>
      <c r="B500" s="113"/>
      <c r="C500" s="456" t="s">
        <v>640</v>
      </c>
      <c r="D500" s="456"/>
      <c r="E500" s="174" t="s">
        <v>651</v>
      </c>
      <c r="F500" s="109" t="s">
        <v>651</v>
      </c>
      <c r="G500" s="174" t="s">
        <v>652</v>
      </c>
      <c r="H500" s="113"/>
      <c r="I500" s="113"/>
      <c r="J500" s="114">
        <v>1</v>
      </c>
      <c r="K500" s="367" t="s">
        <v>481</v>
      </c>
    </row>
    <row r="501" spans="1:11" ht="9.75" customHeight="1" x14ac:dyDescent="0.25">
      <c r="A501" s="175" t="s">
        <v>250</v>
      </c>
      <c r="B501" s="113"/>
      <c r="C501" s="456">
        <v>30</v>
      </c>
      <c r="D501" s="456"/>
      <c r="E501" s="174">
        <v>17</v>
      </c>
      <c r="F501" s="109" t="s">
        <v>330</v>
      </c>
      <c r="G501" s="174" t="s">
        <v>587</v>
      </c>
      <c r="H501" s="113"/>
      <c r="I501" s="113"/>
      <c r="J501" s="114" t="s">
        <v>330</v>
      </c>
      <c r="K501" s="367" t="s">
        <v>481</v>
      </c>
    </row>
    <row r="502" spans="1:11" ht="9.75" customHeight="1" x14ac:dyDescent="0.25">
      <c r="A502" s="175" t="s">
        <v>330</v>
      </c>
      <c r="B502" s="113"/>
      <c r="C502" s="456">
        <v>46</v>
      </c>
      <c r="D502" s="456"/>
      <c r="E502" s="174">
        <v>46</v>
      </c>
      <c r="F502" s="109" t="s">
        <v>330</v>
      </c>
      <c r="G502" s="174" t="s">
        <v>586</v>
      </c>
      <c r="H502" s="113"/>
      <c r="I502" s="113"/>
      <c r="J502" s="114" t="s">
        <v>330</v>
      </c>
      <c r="K502" s="367" t="s">
        <v>481</v>
      </c>
    </row>
    <row r="503" spans="1:11" ht="9.75" customHeight="1" x14ac:dyDescent="0.25">
      <c r="A503" s="175" t="s">
        <v>484</v>
      </c>
      <c r="B503" s="113"/>
      <c r="C503" s="456" t="s">
        <v>640</v>
      </c>
      <c r="D503" s="456"/>
      <c r="E503" s="174" t="s">
        <v>651</v>
      </c>
      <c r="F503" s="109" t="s">
        <v>651</v>
      </c>
      <c r="G503" s="174" t="s">
        <v>652</v>
      </c>
      <c r="H503" s="113"/>
      <c r="I503" s="113"/>
      <c r="J503" s="114">
        <v>1</v>
      </c>
      <c r="K503" s="367" t="s">
        <v>481</v>
      </c>
    </row>
    <row r="504" spans="1:11" ht="9.75" customHeight="1" x14ac:dyDescent="0.25">
      <c r="A504" s="175" t="s">
        <v>535</v>
      </c>
      <c r="B504" s="113"/>
      <c r="C504" s="456">
        <v>81</v>
      </c>
      <c r="D504" s="456"/>
      <c r="E504" s="174">
        <v>72</v>
      </c>
      <c r="F504" s="109" t="s">
        <v>330</v>
      </c>
      <c r="G504" s="174" t="s">
        <v>587</v>
      </c>
      <c r="H504" s="113"/>
      <c r="I504" s="113"/>
      <c r="J504" s="114" t="s">
        <v>330</v>
      </c>
      <c r="K504" s="367" t="s">
        <v>481</v>
      </c>
    </row>
    <row r="505" spans="1:11" ht="9.75" customHeight="1" x14ac:dyDescent="0.25">
      <c r="A505" s="175" t="s">
        <v>330</v>
      </c>
      <c r="B505" s="113"/>
      <c r="C505" s="456">
        <v>311</v>
      </c>
      <c r="D505" s="456"/>
      <c r="E505" s="174">
        <v>311</v>
      </c>
      <c r="F505" s="109" t="s">
        <v>330</v>
      </c>
      <c r="G505" s="174" t="s">
        <v>586</v>
      </c>
      <c r="H505" s="113"/>
      <c r="I505" s="113"/>
      <c r="J505" s="114" t="s">
        <v>330</v>
      </c>
      <c r="K505" s="367" t="s">
        <v>481</v>
      </c>
    </row>
    <row r="506" spans="1:11" ht="9.75" customHeight="1" x14ac:dyDescent="0.25">
      <c r="A506" s="175" t="s">
        <v>330</v>
      </c>
      <c r="B506" s="113"/>
      <c r="C506" s="456">
        <v>31</v>
      </c>
      <c r="D506" s="456"/>
      <c r="E506" s="174">
        <v>31</v>
      </c>
      <c r="F506" s="109" t="s">
        <v>330</v>
      </c>
      <c r="G506" s="174" t="s">
        <v>584</v>
      </c>
      <c r="H506" s="113"/>
      <c r="I506" s="113"/>
      <c r="J506" s="114" t="s">
        <v>330</v>
      </c>
      <c r="K506" s="367" t="s">
        <v>481</v>
      </c>
    </row>
    <row r="507" spans="1:11" ht="9.75" customHeight="1" x14ac:dyDescent="0.25">
      <c r="A507" s="175" t="s">
        <v>484</v>
      </c>
      <c r="B507" s="113"/>
      <c r="C507" s="456" t="s">
        <v>640</v>
      </c>
      <c r="D507" s="456"/>
      <c r="E507" s="174" t="s">
        <v>651</v>
      </c>
      <c r="F507" s="109" t="s">
        <v>651</v>
      </c>
      <c r="G507" s="174" t="s">
        <v>652</v>
      </c>
      <c r="H507" s="113"/>
      <c r="I507" s="113"/>
      <c r="J507" s="114">
        <v>1</v>
      </c>
      <c r="K507" s="367" t="s">
        <v>481</v>
      </c>
    </row>
    <row r="508" spans="1:11" ht="9.75" customHeight="1" x14ac:dyDescent="0.25">
      <c r="A508" s="175" t="s">
        <v>255</v>
      </c>
      <c r="B508" s="113"/>
      <c r="C508" s="456">
        <v>163</v>
      </c>
      <c r="D508" s="456"/>
      <c r="E508" s="174">
        <v>163</v>
      </c>
      <c r="F508" s="109" t="s">
        <v>330</v>
      </c>
      <c r="G508" s="174" t="s">
        <v>587</v>
      </c>
      <c r="H508" s="113"/>
      <c r="I508" s="113"/>
      <c r="J508" s="114" t="s">
        <v>330</v>
      </c>
      <c r="K508" s="367" t="s">
        <v>481</v>
      </c>
    </row>
    <row r="509" spans="1:11" ht="9.75" customHeight="1" x14ac:dyDescent="0.25">
      <c r="A509" s="175" t="s">
        <v>330</v>
      </c>
      <c r="B509" s="113"/>
      <c r="C509" s="456">
        <v>327</v>
      </c>
      <c r="D509" s="456"/>
      <c r="E509" s="174">
        <v>346</v>
      </c>
      <c r="F509" s="109" t="s">
        <v>330</v>
      </c>
      <c r="G509" s="174" t="s">
        <v>586</v>
      </c>
      <c r="H509" s="113"/>
      <c r="I509" s="113"/>
      <c r="J509" s="114" t="s">
        <v>330</v>
      </c>
      <c r="K509" s="367" t="s">
        <v>481</v>
      </c>
    </row>
    <row r="510" spans="1:11" ht="9.75" customHeight="1" x14ac:dyDescent="0.25">
      <c r="A510" s="175" t="s">
        <v>484</v>
      </c>
      <c r="B510" s="113"/>
      <c r="C510" s="456" t="s">
        <v>640</v>
      </c>
      <c r="D510" s="456"/>
      <c r="E510" s="174" t="s">
        <v>651</v>
      </c>
      <c r="F510" s="109" t="s">
        <v>651</v>
      </c>
      <c r="G510" s="174" t="s">
        <v>652</v>
      </c>
      <c r="H510" s="113"/>
      <c r="I510" s="113"/>
      <c r="J510" s="114">
        <v>1</v>
      </c>
      <c r="K510" s="367" t="s">
        <v>481</v>
      </c>
    </row>
    <row r="511" spans="1:11" ht="9.75" customHeight="1" x14ac:dyDescent="0.25">
      <c r="A511" s="175" t="s">
        <v>247</v>
      </c>
      <c r="B511" s="113"/>
      <c r="C511" s="456">
        <v>2</v>
      </c>
      <c r="D511" s="456"/>
      <c r="E511" s="174">
        <v>0</v>
      </c>
      <c r="F511" s="109" t="s">
        <v>330</v>
      </c>
      <c r="G511" s="174" t="s">
        <v>587</v>
      </c>
      <c r="H511" s="113"/>
      <c r="I511" s="113"/>
      <c r="J511" s="114" t="s">
        <v>330</v>
      </c>
      <c r="K511" s="367" t="s">
        <v>481</v>
      </c>
    </row>
    <row r="512" spans="1:11" ht="9.75" customHeight="1" x14ac:dyDescent="0.25">
      <c r="A512" s="175" t="s">
        <v>330</v>
      </c>
      <c r="B512" s="113"/>
      <c r="C512" s="456">
        <v>6</v>
      </c>
      <c r="D512" s="456"/>
      <c r="E512" s="174">
        <v>6</v>
      </c>
      <c r="F512" s="109" t="s">
        <v>330</v>
      </c>
      <c r="G512" s="174" t="s">
        <v>584</v>
      </c>
      <c r="H512" s="113"/>
      <c r="I512" s="113"/>
      <c r="J512" s="114" t="s">
        <v>330</v>
      </c>
      <c r="K512" s="367" t="s">
        <v>481</v>
      </c>
    </row>
    <row r="513" spans="1:11" ht="9.75" customHeight="1" x14ac:dyDescent="0.25">
      <c r="A513" s="175" t="s">
        <v>330</v>
      </c>
      <c r="B513" s="113"/>
      <c r="C513" s="456">
        <v>0</v>
      </c>
      <c r="D513" s="456"/>
      <c r="E513" s="174">
        <v>0</v>
      </c>
      <c r="F513" s="109" t="s">
        <v>330</v>
      </c>
      <c r="G513" s="174" t="s">
        <v>585</v>
      </c>
      <c r="H513" s="113"/>
      <c r="I513" s="113"/>
      <c r="J513" s="114" t="s">
        <v>330</v>
      </c>
      <c r="K513" s="367" t="s">
        <v>481</v>
      </c>
    </row>
    <row r="514" spans="1:11" ht="9.75" customHeight="1" x14ac:dyDescent="0.25">
      <c r="A514" s="175" t="s">
        <v>484</v>
      </c>
      <c r="B514" s="113"/>
      <c r="C514" s="456" t="s">
        <v>640</v>
      </c>
      <c r="D514" s="456"/>
      <c r="E514" s="174" t="s">
        <v>651</v>
      </c>
      <c r="F514" s="109" t="s">
        <v>651</v>
      </c>
      <c r="G514" s="174" t="s">
        <v>652</v>
      </c>
      <c r="H514" s="113"/>
      <c r="I514" s="113"/>
      <c r="J514" s="114">
        <v>1</v>
      </c>
      <c r="K514" s="367" t="s">
        <v>481</v>
      </c>
    </row>
    <row r="515" spans="1:11" ht="9.75" customHeight="1" x14ac:dyDescent="0.25">
      <c r="A515" s="175" t="s">
        <v>248</v>
      </c>
      <c r="B515" s="113"/>
      <c r="C515" s="456">
        <v>2</v>
      </c>
      <c r="D515" s="456"/>
      <c r="E515" s="174">
        <v>0</v>
      </c>
      <c r="F515" s="109" t="s">
        <v>330</v>
      </c>
      <c r="G515" s="174" t="s">
        <v>587</v>
      </c>
      <c r="H515" s="113"/>
      <c r="I515" s="113"/>
      <c r="J515" s="114" t="s">
        <v>330</v>
      </c>
      <c r="K515" s="367" t="s">
        <v>481</v>
      </c>
    </row>
    <row r="516" spans="1:11" ht="9.75" customHeight="1" x14ac:dyDescent="0.25">
      <c r="A516" s="175" t="s">
        <v>330</v>
      </c>
      <c r="B516" s="113"/>
      <c r="C516" s="456">
        <v>6</v>
      </c>
      <c r="D516" s="456"/>
      <c r="E516" s="174">
        <v>6</v>
      </c>
      <c r="F516" s="109" t="s">
        <v>330</v>
      </c>
      <c r="G516" s="174" t="s">
        <v>584</v>
      </c>
      <c r="H516" s="113"/>
      <c r="I516" s="113"/>
      <c r="J516" s="114" t="s">
        <v>330</v>
      </c>
      <c r="K516" s="367" t="s">
        <v>481</v>
      </c>
    </row>
    <row r="517" spans="1:11" ht="9.75" customHeight="1" x14ac:dyDescent="0.25">
      <c r="A517" s="175" t="s">
        <v>330</v>
      </c>
      <c r="B517" s="113"/>
      <c r="C517" s="456">
        <v>0</v>
      </c>
      <c r="D517" s="456"/>
      <c r="E517" s="174">
        <v>0</v>
      </c>
      <c r="F517" s="109" t="s">
        <v>330</v>
      </c>
      <c r="G517" s="174" t="s">
        <v>585</v>
      </c>
      <c r="H517" s="113"/>
      <c r="I517" s="113"/>
      <c r="J517" s="114" t="s">
        <v>330</v>
      </c>
      <c r="K517" s="367" t="s">
        <v>481</v>
      </c>
    </row>
    <row r="518" spans="1:11" ht="9.75" customHeight="1" x14ac:dyDescent="0.25">
      <c r="A518" s="175" t="s">
        <v>484</v>
      </c>
      <c r="B518" s="113"/>
      <c r="C518" s="456" t="s">
        <v>640</v>
      </c>
      <c r="D518" s="456"/>
      <c r="E518" s="174" t="s">
        <v>651</v>
      </c>
      <c r="F518" s="109" t="s">
        <v>651</v>
      </c>
      <c r="G518" s="174" t="s">
        <v>652</v>
      </c>
      <c r="H518" s="113"/>
      <c r="I518" s="113"/>
      <c r="J518" s="114">
        <v>1</v>
      </c>
      <c r="K518" s="367" t="s">
        <v>481</v>
      </c>
    </row>
    <row r="519" spans="1:11" ht="9.75" customHeight="1" x14ac:dyDescent="0.25">
      <c r="A519" s="175" t="s">
        <v>614</v>
      </c>
      <c r="B519" s="113"/>
      <c r="C519" s="456">
        <v>13</v>
      </c>
      <c r="D519" s="456"/>
      <c r="E519" s="174">
        <v>12</v>
      </c>
      <c r="F519" s="109" t="s">
        <v>330</v>
      </c>
      <c r="G519" s="174" t="s">
        <v>587</v>
      </c>
      <c r="H519" s="113"/>
      <c r="I519" s="113"/>
      <c r="J519" s="114" t="s">
        <v>330</v>
      </c>
      <c r="K519" s="367" t="s">
        <v>481</v>
      </c>
    </row>
    <row r="520" spans="1:11" ht="9.75" customHeight="1" x14ac:dyDescent="0.25">
      <c r="A520" s="175" t="s">
        <v>330</v>
      </c>
      <c r="B520" s="113"/>
      <c r="C520" s="456">
        <v>30</v>
      </c>
      <c r="D520" s="456"/>
      <c r="E520" s="174">
        <v>30</v>
      </c>
      <c r="F520" s="109" t="s">
        <v>330</v>
      </c>
      <c r="G520" s="174" t="s">
        <v>586</v>
      </c>
      <c r="H520" s="113"/>
      <c r="I520" s="113"/>
      <c r="J520" s="114" t="s">
        <v>330</v>
      </c>
      <c r="K520" s="367" t="s">
        <v>481</v>
      </c>
    </row>
    <row r="521" spans="1:11" ht="9.75" customHeight="1" x14ac:dyDescent="0.25">
      <c r="A521" s="175" t="s">
        <v>484</v>
      </c>
      <c r="B521" s="113"/>
      <c r="C521" s="456" t="s">
        <v>640</v>
      </c>
      <c r="D521" s="456"/>
      <c r="E521" s="174" t="s">
        <v>651</v>
      </c>
      <c r="F521" s="109" t="s">
        <v>651</v>
      </c>
      <c r="G521" s="174" t="s">
        <v>652</v>
      </c>
      <c r="H521" s="113"/>
      <c r="I521" s="113"/>
      <c r="J521" s="114">
        <v>1</v>
      </c>
      <c r="K521" s="367" t="s">
        <v>481</v>
      </c>
    </row>
    <row r="522" spans="1:11" ht="9.75" customHeight="1" x14ac:dyDescent="0.25">
      <c r="A522" s="175" t="s">
        <v>522</v>
      </c>
      <c r="B522" s="113"/>
      <c r="C522" s="456">
        <v>7</v>
      </c>
      <c r="D522" s="456"/>
      <c r="E522" s="174">
        <v>7</v>
      </c>
      <c r="F522" s="109" t="s">
        <v>330</v>
      </c>
      <c r="G522" s="174" t="s">
        <v>587</v>
      </c>
      <c r="H522" s="113"/>
      <c r="I522" s="113"/>
      <c r="J522" s="114" t="s">
        <v>330</v>
      </c>
      <c r="K522" s="367" t="s">
        <v>481</v>
      </c>
    </row>
    <row r="523" spans="1:11" ht="9.75" customHeight="1" x14ac:dyDescent="0.25">
      <c r="A523" s="175" t="s">
        <v>330</v>
      </c>
      <c r="B523" s="113"/>
      <c r="C523" s="456">
        <v>25</v>
      </c>
      <c r="D523" s="456"/>
      <c r="E523" s="174">
        <v>25</v>
      </c>
      <c r="F523" s="109" t="s">
        <v>330</v>
      </c>
      <c r="G523" s="174" t="s">
        <v>586</v>
      </c>
      <c r="H523" s="113"/>
      <c r="I523" s="113"/>
      <c r="J523" s="114" t="s">
        <v>330</v>
      </c>
      <c r="K523" s="367" t="s">
        <v>481</v>
      </c>
    </row>
    <row r="524" spans="1:11" ht="9.75" customHeight="1" x14ac:dyDescent="0.25">
      <c r="A524" s="175" t="s">
        <v>484</v>
      </c>
      <c r="B524" s="113"/>
      <c r="C524" s="456" t="s">
        <v>640</v>
      </c>
      <c r="D524" s="456"/>
      <c r="E524" s="174" t="s">
        <v>651</v>
      </c>
      <c r="F524" s="109" t="s">
        <v>651</v>
      </c>
      <c r="G524" s="174" t="s">
        <v>652</v>
      </c>
      <c r="H524" s="113"/>
      <c r="I524" s="113"/>
      <c r="J524" s="114">
        <v>1</v>
      </c>
      <c r="K524" s="367" t="s">
        <v>481</v>
      </c>
    </row>
    <row r="525" spans="1:11" ht="9.75" customHeight="1" x14ac:dyDescent="0.25">
      <c r="A525" s="175" t="s">
        <v>547</v>
      </c>
      <c r="B525" s="113"/>
      <c r="C525" s="456">
        <v>2</v>
      </c>
      <c r="D525" s="456"/>
      <c r="E525" s="174">
        <v>2</v>
      </c>
      <c r="F525" s="109" t="s">
        <v>330</v>
      </c>
      <c r="G525" s="174" t="s">
        <v>587</v>
      </c>
      <c r="H525" s="113"/>
      <c r="I525" s="113"/>
      <c r="J525" s="114" t="s">
        <v>330</v>
      </c>
      <c r="K525" s="367" t="s">
        <v>481</v>
      </c>
    </row>
    <row r="526" spans="1:11" ht="9.75" customHeight="1" x14ac:dyDescent="0.25">
      <c r="A526" s="175" t="s">
        <v>330</v>
      </c>
      <c r="B526" s="113"/>
      <c r="C526" s="456">
        <v>4</v>
      </c>
      <c r="D526" s="456"/>
      <c r="E526" s="174">
        <v>4</v>
      </c>
      <c r="F526" s="109" t="s">
        <v>330</v>
      </c>
      <c r="G526" s="174" t="s">
        <v>586</v>
      </c>
      <c r="H526" s="113"/>
      <c r="I526" s="113"/>
      <c r="J526" s="114" t="s">
        <v>330</v>
      </c>
      <c r="K526" s="367" t="s">
        <v>481</v>
      </c>
    </row>
    <row r="527" spans="1:11" ht="9.75" customHeight="1" x14ac:dyDescent="0.25">
      <c r="A527" s="175" t="s">
        <v>484</v>
      </c>
      <c r="B527" s="113"/>
      <c r="C527" s="456" t="s">
        <v>640</v>
      </c>
      <c r="D527" s="456"/>
      <c r="E527" s="174" t="s">
        <v>651</v>
      </c>
      <c r="F527" s="109" t="s">
        <v>651</v>
      </c>
      <c r="G527" s="174" t="s">
        <v>652</v>
      </c>
      <c r="H527" s="113"/>
      <c r="I527" s="113"/>
      <c r="J527" s="114">
        <v>1</v>
      </c>
      <c r="K527" s="367" t="s">
        <v>481</v>
      </c>
    </row>
    <row r="528" spans="1:11" ht="9.75" customHeight="1" x14ac:dyDescent="0.25">
      <c r="A528" s="175" t="s">
        <v>615</v>
      </c>
      <c r="B528" s="113"/>
      <c r="C528" s="456">
        <v>1</v>
      </c>
      <c r="D528" s="456"/>
      <c r="E528" s="174">
        <v>1</v>
      </c>
      <c r="F528" s="109" t="s">
        <v>330</v>
      </c>
      <c r="G528" s="174" t="s">
        <v>587</v>
      </c>
      <c r="H528" s="113"/>
      <c r="I528" s="113"/>
      <c r="J528" s="114" t="s">
        <v>330</v>
      </c>
      <c r="K528" s="367" t="s">
        <v>481</v>
      </c>
    </row>
    <row r="529" spans="1:11" ht="9.75" customHeight="1" x14ac:dyDescent="0.25">
      <c r="A529" s="175" t="s">
        <v>330</v>
      </c>
      <c r="B529" s="113"/>
      <c r="C529" s="456">
        <v>5</v>
      </c>
      <c r="D529" s="456"/>
      <c r="E529" s="174">
        <v>5</v>
      </c>
      <c r="F529" s="109" t="s">
        <v>330</v>
      </c>
      <c r="G529" s="174" t="s">
        <v>586</v>
      </c>
      <c r="H529" s="113"/>
      <c r="I529" s="113"/>
      <c r="J529" s="114" t="s">
        <v>330</v>
      </c>
      <c r="K529" s="367" t="s">
        <v>481</v>
      </c>
    </row>
    <row r="530" spans="1:11" ht="9.75" customHeight="1" x14ac:dyDescent="0.25">
      <c r="A530" s="175" t="s">
        <v>484</v>
      </c>
      <c r="B530" s="113"/>
      <c r="C530" s="456" t="s">
        <v>640</v>
      </c>
      <c r="D530" s="456"/>
      <c r="E530" s="174" t="s">
        <v>651</v>
      </c>
      <c r="F530" s="109" t="s">
        <v>651</v>
      </c>
      <c r="G530" s="174" t="s">
        <v>652</v>
      </c>
      <c r="H530" s="113"/>
      <c r="I530" s="113"/>
      <c r="J530" s="114">
        <v>1</v>
      </c>
      <c r="K530" s="367" t="s">
        <v>481</v>
      </c>
    </row>
    <row r="531" spans="1:11" ht="9.75" hidden="1" customHeight="1" x14ac:dyDescent="0.25">
      <c r="A531" s="175" t="s">
        <v>330</v>
      </c>
      <c r="B531" s="113"/>
      <c r="C531" s="456" t="s">
        <v>330</v>
      </c>
      <c r="D531" s="456"/>
      <c r="E531" s="174" t="s">
        <v>330</v>
      </c>
      <c r="F531" s="109" t="s">
        <v>330</v>
      </c>
      <c r="G531" s="174" t="s">
        <v>330</v>
      </c>
      <c r="H531" s="113"/>
      <c r="I531" s="113"/>
      <c r="J531" s="114" t="s">
        <v>330</v>
      </c>
      <c r="K531" s="367" t="s">
        <v>481</v>
      </c>
    </row>
    <row r="532" spans="1:11" ht="9.75" hidden="1" customHeight="1" x14ac:dyDescent="0.25">
      <c r="A532" s="175" t="s">
        <v>330</v>
      </c>
      <c r="B532" s="113"/>
      <c r="C532" s="456" t="s">
        <v>330</v>
      </c>
      <c r="D532" s="456"/>
      <c r="E532" s="174" t="s">
        <v>330</v>
      </c>
      <c r="F532" s="109" t="s">
        <v>330</v>
      </c>
      <c r="G532" s="174" t="s">
        <v>330</v>
      </c>
      <c r="H532" s="113"/>
      <c r="I532" s="113"/>
      <c r="J532" s="114" t="s">
        <v>330</v>
      </c>
      <c r="K532" s="367" t="s">
        <v>481</v>
      </c>
    </row>
    <row r="533" spans="1:11" ht="9.75" hidden="1" customHeight="1" x14ac:dyDescent="0.25">
      <c r="A533" s="175" t="s">
        <v>330</v>
      </c>
      <c r="B533" s="113"/>
      <c r="C533" s="456" t="s">
        <v>330</v>
      </c>
      <c r="D533" s="456"/>
      <c r="E533" s="174" t="s">
        <v>330</v>
      </c>
      <c r="F533" s="109" t="s">
        <v>330</v>
      </c>
      <c r="G533" s="174" t="s">
        <v>330</v>
      </c>
      <c r="H533" s="113"/>
      <c r="I533" s="113"/>
      <c r="J533" s="114" t="s">
        <v>330</v>
      </c>
      <c r="K533" s="367" t="s">
        <v>481</v>
      </c>
    </row>
    <row r="534" spans="1:11" ht="9.75" hidden="1" customHeight="1" x14ac:dyDescent="0.25">
      <c r="A534" s="175" t="s">
        <v>330</v>
      </c>
      <c r="B534" s="113"/>
      <c r="C534" s="456" t="s">
        <v>330</v>
      </c>
      <c r="D534" s="456"/>
      <c r="E534" s="174" t="s">
        <v>330</v>
      </c>
      <c r="F534" s="109" t="s">
        <v>330</v>
      </c>
      <c r="G534" s="174" t="s">
        <v>330</v>
      </c>
      <c r="H534" s="113"/>
      <c r="I534" s="113"/>
      <c r="J534" s="114" t="s">
        <v>330</v>
      </c>
      <c r="K534" s="367" t="s">
        <v>481</v>
      </c>
    </row>
    <row r="535" spans="1:11" ht="9.75" hidden="1" customHeight="1" x14ac:dyDescent="0.25">
      <c r="A535" s="175" t="s">
        <v>330</v>
      </c>
      <c r="B535" s="113"/>
      <c r="C535" s="456" t="s">
        <v>330</v>
      </c>
      <c r="D535" s="456"/>
      <c r="E535" s="174" t="s">
        <v>330</v>
      </c>
      <c r="F535" s="109" t="s">
        <v>330</v>
      </c>
      <c r="G535" s="174" t="s">
        <v>330</v>
      </c>
      <c r="H535" s="113"/>
      <c r="I535" s="113"/>
      <c r="J535" s="114" t="s">
        <v>330</v>
      </c>
      <c r="K535" s="367" t="s">
        <v>481</v>
      </c>
    </row>
    <row r="536" spans="1:11" ht="9.75" hidden="1" customHeight="1" x14ac:dyDescent="0.25">
      <c r="A536" s="175" t="s">
        <v>330</v>
      </c>
      <c r="B536" s="113"/>
      <c r="C536" s="456" t="s">
        <v>330</v>
      </c>
      <c r="D536" s="456"/>
      <c r="E536" s="174" t="s">
        <v>330</v>
      </c>
      <c r="F536" s="109" t="s">
        <v>330</v>
      </c>
      <c r="G536" s="174" t="s">
        <v>330</v>
      </c>
      <c r="H536" s="113"/>
      <c r="I536" s="113"/>
      <c r="J536" s="114" t="s">
        <v>330</v>
      </c>
      <c r="K536" s="367" t="s">
        <v>481</v>
      </c>
    </row>
    <row r="537" spans="1:11" ht="9.75" hidden="1" customHeight="1" x14ac:dyDescent="0.25">
      <c r="A537" s="175" t="s">
        <v>330</v>
      </c>
      <c r="B537" s="113"/>
      <c r="C537" s="456" t="s">
        <v>330</v>
      </c>
      <c r="D537" s="456"/>
      <c r="E537" s="174" t="s">
        <v>330</v>
      </c>
      <c r="F537" s="109" t="s">
        <v>330</v>
      </c>
      <c r="G537" s="174" t="s">
        <v>330</v>
      </c>
      <c r="H537" s="113"/>
      <c r="I537" s="113"/>
      <c r="J537" s="114" t="s">
        <v>330</v>
      </c>
      <c r="K537" s="367" t="s">
        <v>481</v>
      </c>
    </row>
    <row r="538" spans="1:11" ht="9.75" hidden="1" customHeight="1" x14ac:dyDescent="0.25">
      <c r="A538" s="175" t="s">
        <v>330</v>
      </c>
      <c r="B538" s="113"/>
      <c r="C538" s="456" t="s">
        <v>330</v>
      </c>
      <c r="D538" s="456"/>
      <c r="E538" s="174" t="s">
        <v>330</v>
      </c>
      <c r="F538" s="109" t="s">
        <v>330</v>
      </c>
      <c r="G538" s="174" t="s">
        <v>330</v>
      </c>
      <c r="H538" s="113"/>
      <c r="I538" s="113"/>
      <c r="J538" s="114" t="s">
        <v>330</v>
      </c>
      <c r="K538" s="367" t="s">
        <v>481</v>
      </c>
    </row>
    <row r="539" spans="1:11" ht="9.75" hidden="1" customHeight="1" x14ac:dyDescent="0.25">
      <c r="A539" s="175" t="s">
        <v>330</v>
      </c>
      <c r="B539" s="113"/>
      <c r="C539" s="456" t="s">
        <v>330</v>
      </c>
      <c r="D539" s="456"/>
      <c r="E539" s="174" t="s">
        <v>330</v>
      </c>
      <c r="F539" s="109" t="s">
        <v>330</v>
      </c>
      <c r="G539" s="174" t="s">
        <v>330</v>
      </c>
      <c r="H539" s="113"/>
      <c r="I539" s="113"/>
      <c r="J539" s="114" t="s">
        <v>330</v>
      </c>
      <c r="K539" s="367" t="s">
        <v>481</v>
      </c>
    </row>
    <row r="540" spans="1:11" ht="9.75" hidden="1" customHeight="1" x14ac:dyDescent="0.25">
      <c r="A540" s="175" t="s">
        <v>330</v>
      </c>
      <c r="B540" s="113"/>
      <c r="C540" s="456" t="s">
        <v>330</v>
      </c>
      <c r="D540" s="456"/>
      <c r="E540" s="174" t="s">
        <v>330</v>
      </c>
      <c r="F540" s="109" t="s">
        <v>330</v>
      </c>
      <c r="G540" s="174" t="s">
        <v>330</v>
      </c>
      <c r="H540" s="113"/>
      <c r="I540" s="113"/>
      <c r="J540" s="114" t="s">
        <v>330</v>
      </c>
      <c r="K540" s="367" t="s">
        <v>481</v>
      </c>
    </row>
    <row r="541" spans="1:11" ht="9.75" hidden="1" customHeight="1" x14ac:dyDescent="0.25">
      <c r="A541" s="175" t="s">
        <v>330</v>
      </c>
      <c r="B541" s="113"/>
      <c r="C541" s="456" t="s">
        <v>330</v>
      </c>
      <c r="D541" s="456"/>
      <c r="E541" s="174" t="s">
        <v>330</v>
      </c>
      <c r="F541" s="109" t="s">
        <v>330</v>
      </c>
      <c r="G541" s="174" t="s">
        <v>330</v>
      </c>
      <c r="H541" s="113"/>
      <c r="I541" s="113"/>
      <c r="J541" s="114" t="s">
        <v>330</v>
      </c>
      <c r="K541" s="367" t="s">
        <v>481</v>
      </c>
    </row>
    <row r="542" spans="1:11" ht="9.75" hidden="1" customHeight="1" x14ac:dyDescent="0.25">
      <c r="A542" s="175" t="s">
        <v>330</v>
      </c>
      <c r="B542" s="113"/>
      <c r="C542" s="456" t="s">
        <v>330</v>
      </c>
      <c r="D542" s="456"/>
      <c r="E542" s="174" t="s">
        <v>330</v>
      </c>
      <c r="F542" s="109" t="s">
        <v>330</v>
      </c>
      <c r="G542" s="174" t="s">
        <v>330</v>
      </c>
      <c r="H542" s="113"/>
      <c r="I542" s="113"/>
      <c r="J542" s="114" t="s">
        <v>330</v>
      </c>
      <c r="K542" s="367" t="s">
        <v>481</v>
      </c>
    </row>
    <row r="543" spans="1:11" ht="9.75" hidden="1" customHeight="1" x14ac:dyDescent="0.25">
      <c r="A543" s="175" t="s">
        <v>330</v>
      </c>
      <c r="B543" s="113"/>
      <c r="C543" s="456" t="s">
        <v>330</v>
      </c>
      <c r="D543" s="456"/>
      <c r="E543" s="174" t="s">
        <v>330</v>
      </c>
      <c r="F543" s="109" t="s">
        <v>330</v>
      </c>
      <c r="G543" s="174" t="s">
        <v>330</v>
      </c>
      <c r="H543" s="113"/>
      <c r="I543" s="113"/>
      <c r="J543" s="114" t="s">
        <v>330</v>
      </c>
      <c r="K543" s="367" t="s">
        <v>481</v>
      </c>
    </row>
    <row r="544" spans="1:11" ht="9.75" hidden="1" customHeight="1" x14ac:dyDescent="0.25">
      <c r="A544" s="175" t="s">
        <v>330</v>
      </c>
      <c r="B544" s="113"/>
      <c r="C544" s="456" t="s">
        <v>330</v>
      </c>
      <c r="D544" s="456"/>
      <c r="E544" s="174" t="s">
        <v>330</v>
      </c>
      <c r="F544" s="109" t="s">
        <v>330</v>
      </c>
      <c r="G544" s="174" t="s">
        <v>330</v>
      </c>
      <c r="H544" s="113"/>
      <c r="I544" s="113"/>
      <c r="J544" s="114" t="s">
        <v>330</v>
      </c>
      <c r="K544" s="367" t="s">
        <v>481</v>
      </c>
    </row>
    <row r="545" spans="1:11" ht="9.75" hidden="1" customHeight="1" x14ac:dyDescent="0.25">
      <c r="A545" s="175" t="s">
        <v>330</v>
      </c>
      <c r="B545" s="113"/>
      <c r="C545" s="456" t="s">
        <v>330</v>
      </c>
      <c r="D545" s="456"/>
      <c r="E545" s="174" t="s">
        <v>330</v>
      </c>
      <c r="F545" s="109" t="s">
        <v>330</v>
      </c>
      <c r="G545" s="174" t="s">
        <v>330</v>
      </c>
      <c r="H545" s="113"/>
      <c r="I545" s="113"/>
      <c r="J545" s="114" t="s">
        <v>330</v>
      </c>
      <c r="K545" s="367" t="s">
        <v>481</v>
      </c>
    </row>
    <row r="546" spans="1:11" ht="9.75" hidden="1" customHeight="1" x14ac:dyDescent="0.25">
      <c r="A546" s="175" t="s">
        <v>330</v>
      </c>
      <c r="B546" s="113"/>
      <c r="C546" s="456" t="s">
        <v>330</v>
      </c>
      <c r="D546" s="456"/>
      <c r="E546" s="174" t="s">
        <v>330</v>
      </c>
      <c r="F546" s="109" t="s">
        <v>330</v>
      </c>
      <c r="G546" s="174" t="s">
        <v>330</v>
      </c>
      <c r="H546" s="113"/>
      <c r="I546" s="113"/>
      <c r="J546" s="114" t="s">
        <v>330</v>
      </c>
      <c r="K546" s="367" t="s">
        <v>481</v>
      </c>
    </row>
    <row r="547" spans="1:11" ht="9.75" hidden="1" customHeight="1" x14ac:dyDescent="0.25">
      <c r="A547" s="175" t="s">
        <v>330</v>
      </c>
      <c r="B547" s="113"/>
      <c r="C547" s="456" t="s">
        <v>330</v>
      </c>
      <c r="D547" s="456"/>
      <c r="E547" s="174" t="s">
        <v>330</v>
      </c>
      <c r="F547" s="109" t="s">
        <v>330</v>
      </c>
      <c r="G547" s="174" t="s">
        <v>330</v>
      </c>
      <c r="H547" s="113"/>
      <c r="I547" s="113"/>
      <c r="J547" s="114" t="s">
        <v>330</v>
      </c>
      <c r="K547" s="367" t="s">
        <v>481</v>
      </c>
    </row>
    <row r="548" spans="1:11" ht="9.75" hidden="1" customHeight="1" x14ac:dyDescent="0.25">
      <c r="A548" s="175" t="s">
        <v>330</v>
      </c>
      <c r="B548" s="113"/>
      <c r="C548" s="456" t="s">
        <v>330</v>
      </c>
      <c r="D548" s="456"/>
      <c r="E548" s="174" t="s">
        <v>330</v>
      </c>
      <c r="F548" s="109" t="s">
        <v>330</v>
      </c>
      <c r="G548" s="174" t="s">
        <v>330</v>
      </c>
      <c r="H548" s="113"/>
      <c r="I548" s="113"/>
      <c r="J548" s="114" t="s">
        <v>330</v>
      </c>
      <c r="K548" s="367" t="s">
        <v>481</v>
      </c>
    </row>
    <row r="549" spans="1:11" ht="9.75" hidden="1" customHeight="1" x14ac:dyDescent="0.25">
      <c r="A549" s="175" t="s">
        <v>330</v>
      </c>
      <c r="B549" s="113"/>
      <c r="C549" s="456" t="s">
        <v>330</v>
      </c>
      <c r="D549" s="456"/>
      <c r="E549" s="174" t="s">
        <v>330</v>
      </c>
      <c r="F549" s="109" t="s">
        <v>330</v>
      </c>
      <c r="G549" s="174" t="s">
        <v>330</v>
      </c>
      <c r="H549" s="113"/>
      <c r="I549" s="113"/>
      <c r="J549" s="114" t="s">
        <v>330</v>
      </c>
      <c r="K549" s="367" t="s">
        <v>481</v>
      </c>
    </row>
    <row r="550" spans="1:11" ht="9.75" hidden="1" customHeight="1" x14ac:dyDescent="0.25">
      <c r="A550" s="175" t="s">
        <v>330</v>
      </c>
      <c r="B550" s="113"/>
      <c r="C550" s="456" t="s">
        <v>330</v>
      </c>
      <c r="D550" s="456"/>
      <c r="E550" s="174" t="s">
        <v>330</v>
      </c>
      <c r="F550" s="109" t="s">
        <v>330</v>
      </c>
      <c r="G550" s="174" t="s">
        <v>330</v>
      </c>
      <c r="H550" s="113"/>
      <c r="I550" s="113"/>
      <c r="J550" s="114" t="s">
        <v>330</v>
      </c>
      <c r="K550" s="367" t="s">
        <v>481</v>
      </c>
    </row>
    <row r="551" spans="1:11" ht="9.75" hidden="1" customHeight="1" x14ac:dyDescent="0.25">
      <c r="A551" s="175" t="s">
        <v>330</v>
      </c>
      <c r="B551" s="113"/>
      <c r="C551" s="456" t="s">
        <v>330</v>
      </c>
      <c r="D551" s="456"/>
      <c r="E551" s="174" t="s">
        <v>330</v>
      </c>
      <c r="F551" s="109" t="s">
        <v>330</v>
      </c>
      <c r="G551" s="174" t="s">
        <v>330</v>
      </c>
      <c r="H551" s="113"/>
      <c r="I551" s="113"/>
      <c r="J551" s="114" t="s">
        <v>330</v>
      </c>
      <c r="K551" s="367" t="s">
        <v>481</v>
      </c>
    </row>
    <row r="552" spans="1:11" ht="9.75" hidden="1" customHeight="1" x14ac:dyDescent="0.25">
      <c r="A552" s="175" t="s">
        <v>330</v>
      </c>
      <c r="B552" s="113"/>
      <c r="C552" s="456" t="s">
        <v>330</v>
      </c>
      <c r="D552" s="456"/>
      <c r="E552" s="174" t="s">
        <v>330</v>
      </c>
      <c r="F552" s="109" t="s">
        <v>330</v>
      </c>
      <c r="G552" s="174" t="s">
        <v>330</v>
      </c>
      <c r="H552" s="113"/>
      <c r="I552" s="113"/>
      <c r="J552" s="114" t="s">
        <v>330</v>
      </c>
      <c r="K552" s="367" t="s">
        <v>481</v>
      </c>
    </row>
    <row r="553" spans="1:11" ht="9.75" hidden="1" customHeight="1" x14ac:dyDescent="0.25">
      <c r="A553" s="175" t="s">
        <v>330</v>
      </c>
      <c r="B553" s="113"/>
      <c r="C553" s="456" t="s">
        <v>330</v>
      </c>
      <c r="D553" s="456"/>
      <c r="E553" s="174" t="s">
        <v>330</v>
      </c>
      <c r="F553" s="109" t="s">
        <v>330</v>
      </c>
      <c r="G553" s="174" t="s">
        <v>330</v>
      </c>
      <c r="H553" s="113"/>
      <c r="I553" s="113"/>
      <c r="J553" s="114" t="s">
        <v>330</v>
      </c>
      <c r="K553" s="367" t="s">
        <v>481</v>
      </c>
    </row>
    <row r="554" spans="1:11" ht="9.75" hidden="1" customHeight="1" x14ac:dyDescent="0.25">
      <c r="A554" s="175" t="s">
        <v>330</v>
      </c>
      <c r="B554" s="113"/>
      <c r="C554" s="456" t="s">
        <v>330</v>
      </c>
      <c r="D554" s="456"/>
      <c r="E554" s="174" t="s">
        <v>330</v>
      </c>
      <c r="F554" s="109" t="s">
        <v>330</v>
      </c>
      <c r="G554" s="174" t="s">
        <v>330</v>
      </c>
      <c r="H554" s="113"/>
      <c r="I554" s="113"/>
      <c r="J554" s="114" t="s">
        <v>330</v>
      </c>
      <c r="K554" s="367" t="s">
        <v>481</v>
      </c>
    </row>
    <row r="555" spans="1:11" ht="9.75" hidden="1" customHeight="1" x14ac:dyDescent="0.25">
      <c r="A555" s="175" t="s">
        <v>330</v>
      </c>
      <c r="B555" s="113"/>
      <c r="C555" s="456" t="s">
        <v>330</v>
      </c>
      <c r="D555" s="456"/>
      <c r="E555" s="174" t="s">
        <v>330</v>
      </c>
      <c r="F555" s="109" t="s">
        <v>330</v>
      </c>
      <c r="G555" s="174" t="s">
        <v>330</v>
      </c>
      <c r="H555" s="113"/>
      <c r="I555" s="113"/>
      <c r="J555" s="114" t="s">
        <v>330</v>
      </c>
      <c r="K555" s="367" t="s">
        <v>481</v>
      </c>
    </row>
    <row r="556" spans="1:11" ht="9.75" hidden="1" customHeight="1" x14ac:dyDescent="0.25">
      <c r="A556" s="175" t="s">
        <v>330</v>
      </c>
      <c r="B556" s="113"/>
      <c r="C556" s="456" t="s">
        <v>330</v>
      </c>
      <c r="D556" s="456"/>
      <c r="E556" s="174" t="s">
        <v>330</v>
      </c>
      <c r="F556" s="109" t="s">
        <v>330</v>
      </c>
      <c r="G556" s="174" t="s">
        <v>330</v>
      </c>
      <c r="H556" s="113"/>
      <c r="I556" s="113"/>
      <c r="J556" s="114" t="s">
        <v>330</v>
      </c>
      <c r="K556" s="367" t="s">
        <v>481</v>
      </c>
    </row>
    <row r="557" spans="1:11" ht="9.75" hidden="1" customHeight="1" x14ac:dyDescent="0.25">
      <c r="A557" s="175" t="s">
        <v>330</v>
      </c>
      <c r="B557" s="113"/>
      <c r="C557" s="456" t="s">
        <v>330</v>
      </c>
      <c r="D557" s="456"/>
      <c r="E557" s="174" t="s">
        <v>330</v>
      </c>
      <c r="F557" s="109" t="s">
        <v>330</v>
      </c>
      <c r="G557" s="174" t="s">
        <v>330</v>
      </c>
      <c r="H557" s="113"/>
      <c r="I557" s="113"/>
      <c r="J557" s="114" t="s">
        <v>330</v>
      </c>
      <c r="K557" s="367" t="s">
        <v>481</v>
      </c>
    </row>
    <row r="558" spans="1:11" ht="9.75" hidden="1" customHeight="1" x14ac:dyDescent="0.25">
      <c r="A558" s="175" t="s">
        <v>330</v>
      </c>
      <c r="B558" s="113"/>
      <c r="C558" s="456" t="s">
        <v>330</v>
      </c>
      <c r="D558" s="456"/>
      <c r="E558" s="174" t="s">
        <v>330</v>
      </c>
      <c r="F558" s="109" t="s">
        <v>330</v>
      </c>
      <c r="G558" s="174" t="s">
        <v>330</v>
      </c>
      <c r="H558" s="113"/>
      <c r="I558" s="113"/>
      <c r="J558" s="114" t="s">
        <v>330</v>
      </c>
      <c r="K558" s="367" t="s">
        <v>481</v>
      </c>
    </row>
    <row r="559" spans="1:11" ht="9.75" hidden="1" customHeight="1" x14ac:dyDescent="0.25">
      <c r="A559" s="175" t="s">
        <v>330</v>
      </c>
      <c r="B559" s="113"/>
      <c r="C559" s="456" t="s">
        <v>330</v>
      </c>
      <c r="D559" s="456"/>
      <c r="E559" s="174" t="s">
        <v>330</v>
      </c>
      <c r="F559" s="109" t="s">
        <v>330</v>
      </c>
      <c r="G559" s="174" t="s">
        <v>330</v>
      </c>
      <c r="H559" s="113"/>
      <c r="I559" s="113"/>
      <c r="J559" s="114" t="s">
        <v>330</v>
      </c>
      <c r="K559" s="367" t="s">
        <v>481</v>
      </c>
    </row>
    <row r="560" spans="1:11" ht="9.75" hidden="1" customHeight="1" x14ac:dyDescent="0.25">
      <c r="A560" s="175" t="s">
        <v>330</v>
      </c>
      <c r="B560" s="113"/>
      <c r="C560" s="456" t="s">
        <v>330</v>
      </c>
      <c r="D560" s="456"/>
      <c r="E560" s="174" t="s">
        <v>330</v>
      </c>
      <c r="F560" s="109" t="s">
        <v>330</v>
      </c>
      <c r="G560" s="174" t="s">
        <v>330</v>
      </c>
      <c r="H560" s="113"/>
      <c r="I560" s="113"/>
      <c r="J560" s="114" t="s">
        <v>330</v>
      </c>
      <c r="K560" s="367" t="s">
        <v>481</v>
      </c>
    </row>
    <row r="561" spans="1:11" ht="9.75" hidden="1" customHeight="1" x14ac:dyDescent="0.25">
      <c r="A561" s="175" t="s">
        <v>330</v>
      </c>
      <c r="B561" s="113"/>
      <c r="C561" s="456" t="s">
        <v>330</v>
      </c>
      <c r="D561" s="456"/>
      <c r="E561" s="174" t="s">
        <v>330</v>
      </c>
      <c r="F561" s="109" t="s">
        <v>330</v>
      </c>
      <c r="G561" s="174" t="s">
        <v>330</v>
      </c>
      <c r="H561" s="113"/>
      <c r="I561" s="113"/>
      <c r="J561" s="114" t="s">
        <v>330</v>
      </c>
      <c r="K561" s="367" t="s">
        <v>481</v>
      </c>
    </row>
    <row r="562" spans="1:11" ht="9.75" hidden="1" customHeight="1" x14ac:dyDescent="0.25">
      <c r="A562" s="175" t="s">
        <v>330</v>
      </c>
      <c r="B562" s="113"/>
      <c r="C562" s="456" t="s">
        <v>330</v>
      </c>
      <c r="D562" s="456"/>
      <c r="E562" s="174" t="s">
        <v>330</v>
      </c>
      <c r="F562" s="109" t="s">
        <v>330</v>
      </c>
      <c r="G562" s="174" t="s">
        <v>330</v>
      </c>
      <c r="H562" s="113"/>
      <c r="I562" s="113"/>
      <c r="J562" s="114" t="s">
        <v>330</v>
      </c>
      <c r="K562" s="367" t="s">
        <v>481</v>
      </c>
    </row>
    <row r="563" spans="1:11" ht="9.75" hidden="1" customHeight="1" x14ac:dyDescent="0.25">
      <c r="A563" s="175" t="s">
        <v>330</v>
      </c>
      <c r="B563" s="113"/>
      <c r="C563" s="456" t="s">
        <v>330</v>
      </c>
      <c r="D563" s="456"/>
      <c r="E563" s="174" t="s">
        <v>330</v>
      </c>
      <c r="F563" s="109" t="s">
        <v>330</v>
      </c>
      <c r="G563" s="174" t="s">
        <v>330</v>
      </c>
      <c r="H563" s="113"/>
      <c r="I563" s="113"/>
      <c r="J563" s="114" t="s">
        <v>330</v>
      </c>
      <c r="K563" s="367" t="s">
        <v>481</v>
      </c>
    </row>
    <row r="564" spans="1:11" ht="9.75" hidden="1" customHeight="1" x14ac:dyDescent="0.25">
      <c r="A564" s="175" t="s">
        <v>330</v>
      </c>
      <c r="B564" s="113"/>
      <c r="C564" s="456" t="s">
        <v>330</v>
      </c>
      <c r="D564" s="456"/>
      <c r="E564" s="174" t="s">
        <v>330</v>
      </c>
      <c r="F564" s="109" t="s">
        <v>330</v>
      </c>
      <c r="G564" s="174" t="s">
        <v>330</v>
      </c>
      <c r="H564" s="113"/>
      <c r="I564" s="113"/>
      <c r="J564" s="114" t="s">
        <v>330</v>
      </c>
      <c r="K564" s="367" t="s">
        <v>481</v>
      </c>
    </row>
    <row r="565" spans="1:11" ht="9.75" hidden="1" customHeight="1" x14ac:dyDescent="0.25">
      <c r="A565" s="175" t="s">
        <v>330</v>
      </c>
      <c r="B565" s="113"/>
      <c r="C565" s="456" t="s">
        <v>330</v>
      </c>
      <c r="D565" s="456"/>
      <c r="E565" s="174" t="s">
        <v>330</v>
      </c>
      <c r="F565" s="109" t="s">
        <v>330</v>
      </c>
      <c r="G565" s="174" t="s">
        <v>330</v>
      </c>
      <c r="H565" s="113"/>
      <c r="I565" s="113"/>
      <c r="J565" s="114" t="s">
        <v>330</v>
      </c>
      <c r="K565" s="367" t="s">
        <v>481</v>
      </c>
    </row>
    <row r="566" spans="1:11" ht="9.75" hidden="1" customHeight="1" x14ac:dyDescent="0.25">
      <c r="A566" s="175" t="s">
        <v>330</v>
      </c>
      <c r="B566" s="113"/>
      <c r="C566" s="456" t="s">
        <v>330</v>
      </c>
      <c r="D566" s="456"/>
      <c r="E566" s="174" t="s">
        <v>330</v>
      </c>
      <c r="F566" s="109" t="s">
        <v>330</v>
      </c>
      <c r="G566" s="174" t="s">
        <v>330</v>
      </c>
      <c r="H566" s="113"/>
      <c r="I566" s="113"/>
      <c r="J566" s="114" t="s">
        <v>330</v>
      </c>
      <c r="K566" s="367" t="s">
        <v>481</v>
      </c>
    </row>
    <row r="567" spans="1:11" ht="9.75" hidden="1" customHeight="1" x14ac:dyDescent="0.25">
      <c r="A567" s="175" t="s">
        <v>330</v>
      </c>
      <c r="B567" s="113"/>
      <c r="C567" s="456" t="s">
        <v>330</v>
      </c>
      <c r="D567" s="456"/>
      <c r="E567" s="174" t="s">
        <v>330</v>
      </c>
      <c r="F567" s="109" t="s">
        <v>330</v>
      </c>
      <c r="G567" s="174" t="s">
        <v>330</v>
      </c>
      <c r="H567" s="113"/>
      <c r="I567" s="113"/>
      <c r="J567" s="114" t="s">
        <v>330</v>
      </c>
      <c r="K567" s="367" t="s">
        <v>481</v>
      </c>
    </row>
    <row r="568" spans="1:11" ht="9.75" hidden="1" customHeight="1" x14ac:dyDescent="0.25">
      <c r="A568" s="175" t="s">
        <v>330</v>
      </c>
      <c r="B568" s="113"/>
      <c r="C568" s="456" t="s">
        <v>330</v>
      </c>
      <c r="D568" s="456"/>
      <c r="E568" s="174" t="s">
        <v>330</v>
      </c>
      <c r="F568" s="109" t="s">
        <v>330</v>
      </c>
      <c r="G568" s="174" t="s">
        <v>330</v>
      </c>
      <c r="H568" s="113"/>
      <c r="I568" s="113"/>
      <c r="J568" s="114" t="s">
        <v>330</v>
      </c>
      <c r="K568" s="367" t="s">
        <v>481</v>
      </c>
    </row>
    <row r="569" spans="1:11" ht="9.75" hidden="1" customHeight="1" x14ac:dyDescent="0.25">
      <c r="A569" s="175" t="s">
        <v>330</v>
      </c>
      <c r="B569" s="113"/>
      <c r="C569" s="456" t="s">
        <v>330</v>
      </c>
      <c r="D569" s="456"/>
      <c r="E569" s="174" t="s">
        <v>330</v>
      </c>
      <c r="F569" s="109" t="s">
        <v>330</v>
      </c>
      <c r="G569" s="174" t="s">
        <v>330</v>
      </c>
      <c r="H569" s="113"/>
      <c r="I569" s="113"/>
      <c r="J569" s="114" t="s">
        <v>330</v>
      </c>
      <c r="K569" s="367" t="s">
        <v>481</v>
      </c>
    </row>
    <row r="570" spans="1:11" ht="9.75" hidden="1" customHeight="1" x14ac:dyDescent="0.25">
      <c r="A570" s="175" t="s">
        <v>330</v>
      </c>
      <c r="B570" s="113"/>
      <c r="C570" s="456" t="s">
        <v>330</v>
      </c>
      <c r="D570" s="456"/>
      <c r="E570" s="174" t="s">
        <v>330</v>
      </c>
      <c r="F570" s="109" t="s">
        <v>330</v>
      </c>
      <c r="G570" s="174" t="s">
        <v>330</v>
      </c>
      <c r="H570" s="113"/>
      <c r="I570" s="113"/>
      <c r="J570" s="114" t="s">
        <v>330</v>
      </c>
      <c r="K570" s="367" t="s">
        <v>481</v>
      </c>
    </row>
    <row r="571" spans="1:11" ht="9.75" hidden="1" customHeight="1" x14ac:dyDescent="0.25">
      <c r="A571" s="175" t="s">
        <v>330</v>
      </c>
      <c r="B571" s="113"/>
      <c r="C571" s="456" t="s">
        <v>330</v>
      </c>
      <c r="D571" s="456"/>
      <c r="E571" s="174" t="s">
        <v>330</v>
      </c>
      <c r="F571" s="109" t="s">
        <v>330</v>
      </c>
      <c r="G571" s="174" t="s">
        <v>330</v>
      </c>
      <c r="H571" s="113"/>
      <c r="I571" s="113"/>
      <c r="J571" s="114" t="s">
        <v>330</v>
      </c>
      <c r="K571" s="367" t="s">
        <v>481</v>
      </c>
    </row>
    <row r="572" spans="1:11" ht="9.75" hidden="1" customHeight="1" x14ac:dyDescent="0.25">
      <c r="A572" s="175" t="s">
        <v>330</v>
      </c>
      <c r="B572" s="113"/>
      <c r="C572" s="456" t="s">
        <v>330</v>
      </c>
      <c r="D572" s="456"/>
      <c r="E572" s="174" t="s">
        <v>330</v>
      </c>
      <c r="F572" s="109" t="s">
        <v>330</v>
      </c>
      <c r="G572" s="174" t="s">
        <v>330</v>
      </c>
      <c r="H572" s="113"/>
      <c r="I572" s="113"/>
      <c r="J572" s="114" t="s">
        <v>330</v>
      </c>
      <c r="K572" s="367" t="s">
        <v>481</v>
      </c>
    </row>
    <row r="573" spans="1:11" ht="9.75" hidden="1" customHeight="1" x14ac:dyDescent="0.25">
      <c r="A573" s="175" t="s">
        <v>330</v>
      </c>
      <c r="B573" s="113"/>
      <c r="C573" s="456" t="s">
        <v>330</v>
      </c>
      <c r="D573" s="456"/>
      <c r="E573" s="174" t="s">
        <v>330</v>
      </c>
      <c r="F573" s="109" t="s">
        <v>330</v>
      </c>
      <c r="G573" s="174" t="s">
        <v>330</v>
      </c>
      <c r="H573" s="113"/>
      <c r="I573" s="113"/>
      <c r="J573" s="114" t="s">
        <v>330</v>
      </c>
      <c r="K573" s="367" t="s">
        <v>481</v>
      </c>
    </row>
    <row r="574" spans="1:11" ht="9.75" hidden="1" customHeight="1" x14ac:dyDescent="0.25">
      <c r="A574" s="175" t="s">
        <v>330</v>
      </c>
      <c r="B574" s="113"/>
      <c r="C574" s="456" t="s">
        <v>330</v>
      </c>
      <c r="D574" s="456"/>
      <c r="E574" s="174" t="s">
        <v>330</v>
      </c>
      <c r="F574" s="109" t="s">
        <v>330</v>
      </c>
      <c r="G574" s="174" t="s">
        <v>330</v>
      </c>
      <c r="H574" s="113"/>
      <c r="I574" s="113"/>
      <c r="J574" s="114" t="s">
        <v>330</v>
      </c>
      <c r="K574" s="367" t="s">
        <v>481</v>
      </c>
    </row>
    <row r="575" spans="1:11" ht="9.75" hidden="1" customHeight="1" x14ac:dyDescent="0.25">
      <c r="A575" s="175" t="s">
        <v>330</v>
      </c>
      <c r="B575" s="113"/>
      <c r="C575" s="456" t="s">
        <v>330</v>
      </c>
      <c r="D575" s="456"/>
      <c r="E575" s="174" t="s">
        <v>330</v>
      </c>
      <c r="F575" s="109" t="s">
        <v>330</v>
      </c>
      <c r="G575" s="174" t="s">
        <v>330</v>
      </c>
      <c r="H575" s="113"/>
      <c r="I575" s="113"/>
      <c r="J575" s="114" t="s">
        <v>330</v>
      </c>
      <c r="K575" s="367" t="s">
        <v>481</v>
      </c>
    </row>
    <row r="576" spans="1:11" ht="9.75" hidden="1" customHeight="1" x14ac:dyDescent="0.25">
      <c r="A576" s="175" t="s">
        <v>330</v>
      </c>
      <c r="B576" s="113"/>
      <c r="C576" s="456" t="s">
        <v>330</v>
      </c>
      <c r="D576" s="456"/>
      <c r="E576" s="174" t="s">
        <v>330</v>
      </c>
      <c r="F576" s="109" t="s">
        <v>330</v>
      </c>
      <c r="G576" s="174" t="s">
        <v>330</v>
      </c>
      <c r="H576" s="113"/>
      <c r="I576" s="113"/>
      <c r="J576" s="114" t="s">
        <v>330</v>
      </c>
      <c r="K576" s="367" t="s">
        <v>481</v>
      </c>
    </row>
    <row r="577" spans="1:11" ht="9.75" hidden="1" customHeight="1" x14ac:dyDescent="0.25">
      <c r="A577" s="175" t="s">
        <v>330</v>
      </c>
      <c r="B577" s="113"/>
      <c r="C577" s="456" t="s">
        <v>330</v>
      </c>
      <c r="D577" s="456"/>
      <c r="E577" s="174" t="s">
        <v>330</v>
      </c>
      <c r="F577" s="109" t="s">
        <v>330</v>
      </c>
      <c r="G577" s="174" t="s">
        <v>330</v>
      </c>
      <c r="H577" s="113"/>
      <c r="I577" s="113"/>
      <c r="J577" s="114" t="s">
        <v>330</v>
      </c>
      <c r="K577" s="367" t="s">
        <v>481</v>
      </c>
    </row>
    <row r="578" spans="1:11" ht="9.75" hidden="1" customHeight="1" x14ac:dyDescent="0.25">
      <c r="A578" s="175" t="s">
        <v>330</v>
      </c>
      <c r="B578" s="113"/>
      <c r="C578" s="456" t="s">
        <v>330</v>
      </c>
      <c r="D578" s="456"/>
      <c r="E578" s="174" t="s">
        <v>330</v>
      </c>
      <c r="F578" s="109" t="s">
        <v>330</v>
      </c>
      <c r="G578" s="174" t="s">
        <v>330</v>
      </c>
      <c r="H578" s="113"/>
      <c r="I578" s="113"/>
      <c r="J578" s="114" t="s">
        <v>330</v>
      </c>
      <c r="K578" s="367" t="s">
        <v>481</v>
      </c>
    </row>
    <row r="579" spans="1:11" ht="9.75" hidden="1" customHeight="1" x14ac:dyDescent="0.25">
      <c r="A579" s="175" t="s">
        <v>330</v>
      </c>
      <c r="B579" s="113"/>
      <c r="C579" s="456" t="s">
        <v>330</v>
      </c>
      <c r="D579" s="456"/>
      <c r="E579" s="174" t="s">
        <v>330</v>
      </c>
      <c r="F579" s="109" t="s">
        <v>330</v>
      </c>
      <c r="G579" s="174" t="s">
        <v>330</v>
      </c>
      <c r="H579" s="113"/>
      <c r="I579" s="113"/>
      <c r="J579" s="114" t="s">
        <v>330</v>
      </c>
      <c r="K579" s="367" t="s">
        <v>481</v>
      </c>
    </row>
    <row r="580" spans="1:11" ht="9.75" hidden="1" customHeight="1" x14ac:dyDescent="0.25">
      <c r="A580" s="175" t="s">
        <v>330</v>
      </c>
      <c r="B580" s="113"/>
      <c r="C580" s="456" t="s">
        <v>330</v>
      </c>
      <c r="D580" s="456"/>
      <c r="E580" s="174" t="s">
        <v>330</v>
      </c>
      <c r="F580" s="109" t="s">
        <v>330</v>
      </c>
      <c r="G580" s="174" t="s">
        <v>330</v>
      </c>
      <c r="H580" s="113"/>
      <c r="I580" s="113"/>
      <c r="J580" s="114" t="s">
        <v>330</v>
      </c>
      <c r="K580" s="367" t="s">
        <v>481</v>
      </c>
    </row>
    <row r="581" spans="1:11" ht="9.75" hidden="1" customHeight="1" x14ac:dyDescent="0.25">
      <c r="A581" s="175" t="s">
        <v>330</v>
      </c>
      <c r="B581" s="113"/>
      <c r="C581" s="456" t="s">
        <v>330</v>
      </c>
      <c r="D581" s="456"/>
      <c r="E581" s="174" t="s">
        <v>330</v>
      </c>
      <c r="F581" s="109" t="s">
        <v>330</v>
      </c>
      <c r="G581" s="174" t="s">
        <v>330</v>
      </c>
      <c r="H581" s="113"/>
      <c r="I581" s="113"/>
      <c r="J581" s="114" t="s">
        <v>330</v>
      </c>
      <c r="K581" s="367" t="s">
        <v>481</v>
      </c>
    </row>
    <row r="582" spans="1:11" ht="9.75" hidden="1" customHeight="1" x14ac:dyDescent="0.25">
      <c r="A582" s="175" t="s">
        <v>330</v>
      </c>
      <c r="B582" s="113"/>
      <c r="C582" s="456" t="s">
        <v>330</v>
      </c>
      <c r="D582" s="456"/>
      <c r="E582" s="174" t="s">
        <v>330</v>
      </c>
      <c r="F582" s="109" t="s">
        <v>330</v>
      </c>
      <c r="G582" s="174" t="s">
        <v>330</v>
      </c>
      <c r="H582" s="113"/>
      <c r="I582" s="113"/>
      <c r="J582" s="114" t="s">
        <v>330</v>
      </c>
      <c r="K582" s="367" t="s">
        <v>481</v>
      </c>
    </row>
    <row r="583" spans="1:11" ht="9.75" hidden="1" customHeight="1" x14ac:dyDescent="0.25">
      <c r="A583" s="175" t="s">
        <v>330</v>
      </c>
      <c r="B583" s="113"/>
      <c r="C583" s="456" t="s">
        <v>330</v>
      </c>
      <c r="D583" s="456"/>
      <c r="E583" s="174" t="s">
        <v>330</v>
      </c>
      <c r="F583" s="109" t="s">
        <v>330</v>
      </c>
      <c r="G583" s="174" t="s">
        <v>330</v>
      </c>
      <c r="H583" s="113"/>
      <c r="I583" s="113"/>
      <c r="J583" s="114" t="s">
        <v>330</v>
      </c>
      <c r="K583" s="367" t="s">
        <v>481</v>
      </c>
    </row>
    <row r="584" spans="1:11" ht="9.75" hidden="1" customHeight="1" x14ac:dyDescent="0.25">
      <c r="A584" s="175" t="s">
        <v>330</v>
      </c>
      <c r="B584" s="113"/>
      <c r="C584" s="456" t="s">
        <v>330</v>
      </c>
      <c r="D584" s="456"/>
      <c r="E584" s="174" t="s">
        <v>330</v>
      </c>
      <c r="F584" s="109" t="s">
        <v>330</v>
      </c>
      <c r="G584" s="174" t="s">
        <v>330</v>
      </c>
      <c r="H584" s="113"/>
      <c r="I584" s="113"/>
      <c r="J584" s="114" t="s">
        <v>330</v>
      </c>
      <c r="K584" s="367" t="s">
        <v>481</v>
      </c>
    </row>
    <row r="585" spans="1:11" ht="9.75" hidden="1" customHeight="1" x14ac:dyDescent="0.25">
      <c r="A585" s="175" t="s">
        <v>330</v>
      </c>
      <c r="B585" s="113"/>
      <c r="C585" s="456" t="s">
        <v>330</v>
      </c>
      <c r="D585" s="456"/>
      <c r="E585" s="174" t="s">
        <v>330</v>
      </c>
      <c r="F585" s="109" t="s">
        <v>330</v>
      </c>
      <c r="G585" s="174" t="s">
        <v>330</v>
      </c>
      <c r="H585" s="113"/>
      <c r="I585" s="113"/>
      <c r="J585" s="114" t="s">
        <v>330</v>
      </c>
      <c r="K585" s="367" t="s">
        <v>481</v>
      </c>
    </row>
    <row r="586" spans="1:11" ht="9.75" hidden="1" customHeight="1" x14ac:dyDescent="0.25">
      <c r="A586" s="175" t="s">
        <v>330</v>
      </c>
      <c r="B586" s="113"/>
      <c r="C586" s="456" t="s">
        <v>330</v>
      </c>
      <c r="D586" s="456"/>
      <c r="E586" s="174" t="s">
        <v>330</v>
      </c>
      <c r="F586" s="109" t="s">
        <v>330</v>
      </c>
      <c r="G586" s="174" t="s">
        <v>330</v>
      </c>
      <c r="H586" s="113"/>
      <c r="I586" s="113"/>
      <c r="J586" s="114" t="s">
        <v>330</v>
      </c>
      <c r="K586" s="367" t="s">
        <v>481</v>
      </c>
    </row>
    <row r="587" spans="1:11" ht="9.75" hidden="1" customHeight="1" x14ac:dyDescent="0.25">
      <c r="A587" s="175" t="s">
        <v>330</v>
      </c>
      <c r="B587" s="113"/>
      <c r="C587" s="456" t="s">
        <v>330</v>
      </c>
      <c r="D587" s="456"/>
      <c r="E587" s="174" t="s">
        <v>330</v>
      </c>
      <c r="F587" s="109" t="s">
        <v>330</v>
      </c>
      <c r="G587" s="174" t="s">
        <v>330</v>
      </c>
      <c r="H587" s="113"/>
      <c r="I587" s="113"/>
      <c r="J587" s="114" t="s">
        <v>330</v>
      </c>
      <c r="K587" s="367" t="s">
        <v>481</v>
      </c>
    </row>
    <row r="588" spans="1:11" ht="9.75" hidden="1" customHeight="1" x14ac:dyDescent="0.25">
      <c r="A588" s="175" t="s">
        <v>330</v>
      </c>
      <c r="B588" s="113"/>
      <c r="C588" s="456" t="s">
        <v>330</v>
      </c>
      <c r="D588" s="456"/>
      <c r="E588" s="174" t="s">
        <v>330</v>
      </c>
      <c r="F588" s="109" t="s">
        <v>330</v>
      </c>
      <c r="G588" s="174" t="s">
        <v>330</v>
      </c>
      <c r="H588" s="113"/>
      <c r="I588" s="113"/>
      <c r="J588" s="114" t="s">
        <v>330</v>
      </c>
      <c r="K588" s="367" t="s">
        <v>481</v>
      </c>
    </row>
    <row r="589" spans="1:11" ht="9.75" hidden="1" customHeight="1" x14ac:dyDescent="0.25">
      <c r="A589" s="175" t="s">
        <v>330</v>
      </c>
      <c r="B589" s="113"/>
      <c r="C589" s="456" t="s">
        <v>330</v>
      </c>
      <c r="D589" s="456"/>
      <c r="E589" s="174" t="s">
        <v>330</v>
      </c>
      <c r="F589" s="109" t="s">
        <v>330</v>
      </c>
      <c r="G589" s="174" t="s">
        <v>330</v>
      </c>
      <c r="H589" s="113"/>
      <c r="I589" s="113"/>
      <c r="J589" s="114" t="s">
        <v>330</v>
      </c>
      <c r="K589" s="367" t="s">
        <v>481</v>
      </c>
    </row>
    <row r="590" spans="1:11" ht="9.75" hidden="1" customHeight="1" x14ac:dyDescent="0.25">
      <c r="A590" s="175" t="s">
        <v>330</v>
      </c>
      <c r="B590" s="113"/>
      <c r="C590" s="456" t="s">
        <v>330</v>
      </c>
      <c r="D590" s="456"/>
      <c r="E590" s="174" t="s">
        <v>330</v>
      </c>
      <c r="F590" s="109" t="s">
        <v>330</v>
      </c>
      <c r="G590" s="174" t="s">
        <v>330</v>
      </c>
      <c r="H590" s="113"/>
      <c r="I590" s="113"/>
      <c r="J590" s="114" t="s">
        <v>330</v>
      </c>
      <c r="K590" s="367" t="s">
        <v>481</v>
      </c>
    </row>
    <row r="591" spans="1:11" ht="9.75" hidden="1" customHeight="1" x14ac:dyDescent="0.25">
      <c r="A591" s="175" t="s">
        <v>330</v>
      </c>
      <c r="B591" s="113"/>
      <c r="C591" s="456" t="s">
        <v>330</v>
      </c>
      <c r="D591" s="456"/>
      <c r="E591" s="174" t="s">
        <v>330</v>
      </c>
      <c r="F591" s="109" t="s">
        <v>330</v>
      </c>
      <c r="G591" s="174" t="s">
        <v>330</v>
      </c>
      <c r="H591" s="113"/>
      <c r="I591" s="113"/>
      <c r="J591" s="114" t="s">
        <v>330</v>
      </c>
      <c r="K591" s="367" t="s">
        <v>481</v>
      </c>
    </row>
    <row r="592" spans="1:11" ht="9.75" hidden="1" customHeight="1" x14ac:dyDescent="0.25">
      <c r="A592" s="175" t="s">
        <v>330</v>
      </c>
      <c r="B592" s="113"/>
      <c r="C592" s="456" t="s">
        <v>330</v>
      </c>
      <c r="D592" s="456"/>
      <c r="E592" s="174" t="s">
        <v>330</v>
      </c>
      <c r="F592" s="109" t="s">
        <v>330</v>
      </c>
      <c r="G592" s="174" t="s">
        <v>330</v>
      </c>
      <c r="H592" s="113"/>
      <c r="I592" s="113"/>
      <c r="J592" s="114" t="s">
        <v>330</v>
      </c>
      <c r="K592" s="367" t="s">
        <v>481</v>
      </c>
    </row>
    <row r="593" spans="1:11" ht="9.75" hidden="1" customHeight="1" x14ac:dyDescent="0.25">
      <c r="A593" s="175" t="s">
        <v>330</v>
      </c>
      <c r="B593" s="113"/>
      <c r="C593" s="456" t="s">
        <v>330</v>
      </c>
      <c r="D593" s="456"/>
      <c r="E593" s="174" t="s">
        <v>330</v>
      </c>
      <c r="F593" s="109" t="s">
        <v>330</v>
      </c>
      <c r="G593" s="174" t="s">
        <v>330</v>
      </c>
      <c r="H593" s="113"/>
      <c r="I593" s="113"/>
      <c r="J593" s="114" t="s">
        <v>330</v>
      </c>
      <c r="K593" s="367" t="s">
        <v>481</v>
      </c>
    </row>
    <row r="594" spans="1:11" ht="9.75" hidden="1" customHeight="1" x14ac:dyDescent="0.25">
      <c r="A594" s="175" t="s">
        <v>330</v>
      </c>
      <c r="B594" s="113"/>
      <c r="C594" s="456" t="s">
        <v>330</v>
      </c>
      <c r="D594" s="456"/>
      <c r="E594" s="174" t="s">
        <v>330</v>
      </c>
      <c r="F594" s="109" t="s">
        <v>330</v>
      </c>
      <c r="G594" s="174" t="s">
        <v>330</v>
      </c>
      <c r="H594" s="113"/>
      <c r="I594" s="113"/>
      <c r="J594" s="114" t="s">
        <v>330</v>
      </c>
      <c r="K594" s="367" t="s">
        <v>481</v>
      </c>
    </row>
    <row r="595" spans="1:11" ht="9.75" hidden="1" customHeight="1" x14ac:dyDescent="0.25">
      <c r="A595" s="175" t="s">
        <v>330</v>
      </c>
      <c r="B595" s="113"/>
      <c r="C595" s="456" t="s">
        <v>330</v>
      </c>
      <c r="D595" s="456"/>
      <c r="E595" s="174" t="s">
        <v>330</v>
      </c>
      <c r="F595" s="109" t="s">
        <v>330</v>
      </c>
      <c r="G595" s="174" t="s">
        <v>330</v>
      </c>
      <c r="H595" s="113"/>
      <c r="I595" s="113"/>
      <c r="J595" s="114" t="s">
        <v>330</v>
      </c>
      <c r="K595" s="367" t="s">
        <v>481</v>
      </c>
    </row>
    <row r="596" spans="1:11" ht="9.75" hidden="1" customHeight="1" x14ac:dyDescent="0.25">
      <c r="A596" s="175" t="s">
        <v>330</v>
      </c>
      <c r="B596" s="113"/>
      <c r="C596" s="456" t="s">
        <v>330</v>
      </c>
      <c r="D596" s="456"/>
      <c r="E596" s="174" t="s">
        <v>330</v>
      </c>
      <c r="F596" s="109" t="s">
        <v>330</v>
      </c>
      <c r="G596" s="174" t="s">
        <v>330</v>
      </c>
      <c r="H596" s="113"/>
      <c r="I596" s="113"/>
      <c r="J596" s="114" t="s">
        <v>330</v>
      </c>
      <c r="K596" s="367" t="s">
        <v>481</v>
      </c>
    </row>
    <row r="597" spans="1:11" ht="9.75" hidden="1" customHeight="1" x14ac:dyDescent="0.25">
      <c r="A597" s="175" t="s">
        <v>330</v>
      </c>
      <c r="B597" s="113"/>
      <c r="C597" s="456" t="s">
        <v>330</v>
      </c>
      <c r="D597" s="456"/>
      <c r="E597" s="174" t="s">
        <v>330</v>
      </c>
      <c r="F597" s="109" t="s">
        <v>330</v>
      </c>
      <c r="G597" s="174" t="s">
        <v>330</v>
      </c>
      <c r="H597" s="113"/>
      <c r="I597" s="113"/>
      <c r="J597" s="114" t="s">
        <v>330</v>
      </c>
      <c r="K597" s="367" t="s">
        <v>481</v>
      </c>
    </row>
    <row r="598" spans="1:11" ht="9.75" hidden="1" customHeight="1" x14ac:dyDescent="0.25">
      <c r="A598" s="175" t="s">
        <v>330</v>
      </c>
      <c r="B598" s="113"/>
      <c r="C598" s="456" t="s">
        <v>330</v>
      </c>
      <c r="D598" s="456"/>
      <c r="E598" s="174" t="s">
        <v>330</v>
      </c>
      <c r="F598" s="109" t="s">
        <v>330</v>
      </c>
      <c r="G598" s="174" t="s">
        <v>330</v>
      </c>
      <c r="H598" s="113"/>
      <c r="I598" s="113"/>
      <c r="J598" s="114" t="s">
        <v>330</v>
      </c>
      <c r="K598" s="367" t="s">
        <v>481</v>
      </c>
    </row>
    <row r="599" spans="1:11" ht="9.75" hidden="1" customHeight="1" x14ac:dyDescent="0.25">
      <c r="A599" s="175" t="s">
        <v>330</v>
      </c>
      <c r="B599" s="113"/>
      <c r="C599" s="456" t="s">
        <v>330</v>
      </c>
      <c r="D599" s="456"/>
      <c r="E599" s="174" t="s">
        <v>330</v>
      </c>
      <c r="F599" s="109" t="s">
        <v>330</v>
      </c>
      <c r="G599" s="174" t="s">
        <v>330</v>
      </c>
      <c r="H599" s="113"/>
      <c r="I599" s="113"/>
      <c r="J599" s="114" t="s">
        <v>330</v>
      </c>
      <c r="K599" s="367" t="s">
        <v>481</v>
      </c>
    </row>
    <row r="600" spans="1:11" ht="9.75" hidden="1" customHeight="1" x14ac:dyDescent="0.25">
      <c r="A600" s="175" t="s">
        <v>330</v>
      </c>
      <c r="B600" s="113"/>
      <c r="C600" s="456" t="s">
        <v>330</v>
      </c>
      <c r="D600" s="456"/>
      <c r="E600" s="174" t="s">
        <v>330</v>
      </c>
      <c r="F600" s="109" t="s">
        <v>330</v>
      </c>
      <c r="G600" s="174" t="s">
        <v>330</v>
      </c>
      <c r="H600" s="113"/>
      <c r="I600" s="113"/>
      <c r="J600" s="114" t="s">
        <v>330</v>
      </c>
      <c r="K600" s="367" t="s">
        <v>481</v>
      </c>
    </row>
    <row r="601" spans="1:11" ht="9.75" hidden="1" customHeight="1" x14ac:dyDescent="0.25">
      <c r="A601" s="175" t="s">
        <v>330</v>
      </c>
      <c r="B601" s="113"/>
      <c r="C601" s="456" t="s">
        <v>330</v>
      </c>
      <c r="D601" s="456"/>
      <c r="E601" s="174" t="s">
        <v>330</v>
      </c>
      <c r="F601" s="109" t="s">
        <v>330</v>
      </c>
      <c r="G601" s="174" t="s">
        <v>330</v>
      </c>
      <c r="H601" s="113"/>
      <c r="I601" s="113"/>
      <c r="J601" s="114" t="s">
        <v>330</v>
      </c>
      <c r="K601" s="367" t="s">
        <v>481</v>
      </c>
    </row>
    <row r="602" spans="1:11" ht="9.75" hidden="1" customHeight="1" x14ac:dyDescent="0.25">
      <c r="A602" s="175" t="s">
        <v>330</v>
      </c>
      <c r="B602" s="113"/>
      <c r="C602" s="456" t="s">
        <v>330</v>
      </c>
      <c r="D602" s="456"/>
      <c r="E602" s="174" t="s">
        <v>330</v>
      </c>
      <c r="F602" s="109" t="s">
        <v>330</v>
      </c>
      <c r="G602" s="174" t="s">
        <v>330</v>
      </c>
      <c r="H602" s="113"/>
      <c r="I602" s="113"/>
      <c r="J602" s="114" t="s">
        <v>330</v>
      </c>
      <c r="K602" s="367" t="s">
        <v>481</v>
      </c>
    </row>
    <row r="603" spans="1:11" ht="9.75" hidden="1" customHeight="1" x14ac:dyDescent="0.25">
      <c r="A603" s="175" t="s">
        <v>330</v>
      </c>
      <c r="B603" s="113"/>
      <c r="C603" s="456" t="s">
        <v>330</v>
      </c>
      <c r="D603" s="456"/>
      <c r="E603" s="174" t="s">
        <v>330</v>
      </c>
      <c r="F603" s="109" t="s">
        <v>330</v>
      </c>
      <c r="G603" s="174" t="s">
        <v>330</v>
      </c>
      <c r="H603" s="113"/>
      <c r="I603" s="113"/>
      <c r="J603" s="114" t="s">
        <v>330</v>
      </c>
      <c r="K603" s="367" t="s">
        <v>481</v>
      </c>
    </row>
    <row r="604" spans="1:11" ht="9.75" hidden="1" customHeight="1" x14ac:dyDescent="0.25">
      <c r="A604" s="175" t="s">
        <v>330</v>
      </c>
      <c r="B604" s="113"/>
      <c r="C604" s="456" t="s">
        <v>330</v>
      </c>
      <c r="D604" s="456"/>
      <c r="E604" s="174" t="s">
        <v>330</v>
      </c>
      <c r="F604" s="109" t="s">
        <v>330</v>
      </c>
      <c r="G604" s="174" t="s">
        <v>330</v>
      </c>
      <c r="H604" s="113"/>
      <c r="I604" s="113"/>
      <c r="J604" s="114" t="s">
        <v>330</v>
      </c>
      <c r="K604" s="367" t="s">
        <v>481</v>
      </c>
    </row>
    <row r="605" spans="1:11" ht="9.75" hidden="1" customHeight="1" x14ac:dyDescent="0.25">
      <c r="A605" s="175" t="s">
        <v>330</v>
      </c>
      <c r="B605" s="113"/>
      <c r="C605" s="456" t="s">
        <v>330</v>
      </c>
      <c r="D605" s="456"/>
      <c r="E605" s="174" t="s">
        <v>330</v>
      </c>
      <c r="F605" s="109" t="s">
        <v>330</v>
      </c>
      <c r="G605" s="174" t="s">
        <v>330</v>
      </c>
      <c r="H605" s="113"/>
      <c r="I605" s="113"/>
      <c r="J605" s="114" t="s">
        <v>330</v>
      </c>
      <c r="K605" s="367" t="s">
        <v>481</v>
      </c>
    </row>
    <row r="606" spans="1:11" ht="9.75" hidden="1" customHeight="1" x14ac:dyDescent="0.25">
      <c r="A606" s="175" t="s">
        <v>330</v>
      </c>
      <c r="B606" s="113"/>
      <c r="C606" s="456" t="s">
        <v>330</v>
      </c>
      <c r="D606" s="456"/>
      <c r="E606" s="174" t="s">
        <v>330</v>
      </c>
      <c r="F606" s="109" t="s">
        <v>330</v>
      </c>
      <c r="G606" s="174" t="s">
        <v>330</v>
      </c>
      <c r="H606" s="113"/>
      <c r="I606" s="113"/>
      <c r="J606" s="114" t="s">
        <v>330</v>
      </c>
      <c r="K606" s="367" t="s">
        <v>481</v>
      </c>
    </row>
    <row r="607" spans="1:11" ht="9.75" hidden="1" customHeight="1" x14ac:dyDescent="0.25">
      <c r="A607" s="175" t="s">
        <v>330</v>
      </c>
      <c r="B607" s="113"/>
      <c r="C607" s="456" t="s">
        <v>330</v>
      </c>
      <c r="D607" s="456"/>
      <c r="E607" s="174" t="s">
        <v>330</v>
      </c>
      <c r="F607" s="109" t="s">
        <v>330</v>
      </c>
      <c r="G607" s="174" t="s">
        <v>330</v>
      </c>
      <c r="H607" s="113"/>
      <c r="I607" s="113"/>
      <c r="J607" s="114" t="s">
        <v>330</v>
      </c>
      <c r="K607" s="367" t="s">
        <v>481</v>
      </c>
    </row>
    <row r="608" spans="1:11" ht="9.75" hidden="1" customHeight="1" x14ac:dyDescent="0.25">
      <c r="A608" s="175" t="s">
        <v>330</v>
      </c>
      <c r="B608" s="113"/>
      <c r="C608" s="456" t="s">
        <v>330</v>
      </c>
      <c r="D608" s="456"/>
      <c r="E608" s="174" t="s">
        <v>330</v>
      </c>
      <c r="F608" s="109" t="s">
        <v>330</v>
      </c>
      <c r="G608" s="174" t="s">
        <v>330</v>
      </c>
      <c r="H608" s="113"/>
      <c r="I608" s="113"/>
      <c r="J608" s="114" t="s">
        <v>330</v>
      </c>
      <c r="K608" s="367" t="s">
        <v>481</v>
      </c>
    </row>
    <row r="609" spans="1:11" ht="9.75" hidden="1" customHeight="1" x14ac:dyDescent="0.25">
      <c r="A609" s="175" t="s">
        <v>330</v>
      </c>
      <c r="B609" s="113"/>
      <c r="C609" s="456" t="s">
        <v>330</v>
      </c>
      <c r="D609" s="456"/>
      <c r="E609" s="174" t="s">
        <v>330</v>
      </c>
      <c r="F609" s="109" t="s">
        <v>330</v>
      </c>
      <c r="G609" s="174" t="s">
        <v>330</v>
      </c>
      <c r="H609" s="113"/>
      <c r="I609" s="113"/>
      <c r="J609" s="114" t="s">
        <v>330</v>
      </c>
      <c r="K609" s="367" t="s">
        <v>481</v>
      </c>
    </row>
    <row r="610" spans="1:11" ht="9.75" hidden="1" customHeight="1" x14ac:dyDescent="0.25">
      <c r="A610" s="175" t="s">
        <v>330</v>
      </c>
      <c r="B610" s="113"/>
      <c r="C610" s="456" t="s">
        <v>330</v>
      </c>
      <c r="D610" s="456"/>
      <c r="E610" s="174" t="s">
        <v>330</v>
      </c>
      <c r="F610" s="109" t="s">
        <v>330</v>
      </c>
      <c r="G610" s="174" t="s">
        <v>330</v>
      </c>
      <c r="H610" s="113"/>
      <c r="I610" s="113"/>
      <c r="J610" s="114" t="s">
        <v>330</v>
      </c>
      <c r="K610" s="367" t="s">
        <v>481</v>
      </c>
    </row>
    <row r="611" spans="1:11" ht="9.75" hidden="1" customHeight="1" x14ac:dyDescent="0.25">
      <c r="A611" s="175" t="s">
        <v>330</v>
      </c>
      <c r="B611" s="113"/>
      <c r="C611" s="456" t="s">
        <v>330</v>
      </c>
      <c r="D611" s="456"/>
      <c r="E611" s="174" t="s">
        <v>330</v>
      </c>
      <c r="F611" s="109" t="s">
        <v>330</v>
      </c>
      <c r="G611" s="174" t="s">
        <v>330</v>
      </c>
      <c r="H611" s="113"/>
      <c r="I611" s="113"/>
      <c r="J611" s="114" t="s">
        <v>330</v>
      </c>
      <c r="K611" s="367" t="s">
        <v>481</v>
      </c>
    </row>
    <row r="612" spans="1:11" ht="9.75" hidden="1" customHeight="1" x14ac:dyDescent="0.25">
      <c r="A612" s="175" t="s">
        <v>330</v>
      </c>
      <c r="B612" s="113"/>
      <c r="C612" s="456" t="s">
        <v>330</v>
      </c>
      <c r="D612" s="456"/>
      <c r="E612" s="174" t="s">
        <v>330</v>
      </c>
      <c r="F612" s="109" t="s">
        <v>330</v>
      </c>
      <c r="G612" s="174" t="s">
        <v>330</v>
      </c>
      <c r="H612" s="113"/>
      <c r="I612" s="113"/>
      <c r="J612" s="114" t="s">
        <v>330</v>
      </c>
      <c r="K612" s="367" t="s">
        <v>481</v>
      </c>
    </row>
    <row r="613" spans="1:11" ht="9.75" hidden="1" customHeight="1" x14ac:dyDescent="0.25">
      <c r="A613" s="175" t="s">
        <v>330</v>
      </c>
      <c r="B613" s="113"/>
      <c r="C613" s="456" t="s">
        <v>330</v>
      </c>
      <c r="D613" s="456"/>
      <c r="E613" s="174" t="s">
        <v>330</v>
      </c>
      <c r="F613" s="109" t="s">
        <v>330</v>
      </c>
      <c r="G613" s="174" t="s">
        <v>330</v>
      </c>
      <c r="H613" s="113"/>
      <c r="I613" s="113"/>
      <c r="J613" s="114" t="s">
        <v>330</v>
      </c>
      <c r="K613" s="367" t="s">
        <v>481</v>
      </c>
    </row>
    <row r="614" spans="1:11" ht="9.75" hidden="1" customHeight="1" x14ac:dyDescent="0.25">
      <c r="A614" s="175" t="s">
        <v>330</v>
      </c>
      <c r="B614" s="113"/>
      <c r="C614" s="456" t="s">
        <v>330</v>
      </c>
      <c r="D614" s="456"/>
      <c r="E614" s="174" t="s">
        <v>330</v>
      </c>
      <c r="F614" s="109" t="s">
        <v>330</v>
      </c>
      <c r="G614" s="174" t="s">
        <v>330</v>
      </c>
      <c r="H614" s="113"/>
      <c r="I614" s="113"/>
      <c r="J614" s="114" t="s">
        <v>330</v>
      </c>
      <c r="K614" s="367" t="s">
        <v>481</v>
      </c>
    </row>
    <row r="615" spans="1:11" ht="9.75" hidden="1" customHeight="1" x14ac:dyDescent="0.25">
      <c r="A615" s="175" t="s">
        <v>330</v>
      </c>
      <c r="B615" s="113"/>
      <c r="C615" s="456" t="s">
        <v>330</v>
      </c>
      <c r="D615" s="456"/>
      <c r="E615" s="174" t="s">
        <v>330</v>
      </c>
      <c r="F615" s="109" t="s">
        <v>330</v>
      </c>
      <c r="G615" s="174" t="s">
        <v>330</v>
      </c>
      <c r="H615" s="113"/>
      <c r="I615" s="113"/>
      <c r="J615" s="114" t="s">
        <v>330</v>
      </c>
      <c r="K615" s="367" t="s">
        <v>481</v>
      </c>
    </row>
    <row r="616" spans="1:11" ht="9.75" hidden="1" customHeight="1" x14ac:dyDescent="0.25">
      <c r="A616" s="175" t="s">
        <v>330</v>
      </c>
      <c r="B616" s="113"/>
      <c r="C616" s="456" t="s">
        <v>330</v>
      </c>
      <c r="D616" s="456"/>
      <c r="E616" s="174" t="s">
        <v>330</v>
      </c>
      <c r="F616" s="109" t="s">
        <v>330</v>
      </c>
      <c r="G616" s="174" t="s">
        <v>330</v>
      </c>
      <c r="H616" s="113"/>
      <c r="I616" s="113"/>
      <c r="J616" s="114" t="s">
        <v>330</v>
      </c>
      <c r="K616" s="367" t="s">
        <v>481</v>
      </c>
    </row>
    <row r="617" spans="1:11" ht="9.75" hidden="1" customHeight="1" x14ac:dyDescent="0.25">
      <c r="A617" s="175" t="s">
        <v>330</v>
      </c>
      <c r="B617" s="113"/>
      <c r="C617" s="456" t="s">
        <v>330</v>
      </c>
      <c r="D617" s="456"/>
      <c r="E617" s="174" t="s">
        <v>330</v>
      </c>
      <c r="F617" s="109" t="s">
        <v>330</v>
      </c>
      <c r="G617" s="174" t="s">
        <v>330</v>
      </c>
      <c r="H617" s="113"/>
      <c r="I617" s="113"/>
      <c r="J617" s="114" t="s">
        <v>330</v>
      </c>
      <c r="K617" s="367" t="s">
        <v>481</v>
      </c>
    </row>
    <row r="618" spans="1:11" ht="9.75" hidden="1" customHeight="1" x14ac:dyDescent="0.25">
      <c r="A618" s="175" t="s">
        <v>330</v>
      </c>
      <c r="B618" s="113"/>
      <c r="C618" s="456" t="s">
        <v>330</v>
      </c>
      <c r="D618" s="456"/>
      <c r="E618" s="174" t="s">
        <v>330</v>
      </c>
      <c r="F618" s="109" t="s">
        <v>330</v>
      </c>
      <c r="G618" s="174" t="s">
        <v>330</v>
      </c>
      <c r="H618" s="113"/>
      <c r="I618" s="113"/>
      <c r="J618" s="114" t="s">
        <v>330</v>
      </c>
      <c r="K618" s="367" t="s">
        <v>481</v>
      </c>
    </row>
    <row r="619" spans="1:11" ht="9.75" hidden="1" customHeight="1" x14ac:dyDescent="0.25">
      <c r="A619" s="175" t="s">
        <v>330</v>
      </c>
      <c r="B619" s="113"/>
      <c r="C619" s="456" t="s">
        <v>330</v>
      </c>
      <c r="D619" s="456"/>
      <c r="E619" s="174" t="s">
        <v>330</v>
      </c>
      <c r="F619" s="109" t="s">
        <v>330</v>
      </c>
      <c r="G619" s="174" t="s">
        <v>330</v>
      </c>
      <c r="H619" s="113"/>
      <c r="I619" s="113"/>
      <c r="J619" s="114" t="s">
        <v>330</v>
      </c>
      <c r="K619" s="367" t="s">
        <v>481</v>
      </c>
    </row>
    <row r="620" spans="1:11" ht="9.75" hidden="1" customHeight="1" x14ac:dyDescent="0.25">
      <c r="A620" s="175" t="s">
        <v>330</v>
      </c>
      <c r="B620" s="113"/>
      <c r="C620" s="456" t="s">
        <v>330</v>
      </c>
      <c r="D620" s="456"/>
      <c r="E620" s="174" t="s">
        <v>330</v>
      </c>
      <c r="F620" s="109" t="s">
        <v>330</v>
      </c>
      <c r="G620" s="174" t="s">
        <v>330</v>
      </c>
      <c r="H620" s="113"/>
      <c r="I620" s="113"/>
      <c r="J620" s="114" t="s">
        <v>330</v>
      </c>
      <c r="K620" s="367" t="s">
        <v>481</v>
      </c>
    </row>
    <row r="621" spans="1:11" ht="9.75" hidden="1" customHeight="1" x14ac:dyDescent="0.25">
      <c r="A621" s="175" t="s">
        <v>330</v>
      </c>
      <c r="B621" s="113"/>
      <c r="C621" s="456" t="s">
        <v>330</v>
      </c>
      <c r="D621" s="456"/>
      <c r="E621" s="174" t="s">
        <v>330</v>
      </c>
      <c r="F621" s="109" t="s">
        <v>330</v>
      </c>
      <c r="G621" s="174" t="s">
        <v>330</v>
      </c>
      <c r="H621" s="113"/>
      <c r="I621" s="113"/>
      <c r="J621" s="114" t="s">
        <v>330</v>
      </c>
      <c r="K621" s="367" t="s">
        <v>481</v>
      </c>
    </row>
    <row r="622" spans="1:11" ht="9.75" hidden="1" customHeight="1" x14ac:dyDescent="0.25">
      <c r="A622" s="175" t="s">
        <v>330</v>
      </c>
      <c r="B622" s="113"/>
      <c r="C622" s="456" t="s">
        <v>330</v>
      </c>
      <c r="D622" s="456"/>
      <c r="E622" s="174" t="s">
        <v>330</v>
      </c>
      <c r="F622" s="109" t="s">
        <v>330</v>
      </c>
      <c r="G622" s="174" t="s">
        <v>330</v>
      </c>
      <c r="H622" s="113"/>
      <c r="I622" s="113"/>
      <c r="J622" s="114" t="s">
        <v>330</v>
      </c>
      <c r="K622" s="367" t="s">
        <v>481</v>
      </c>
    </row>
    <row r="623" spans="1:11" ht="9.75" hidden="1" customHeight="1" x14ac:dyDescent="0.25">
      <c r="A623" s="175" t="s">
        <v>330</v>
      </c>
      <c r="B623" s="113"/>
      <c r="C623" s="456" t="s">
        <v>330</v>
      </c>
      <c r="D623" s="456"/>
      <c r="E623" s="174" t="s">
        <v>330</v>
      </c>
      <c r="F623" s="109" t="s">
        <v>330</v>
      </c>
      <c r="G623" s="174" t="s">
        <v>330</v>
      </c>
      <c r="H623" s="113"/>
      <c r="I623" s="113"/>
      <c r="J623" s="114" t="s">
        <v>330</v>
      </c>
      <c r="K623" s="367" t="s">
        <v>481</v>
      </c>
    </row>
    <row r="624" spans="1:11" ht="9.75" hidden="1" customHeight="1" x14ac:dyDescent="0.25">
      <c r="A624" s="175" t="s">
        <v>330</v>
      </c>
      <c r="B624" s="113"/>
      <c r="C624" s="456" t="s">
        <v>330</v>
      </c>
      <c r="D624" s="456"/>
      <c r="E624" s="174" t="s">
        <v>330</v>
      </c>
      <c r="F624" s="109" t="s">
        <v>330</v>
      </c>
      <c r="G624" s="174" t="s">
        <v>330</v>
      </c>
      <c r="H624" s="113"/>
      <c r="I624" s="113"/>
      <c r="J624" s="114" t="s">
        <v>330</v>
      </c>
      <c r="K624" s="367" t="s">
        <v>481</v>
      </c>
    </row>
    <row r="625" spans="1:11" ht="9.75" hidden="1" customHeight="1" x14ac:dyDescent="0.25">
      <c r="A625" s="175" t="s">
        <v>330</v>
      </c>
      <c r="B625" s="113"/>
      <c r="C625" s="456" t="s">
        <v>330</v>
      </c>
      <c r="D625" s="456"/>
      <c r="E625" s="174" t="s">
        <v>330</v>
      </c>
      <c r="F625" s="109" t="s">
        <v>330</v>
      </c>
      <c r="G625" s="174" t="s">
        <v>330</v>
      </c>
      <c r="H625" s="113"/>
      <c r="I625" s="113"/>
      <c r="J625" s="114" t="s">
        <v>330</v>
      </c>
      <c r="K625" s="367" t="s">
        <v>481</v>
      </c>
    </row>
    <row r="626" spans="1:11" ht="9.75" hidden="1" customHeight="1" x14ac:dyDescent="0.25">
      <c r="A626" s="175" t="s">
        <v>330</v>
      </c>
      <c r="B626" s="113"/>
      <c r="C626" s="456" t="s">
        <v>330</v>
      </c>
      <c r="D626" s="456"/>
      <c r="E626" s="174" t="s">
        <v>330</v>
      </c>
      <c r="F626" s="109" t="s">
        <v>330</v>
      </c>
      <c r="G626" s="174" t="s">
        <v>330</v>
      </c>
      <c r="H626" s="113"/>
      <c r="I626" s="113"/>
      <c r="J626" s="114" t="s">
        <v>330</v>
      </c>
      <c r="K626" s="367" t="s">
        <v>481</v>
      </c>
    </row>
    <row r="627" spans="1:11" ht="9.75" hidden="1" customHeight="1" x14ac:dyDescent="0.25">
      <c r="A627" s="175" t="s">
        <v>330</v>
      </c>
      <c r="B627" s="113"/>
      <c r="C627" s="456" t="s">
        <v>330</v>
      </c>
      <c r="D627" s="456"/>
      <c r="E627" s="174" t="s">
        <v>330</v>
      </c>
      <c r="F627" s="109" t="s">
        <v>330</v>
      </c>
      <c r="G627" s="174" t="s">
        <v>330</v>
      </c>
      <c r="H627" s="113"/>
      <c r="I627" s="113"/>
      <c r="J627" s="114" t="s">
        <v>330</v>
      </c>
      <c r="K627" s="367" t="s">
        <v>481</v>
      </c>
    </row>
    <row r="628" spans="1:11" ht="9.75" hidden="1" customHeight="1" x14ac:dyDescent="0.25">
      <c r="A628" s="175" t="s">
        <v>330</v>
      </c>
      <c r="B628" s="113"/>
      <c r="C628" s="456" t="s">
        <v>330</v>
      </c>
      <c r="D628" s="456"/>
      <c r="E628" s="174" t="s">
        <v>330</v>
      </c>
      <c r="F628" s="109" t="s">
        <v>330</v>
      </c>
      <c r="G628" s="174" t="s">
        <v>330</v>
      </c>
      <c r="H628" s="113"/>
      <c r="I628" s="113"/>
      <c r="J628" s="114" t="s">
        <v>330</v>
      </c>
      <c r="K628" s="367" t="s">
        <v>481</v>
      </c>
    </row>
    <row r="629" spans="1:11" ht="9.75" hidden="1" customHeight="1" x14ac:dyDescent="0.25">
      <c r="A629" s="175" t="s">
        <v>330</v>
      </c>
      <c r="B629" s="113"/>
      <c r="C629" s="456" t="s">
        <v>330</v>
      </c>
      <c r="D629" s="456"/>
      <c r="E629" s="174" t="s">
        <v>330</v>
      </c>
      <c r="F629" s="109" t="s">
        <v>330</v>
      </c>
      <c r="G629" s="174" t="s">
        <v>330</v>
      </c>
      <c r="H629" s="113"/>
      <c r="I629" s="113"/>
      <c r="J629" s="114" t="s">
        <v>330</v>
      </c>
      <c r="K629" s="367" t="s">
        <v>481</v>
      </c>
    </row>
    <row r="630" spans="1:11" ht="9.75" hidden="1" customHeight="1" x14ac:dyDescent="0.25">
      <c r="A630" s="175" t="s">
        <v>330</v>
      </c>
      <c r="B630" s="113"/>
      <c r="C630" s="456" t="s">
        <v>330</v>
      </c>
      <c r="D630" s="456"/>
      <c r="E630" s="174" t="s">
        <v>330</v>
      </c>
      <c r="F630" s="109" t="s">
        <v>330</v>
      </c>
      <c r="G630" s="174" t="s">
        <v>330</v>
      </c>
      <c r="H630" s="113"/>
      <c r="I630" s="113"/>
      <c r="J630" s="114" t="s">
        <v>330</v>
      </c>
      <c r="K630" s="367" t="s">
        <v>481</v>
      </c>
    </row>
    <row r="631" spans="1:11" ht="9.75" hidden="1" customHeight="1" x14ac:dyDescent="0.25">
      <c r="A631" s="175" t="s">
        <v>330</v>
      </c>
      <c r="B631" s="113"/>
      <c r="C631" s="456" t="s">
        <v>330</v>
      </c>
      <c r="D631" s="456"/>
      <c r="E631" s="174" t="s">
        <v>330</v>
      </c>
      <c r="F631" s="109" t="s">
        <v>330</v>
      </c>
      <c r="G631" s="174" t="s">
        <v>330</v>
      </c>
      <c r="H631" s="113"/>
      <c r="I631" s="113"/>
      <c r="J631" s="114" t="s">
        <v>330</v>
      </c>
      <c r="K631" s="367" t="s">
        <v>481</v>
      </c>
    </row>
    <row r="632" spans="1:11" ht="9.75" hidden="1" customHeight="1" x14ac:dyDescent="0.25">
      <c r="A632" s="175" t="s">
        <v>330</v>
      </c>
      <c r="B632" s="113"/>
      <c r="C632" s="456" t="s">
        <v>330</v>
      </c>
      <c r="D632" s="456"/>
      <c r="E632" s="174" t="s">
        <v>330</v>
      </c>
      <c r="F632" s="109" t="s">
        <v>330</v>
      </c>
      <c r="G632" s="174" t="s">
        <v>330</v>
      </c>
      <c r="H632" s="113"/>
      <c r="I632" s="113"/>
      <c r="J632" s="114" t="s">
        <v>330</v>
      </c>
      <c r="K632" s="367" t="s">
        <v>481</v>
      </c>
    </row>
    <row r="633" spans="1:11" ht="9.75" hidden="1" customHeight="1" x14ac:dyDescent="0.25">
      <c r="A633" s="175" t="s">
        <v>330</v>
      </c>
      <c r="B633" s="113"/>
      <c r="C633" s="456" t="s">
        <v>330</v>
      </c>
      <c r="D633" s="456"/>
      <c r="E633" s="174" t="s">
        <v>330</v>
      </c>
      <c r="F633" s="109" t="s">
        <v>330</v>
      </c>
      <c r="G633" s="174" t="s">
        <v>330</v>
      </c>
      <c r="H633" s="113"/>
      <c r="I633" s="113"/>
      <c r="J633" s="114" t="s">
        <v>330</v>
      </c>
      <c r="K633" s="367" t="s">
        <v>481</v>
      </c>
    </row>
    <row r="634" spans="1:11" ht="9.75" hidden="1" customHeight="1" x14ac:dyDescent="0.25">
      <c r="A634" s="175" t="s">
        <v>330</v>
      </c>
      <c r="B634" s="113"/>
      <c r="C634" s="456" t="s">
        <v>330</v>
      </c>
      <c r="D634" s="456"/>
      <c r="E634" s="174" t="s">
        <v>330</v>
      </c>
      <c r="F634" s="109" t="s">
        <v>330</v>
      </c>
      <c r="G634" s="174" t="s">
        <v>330</v>
      </c>
      <c r="H634" s="113"/>
      <c r="I634" s="113"/>
      <c r="J634" s="114" t="s">
        <v>330</v>
      </c>
      <c r="K634" s="367" t="s">
        <v>481</v>
      </c>
    </row>
    <row r="635" spans="1:11" ht="9.75" hidden="1" customHeight="1" x14ac:dyDescent="0.25">
      <c r="A635" s="175" t="s">
        <v>330</v>
      </c>
      <c r="B635" s="113"/>
      <c r="C635" s="456" t="s">
        <v>330</v>
      </c>
      <c r="D635" s="456"/>
      <c r="E635" s="174" t="s">
        <v>330</v>
      </c>
      <c r="F635" s="109" t="s">
        <v>330</v>
      </c>
      <c r="G635" s="174" t="s">
        <v>330</v>
      </c>
      <c r="H635" s="113"/>
      <c r="I635" s="113"/>
      <c r="J635" s="114" t="s">
        <v>330</v>
      </c>
      <c r="K635" s="367" t="s">
        <v>481</v>
      </c>
    </row>
    <row r="636" spans="1:11" ht="9.75" hidden="1" customHeight="1" x14ac:dyDescent="0.25">
      <c r="A636" s="175" t="s">
        <v>330</v>
      </c>
      <c r="B636" s="113"/>
      <c r="C636" s="456" t="s">
        <v>330</v>
      </c>
      <c r="D636" s="456"/>
      <c r="E636" s="174" t="s">
        <v>330</v>
      </c>
      <c r="F636" s="109" t="s">
        <v>330</v>
      </c>
      <c r="G636" s="174" t="s">
        <v>330</v>
      </c>
      <c r="H636" s="113"/>
      <c r="I636" s="113"/>
      <c r="J636" s="114" t="s">
        <v>330</v>
      </c>
      <c r="K636" s="367" t="s">
        <v>481</v>
      </c>
    </row>
    <row r="637" spans="1:11" ht="9.75" hidden="1" customHeight="1" x14ac:dyDescent="0.25">
      <c r="A637" s="175" t="s">
        <v>330</v>
      </c>
      <c r="B637" s="113"/>
      <c r="C637" s="456" t="s">
        <v>330</v>
      </c>
      <c r="D637" s="456"/>
      <c r="E637" s="174" t="s">
        <v>330</v>
      </c>
      <c r="F637" s="109" t="s">
        <v>330</v>
      </c>
      <c r="G637" s="174" t="s">
        <v>330</v>
      </c>
      <c r="H637" s="113"/>
      <c r="I637" s="113"/>
      <c r="J637" s="114" t="s">
        <v>330</v>
      </c>
      <c r="K637" s="367" t="s">
        <v>481</v>
      </c>
    </row>
    <row r="638" spans="1:11" ht="9.75" hidden="1" customHeight="1" x14ac:dyDescent="0.25">
      <c r="A638" s="175" t="s">
        <v>330</v>
      </c>
      <c r="B638" s="113"/>
      <c r="C638" s="456" t="s">
        <v>330</v>
      </c>
      <c r="D638" s="456"/>
      <c r="E638" s="174" t="s">
        <v>330</v>
      </c>
      <c r="F638" s="109" t="s">
        <v>330</v>
      </c>
      <c r="G638" s="174" t="s">
        <v>330</v>
      </c>
      <c r="H638" s="113"/>
      <c r="I638" s="113"/>
      <c r="J638" s="114" t="s">
        <v>330</v>
      </c>
      <c r="K638" s="367" t="s">
        <v>481</v>
      </c>
    </row>
    <row r="639" spans="1:11" ht="9.75" hidden="1" customHeight="1" x14ac:dyDescent="0.25">
      <c r="A639" s="175" t="s">
        <v>330</v>
      </c>
      <c r="B639" s="113"/>
      <c r="C639" s="456" t="s">
        <v>330</v>
      </c>
      <c r="D639" s="456"/>
      <c r="E639" s="174" t="s">
        <v>330</v>
      </c>
      <c r="F639" s="109" t="s">
        <v>330</v>
      </c>
      <c r="G639" s="174" t="s">
        <v>330</v>
      </c>
      <c r="H639" s="113"/>
      <c r="I639" s="113"/>
      <c r="J639" s="114" t="s">
        <v>330</v>
      </c>
      <c r="K639" s="367" t="s">
        <v>481</v>
      </c>
    </row>
    <row r="640" spans="1:11" ht="9.75" hidden="1" customHeight="1" x14ac:dyDescent="0.25">
      <c r="A640" s="175" t="s">
        <v>330</v>
      </c>
      <c r="B640" s="113"/>
      <c r="C640" s="456" t="s">
        <v>330</v>
      </c>
      <c r="D640" s="456"/>
      <c r="E640" s="174" t="s">
        <v>330</v>
      </c>
      <c r="F640" s="109" t="s">
        <v>330</v>
      </c>
      <c r="G640" s="174" t="s">
        <v>330</v>
      </c>
      <c r="H640" s="113"/>
      <c r="I640" s="113"/>
      <c r="J640" s="114" t="s">
        <v>330</v>
      </c>
      <c r="K640" s="367" t="s">
        <v>481</v>
      </c>
    </row>
    <row r="641" spans="1:11" ht="9.75" hidden="1" customHeight="1" x14ac:dyDescent="0.25">
      <c r="A641" s="175" t="s">
        <v>330</v>
      </c>
      <c r="B641" s="113"/>
      <c r="C641" s="456" t="s">
        <v>330</v>
      </c>
      <c r="D641" s="456"/>
      <c r="E641" s="174" t="s">
        <v>330</v>
      </c>
      <c r="F641" s="109" t="s">
        <v>330</v>
      </c>
      <c r="G641" s="174" t="s">
        <v>330</v>
      </c>
      <c r="H641" s="113"/>
      <c r="I641" s="113"/>
      <c r="J641" s="114" t="s">
        <v>330</v>
      </c>
      <c r="K641" s="367" t="s">
        <v>481</v>
      </c>
    </row>
    <row r="642" spans="1:11" ht="9.75" hidden="1" customHeight="1" x14ac:dyDescent="0.25">
      <c r="A642" s="175" t="s">
        <v>330</v>
      </c>
      <c r="B642" s="113"/>
      <c r="C642" s="456" t="s">
        <v>330</v>
      </c>
      <c r="D642" s="456"/>
      <c r="E642" s="174" t="s">
        <v>330</v>
      </c>
      <c r="F642" s="109" t="s">
        <v>330</v>
      </c>
      <c r="G642" s="174" t="s">
        <v>330</v>
      </c>
      <c r="H642" s="113"/>
      <c r="I642" s="113"/>
      <c r="J642" s="114" t="s">
        <v>330</v>
      </c>
      <c r="K642" s="367" t="s">
        <v>481</v>
      </c>
    </row>
    <row r="643" spans="1:11" ht="9.75" hidden="1" customHeight="1" x14ac:dyDescent="0.25">
      <c r="A643" s="175" t="s">
        <v>330</v>
      </c>
      <c r="B643" s="113"/>
      <c r="C643" s="456" t="s">
        <v>330</v>
      </c>
      <c r="D643" s="456"/>
      <c r="E643" s="174" t="s">
        <v>330</v>
      </c>
      <c r="F643" s="109" t="s">
        <v>330</v>
      </c>
      <c r="G643" s="174" t="s">
        <v>330</v>
      </c>
      <c r="H643" s="113"/>
      <c r="I643" s="113"/>
      <c r="J643" s="114" t="s">
        <v>330</v>
      </c>
      <c r="K643" s="367" t="s">
        <v>481</v>
      </c>
    </row>
    <row r="644" spans="1:11" ht="9.75" hidden="1" customHeight="1" x14ac:dyDescent="0.25">
      <c r="A644" s="175" t="s">
        <v>330</v>
      </c>
      <c r="B644" s="113"/>
      <c r="C644" s="456" t="s">
        <v>330</v>
      </c>
      <c r="D644" s="456"/>
      <c r="E644" s="174" t="s">
        <v>330</v>
      </c>
      <c r="F644" s="109" t="s">
        <v>330</v>
      </c>
      <c r="G644" s="174" t="s">
        <v>330</v>
      </c>
      <c r="H644" s="113"/>
      <c r="I644" s="113"/>
      <c r="J644" s="114" t="s">
        <v>330</v>
      </c>
      <c r="K644" s="367" t="s">
        <v>481</v>
      </c>
    </row>
    <row r="645" spans="1:11" ht="9.75" hidden="1" customHeight="1" x14ac:dyDescent="0.25">
      <c r="A645" s="175" t="s">
        <v>330</v>
      </c>
      <c r="B645" s="113"/>
      <c r="C645" s="456" t="s">
        <v>330</v>
      </c>
      <c r="D645" s="456"/>
      <c r="E645" s="174" t="s">
        <v>330</v>
      </c>
      <c r="F645" s="109" t="s">
        <v>330</v>
      </c>
      <c r="G645" s="174" t="s">
        <v>330</v>
      </c>
      <c r="H645" s="113"/>
      <c r="I645" s="113"/>
      <c r="J645" s="114" t="s">
        <v>330</v>
      </c>
      <c r="K645" s="367" t="s">
        <v>481</v>
      </c>
    </row>
    <row r="646" spans="1:11" ht="9.75" hidden="1" customHeight="1" x14ac:dyDescent="0.25">
      <c r="A646" s="175" t="s">
        <v>330</v>
      </c>
      <c r="B646" s="113"/>
      <c r="C646" s="456" t="s">
        <v>330</v>
      </c>
      <c r="D646" s="456"/>
      <c r="E646" s="174" t="s">
        <v>330</v>
      </c>
      <c r="F646" s="109" t="s">
        <v>330</v>
      </c>
      <c r="G646" s="174" t="s">
        <v>330</v>
      </c>
      <c r="H646" s="113"/>
      <c r="I646" s="113"/>
      <c r="J646" s="114" t="s">
        <v>330</v>
      </c>
      <c r="K646" s="367" t="s">
        <v>481</v>
      </c>
    </row>
    <row r="647" spans="1:11" ht="9.75" hidden="1" customHeight="1" x14ac:dyDescent="0.25">
      <c r="A647" s="175" t="s">
        <v>330</v>
      </c>
      <c r="B647" s="113"/>
      <c r="C647" s="456" t="s">
        <v>330</v>
      </c>
      <c r="D647" s="456"/>
      <c r="E647" s="174" t="s">
        <v>330</v>
      </c>
      <c r="F647" s="109" t="s">
        <v>330</v>
      </c>
      <c r="G647" s="174" t="s">
        <v>330</v>
      </c>
      <c r="H647" s="113"/>
      <c r="I647" s="113"/>
      <c r="J647" s="114" t="s">
        <v>330</v>
      </c>
      <c r="K647" s="367" t="s">
        <v>481</v>
      </c>
    </row>
    <row r="648" spans="1:11" ht="9.75" hidden="1" customHeight="1" x14ac:dyDescent="0.25">
      <c r="A648" s="175" t="s">
        <v>330</v>
      </c>
      <c r="B648" s="113"/>
      <c r="C648" s="456" t="s">
        <v>330</v>
      </c>
      <c r="D648" s="456"/>
      <c r="E648" s="174" t="s">
        <v>330</v>
      </c>
      <c r="F648" s="109" t="s">
        <v>330</v>
      </c>
      <c r="G648" s="174" t="s">
        <v>330</v>
      </c>
      <c r="H648" s="113"/>
      <c r="I648" s="113"/>
      <c r="J648" s="114" t="s">
        <v>330</v>
      </c>
      <c r="K648" s="367" t="s">
        <v>481</v>
      </c>
    </row>
    <row r="649" spans="1:11" ht="9.75" hidden="1" customHeight="1" x14ac:dyDescent="0.25">
      <c r="A649" s="175" t="s">
        <v>330</v>
      </c>
      <c r="B649" s="113"/>
      <c r="C649" s="456" t="s">
        <v>330</v>
      </c>
      <c r="D649" s="456"/>
      <c r="E649" s="174" t="s">
        <v>330</v>
      </c>
      <c r="F649" s="109" t="s">
        <v>330</v>
      </c>
      <c r="G649" s="174" t="s">
        <v>330</v>
      </c>
      <c r="H649" s="113"/>
      <c r="I649" s="113"/>
      <c r="J649" s="114" t="s">
        <v>330</v>
      </c>
      <c r="K649" s="367" t="s">
        <v>481</v>
      </c>
    </row>
    <row r="650" spans="1:11" ht="9.75" hidden="1" customHeight="1" x14ac:dyDescent="0.25">
      <c r="A650" s="175" t="s">
        <v>330</v>
      </c>
      <c r="B650" s="113"/>
      <c r="C650" s="456" t="s">
        <v>330</v>
      </c>
      <c r="D650" s="456"/>
      <c r="E650" s="174" t="s">
        <v>330</v>
      </c>
      <c r="F650" s="109" t="s">
        <v>330</v>
      </c>
      <c r="G650" s="174" t="s">
        <v>330</v>
      </c>
      <c r="H650" s="113"/>
      <c r="I650" s="113"/>
      <c r="J650" s="114" t="s">
        <v>330</v>
      </c>
      <c r="K650" s="367" t="s">
        <v>481</v>
      </c>
    </row>
    <row r="651" spans="1:11" ht="9.75" hidden="1" customHeight="1" x14ac:dyDescent="0.25">
      <c r="A651" s="175" t="s">
        <v>330</v>
      </c>
      <c r="B651" s="113"/>
      <c r="C651" s="456" t="s">
        <v>330</v>
      </c>
      <c r="D651" s="456"/>
      <c r="E651" s="174" t="s">
        <v>330</v>
      </c>
      <c r="F651" s="109" t="s">
        <v>330</v>
      </c>
      <c r="G651" s="174" t="s">
        <v>330</v>
      </c>
      <c r="H651" s="113"/>
      <c r="I651" s="113"/>
      <c r="J651" s="114" t="s">
        <v>330</v>
      </c>
      <c r="K651" s="367" t="s">
        <v>481</v>
      </c>
    </row>
    <row r="652" spans="1:11" ht="9.75" hidden="1" customHeight="1" x14ac:dyDescent="0.25">
      <c r="A652" s="175" t="s">
        <v>330</v>
      </c>
      <c r="B652" s="113"/>
      <c r="C652" s="456" t="s">
        <v>330</v>
      </c>
      <c r="D652" s="456"/>
      <c r="E652" s="174" t="s">
        <v>330</v>
      </c>
      <c r="F652" s="109" t="s">
        <v>330</v>
      </c>
      <c r="G652" s="174" t="s">
        <v>330</v>
      </c>
      <c r="H652" s="113"/>
      <c r="I652" s="113"/>
      <c r="J652" s="114" t="s">
        <v>330</v>
      </c>
      <c r="K652" s="367" t="s">
        <v>481</v>
      </c>
    </row>
    <row r="653" spans="1:11" ht="9.75" hidden="1" customHeight="1" x14ac:dyDescent="0.25">
      <c r="A653" s="175" t="s">
        <v>330</v>
      </c>
      <c r="B653" s="113"/>
      <c r="C653" s="456" t="s">
        <v>330</v>
      </c>
      <c r="D653" s="456"/>
      <c r="E653" s="174" t="s">
        <v>330</v>
      </c>
      <c r="F653" s="109" t="s">
        <v>330</v>
      </c>
      <c r="G653" s="174" t="s">
        <v>330</v>
      </c>
      <c r="H653" s="113"/>
      <c r="I653" s="113"/>
      <c r="J653" s="114" t="s">
        <v>330</v>
      </c>
      <c r="K653" s="367" t="s">
        <v>481</v>
      </c>
    </row>
    <row r="654" spans="1:11" ht="9.75" hidden="1" customHeight="1" x14ac:dyDescent="0.25">
      <c r="A654" s="175" t="s">
        <v>330</v>
      </c>
      <c r="B654" s="113"/>
      <c r="C654" s="456" t="s">
        <v>330</v>
      </c>
      <c r="D654" s="456"/>
      <c r="E654" s="174" t="s">
        <v>330</v>
      </c>
      <c r="F654" s="109" t="s">
        <v>330</v>
      </c>
      <c r="G654" s="174" t="s">
        <v>330</v>
      </c>
      <c r="H654" s="113"/>
      <c r="I654" s="113"/>
      <c r="J654" s="114" t="s">
        <v>330</v>
      </c>
      <c r="K654" s="367" t="s">
        <v>481</v>
      </c>
    </row>
    <row r="655" spans="1:11" ht="9.75" hidden="1" customHeight="1" x14ac:dyDescent="0.25">
      <c r="A655" s="175" t="s">
        <v>330</v>
      </c>
      <c r="B655" s="113"/>
      <c r="C655" s="456" t="s">
        <v>330</v>
      </c>
      <c r="D655" s="456"/>
      <c r="E655" s="174" t="s">
        <v>330</v>
      </c>
      <c r="F655" s="109" t="s">
        <v>330</v>
      </c>
      <c r="G655" s="174" t="s">
        <v>330</v>
      </c>
      <c r="H655" s="113"/>
      <c r="I655" s="113"/>
      <c r="J655" s="114" t="s">
        <v>330</v>
      </c>
      <c r="K655" s="367" t="s">
        <v>481</v>
      </c>
    </row>
    <row r="656" spans="1:11" ht="9.75" hidden="1" customHeight="1" x14ac:dyDescent="0.25">
      <c r="A656" s="175" t="s">
        <v>330</v>
      </c>
      <c r="B656" s="113"/>
      <c r="C656" s="456" t="s">
        <v>330</v>
      </c>
      <c r="D656" s="456"/>
      <c r="E656" s="174" t="s">
        <v>330</v>
      </c>
      <c r="F656" s="109" t="s">
        <v>330</v>
      </c>
      <c r="G656" s="174" t="s">
        <v>330</v>
      </c>
      <c r="H656" s="113"/>
      <c r="I656" s="113"/>
      <c r="J656" s="114" t="s">
        <v>330</v>
      </c>
      <c r="K656" s="367" t="s">
        <v>481</v>
      </c>
    </row>
    <row r="657" spans="1:11" ht="9.75" hidden="1" customHeight="1" x14ac:dyDescent="0.25">
      <c r="A657" s="175" t="s">
        <v>330</v>
      </c>
      <c r="B657" s="113"/>
      <c r="C657" s="456" t="s">
        <v>330</v>
      </c>
      <c r="D657" s="456"/>
      <c r="E657" s="174" t="s">
        <v>330</v>
      </c>
      <c r="F657" s="109" t="s">
        <v>330</v>
      </c>
      <c r="G657" s="174" t="s">
        <v>330</v>
      </c>
      <c r="H657" s="113"/>
      <c r="I657" s="113"/>
      <c r="J657" s="114" t="s">
        <v>330</v>
      </c>
      <c r="K657" s="367" t="s">
        <v>481</v>
      </c>
    </row>
    <row r="658" spans="1:11" ht="9.75" hidden="1" customHeight="1" x14ac:dyDescent="0.25">
      <c r="A658" s="175" t="s">
        <v>330</v>
      </c>
      <c r="B658" s="113"/>
      <c r="C658" s="456" t="s">
        <v>330</v>
      </c>
      <c r="D658" s="456"/>
      <c r="E658" s="174" t="s">
        <v>330</v>
      </c>
      <c r="F658" s="109" t="s">
        <v>330</v>
      </c>
      <c r="G658" s="174" t="s">
        <v>330</v>
      </c>
      <c r="H658" s="113"/>
      <c r="I658" s="113"/>
      <c r="J658" s="114" t="s">
        <v>330</v>
      </c>
      <c r="K658" s="367" t="s">
        <v>481</v>
      </c>
    </row>
    <row r="659" spans="1:11" ht="9.75" hidden="1" customHeight="1" x14ac:dyDescent="0.25">
      <c r="A659" s="175" t="s">
        <v>330</v>
      </c>
      <c r="B659" s="113"/>
      <c r="C659" s="456" t="s">
        <v>330</v>
      </c>
      <c r="D659" s="456"/>
      <c r="E659" s="174" t="s">
        <v>330</v>
      </c>
      <c r="F659" s="109" t="s">
        <v>330</v>
      </c>
      <c r="G659" s="174" t="s">
        <v>330</v>
      </c>
      <c r="H659" s="113"/>
      <c r="I659" s="113"/>
      <c r="J659" s="114" t="s">
        <v>330</v>
      </c>
      <c r="K659" s="367" t="s">
        <v>481</v>
      </c>
    </row>
    <row r="660" spans="1:11" ht="9.75" hidden="1" customHeight="1" x14ac:dyDescent="0.25">
      <c r="A660" s="175" t="s">
        <v>330</v>
      </c>
      <c r="B660" s="113"/>
      <c r="C660" s="456" t="s">
        <v>330</v>
      </c>
      <c r="D660" s="456"/>
      <c r="E660" s="174" t="s">
        <v>330</v>
      </c>
      <c r="F660" s="109" t="s">
        <v>330</v>
      </c>
      <c r="G660" s="174" t="s">
        <v>330</v>
      </c>
      <c r="H660" s="113"/>
      <c r="I660" s="113"/>
      <c r="J660" s="114" t="s">
        <v>330</v>
      </c>
      <c r="K660" s="367" t="s">
        <v>481</v>
      </c>
    </row>
    <row r="661" spans="1:11" ht="9.75" hidden="1" customHeight="1" x14ac:dyDescent="0.25">
      <c r="A661" s="175" t="s">
        <v>330</v>
      </c>
      <c r="B661" s="113"/>
      <c r="C661" s="456" t="s">
        <v>330</v>
      </c>
      <c r="D661" s="456"/>
      <c r="E661" s="174" t="s">
        <v>330</v>
      </c>
      <c r="F661" s="109" t="s">
        <v>330</v>
      </c>
      <c r="G661" s="174" t="s">
        <v>330</v>
      </c>
      <c r="H661" s="113"/>
      <c r="I661" s="113"/>
      <c r="J661" s="114" t="s">
        <v>330</v>
      </c>
      <c r="K661" s="367" t="s">
        <v>481</v>
      </c>
    </row>
    <row r="662" spans="1:11" ht="9.75" hidden="1" customHeight="1" x14ac:dyDescent="0.25">
      <c r="A662" s="175" t="s">
        <v>330</v>
      </c>
      <c r="B662" s="113"/>
      <c r="C662" s="456" t="s">
        <v>330</v>
      </c>
      <c r="D662" s="456"/>
      <c r="E662" s="174" t="s">
        <v>330</v>
      </c>
      <c r="F662" s="109" t="s">
        <v>330</v>
      </c>
      <c r="G662" s="174" t="s">
        <v>330</v>
      </c>
      <c r="H662" s="113"/>
      <c r="I662" s="113"/>
      <c r="J662" s="114" t="s">
        <v>330</v>
      </c>
      <c r="K662" s="367" t="s">
        <v>481</v>
      </c>
    </row>
    <row r="663" spans="1:11" ht="9.75" hidden="1" customHeight="1" x14ac:dyDescent="0.25">
      <c r="A663" s="175" t="s">
        <v>330</v>
      </c>
      <c r="B663" s="113"/>
      <c r="C663" s="456" t="s">
        <v>330</v>
      </c>
      <c r="D663" s="456"/>
      <c r="E663" s="174" t="s">
        <v>330</v>
      </c>
      <c r="F663" s="109" t="s">
        <v>330</v>
      </c>
      <c r="G663" s="174" t="s">
        <v>330</v>
      </c>
      <c r="H663" s="113"/>
      <c r="I663" s="113"/>
      <c r="J663" s="114" t="s">
        <v>330</v>
      </c>
      <c r="K663" s="367" t="s">
        <v>481</v>
      </c>
    </row>
    <row r="664" spans="1:11" ht="9.75" hidden="1" customHeight="1" x14ac:dyDescent="0.25">
      <c r="A664" s="175" t="s">
        <v>330</v>
      </c>
      <c r="B664" s="113"/>
      <c r="C664" s="456" t="s">
        <v>330</v>
      </c>
      <c r="D664" s="456"/>
      <c r="E664" s="174" t="s">
        <v>330</v>
      </c>
      <c r="F664" s="109" t="s">
        <v>330</v>
      </c>
      <c r="G664" s="174" t="s">
        <v>330</v>
      </c>
      <c r="H664" s="113"/>
      <c r="I664" s="113"/>
      <c r="J664" s="114" t="s">
        <v>330</v>
      </c>
      <c r="K664" s="367" t="s">
        <v>481</v>
      </c>
    </row>
    <row r="665" spans="1:11" ht="9.75" hidden="1" customHeight="1" x14ac:dyDescent="0.25">
      <c r="A665" s="175" t="s">
        <v>330</v>
      </c>
      <c r="B665" s="113"/>
      <c r="C665" s="456" t="s">
        <v>330</v>
      </c>
      <c r="D665" s="456"/>
      <c r="E665" s="174" t="s">
        <v>330</v>
      </c>
      <c r="F665" s="109" t="s">
        <v>330</v>
      </c>
      <c r="G665" s="174" t="s">
        <v>330</v>
      </c>
      <c r="H665" s="113"/>
      <c r="I665" s="113"/>
      <c r="J665" s="114" t="s">
        <v>330</v>
      </c>
      <c r="K665" s="367" t="s">
        <v>481</v>
      </c>
    </row>
    <row r="666" spans="1:11" ht="9.75" hidden="1" customHeight="1" x14ac:dyDescent="0.25">
      <c r="A666" s="175" t="s">
        <v>330</v>
      </c>
      <c r="B666" s="113"/>
      <c r="C666" s="456" t="s">
        <v>330</v>
      </c>
      <c r="D666" s="456"/>
      <c r="E666" s="174" t="s">
        <v>330</v>
      </c>
      <c r="F666" s="109" t="s">
        <v>330</v>
      </c>
      <c r="G666" s="174" t="s">
        <v>330</v>
      </c>
      <c r="H666" s="113"/>
      <c r="I666" s="113"/>
      <c r="J666" s="114" t="s">
        <v>330</v>
      </c>
      <c r="K666" s="367" t="s">
        <v>481</v>
      </c>
    </row>
    <row r="667" spans="1:11" ht="9.75" hidden="1" customHeight="1" x14ac:dyDescent="0.25">
      <c r="A667" s="175" t="s">
        <v>330</v>
      </c>
      <c r="B667" s="113"/>
      <c r="C667" s="456" t="s">
        <v>330</v>
      </c>
      <c r="D667" s="456"/>
      <c r="E667" s="174" t="s">
        <v>330</v>
      </c>
      <c r="F667" s="109" t="s">
        <v>330</v>
      </c>
      <c r="G667" s="174" t="s">
        <v>330</v>
      </c>
      <c r="H667" s="113"/>
      <c r="I667" s="113"/>
      <c r="J667" s="114" t="s">
        <v>330</v>
      </c>
      <c r="K667" s="367" t="s">
        <v>481</v>
      </c>
    </row>
    <row r="668" spans="1:11" ht="9.75" hidden="1" customHeight="1" x14ac:dyDescent="0.25">
      <c r="A668" s="175" t="s">
        <v>330</v>
      </c>
      <c r="B668" s="113"/>
      <c r="C668" s="456" t="s">
        <v>330</v>
      </c>
      <c r="D668" s="456"/>
      <c r="E668" s="174" t="s">
        <v>330</v>
      </c>
      <c r="F668" s="109" t="s">
        <v>330</v>
      </c>
      <c r="G668" s="174" t="s">
        <v>330</v>
      </c>
      <c r="H668" s="113"/>
      <c r="I668" s="113"/>
      <c r="J668" s="114" t="s">
        <v>330</v>
      </c>
      <c r="K668" s="367" t="s">
        <v>481</v>
      </c>
    </row>
    <row r="669" spans="1:11" ht="9.75" hidden="1" customHeight="1" x14ac:dyDescent="0.25">
      <c r="A669" s="175" t="s">
        <v>330</v>
      </c>
      <c r="B669" s="113"/>
      <c r="C669" s="456" t="s">
        <v>330</v>
      </c>
      <c r="D669" s="456"/>
      <c r="E669" s="174" t="s">
        <v>330</v>
      </c>
      <c r="F669" s="109" t="s">
        <v>330</v>
      </c>
      <c r="G669" s="174" t="s">
        <v>330</v>
      </c>
      <c r="H669" s="113"/>
      <c r="I669" s="113"/>
      <c r="J669" s="114" t="s">
        <v>330</v>
      </c>
      <c r="K669" s="367" t="s">
        <v>481</v>
      </c>
    </row>
    <row r="670" spans="1:11" ht="9.75" hidden="1" customHeight="1" x14ac:dyDescent="0.25">
      <c r="A670" s="175" t="s">
        <v>330</v>
      </c>
      <c r="B670" s="113"/>
      <c r="C670" s="456" t="s">
        <v>330</v>
      </c>
      <c r="D670" s="456"/>
      <c r="E670" s="174" t="s">
        <v>330</v>
      </c>
      <c r="F670" s="109" t="s">
        <v>330</v>
      </c>
      <c r="G670" s="174" t="s">
        <v>330</v>
      </c>
      <c r="H670" s="113"/>
      <c r="I670" s="113"/>
      <c r="J670" s="114" t="s">
        <v>330</v>
      </c>
      <c r="K670" s="367" t="s">
        <v>481</v>
      </c>
    </row>
    <row r="671" spans="1:11" ht="9.75" hidden="1" customHeight="1" x14ac:dyDescent="0.25">
      <c r="A671" s="175" t="s">
        <v>330</v>
      </c>
      <c r="B671" s="113"/>
      <c r="C671" s="456" t="s">
        <v>330</v>
      </c>
      <c r="D671" s="456"/>
      <c r="E671" s="174" t="s">
        <v>330</v>
      </c>
      <c r="F671" s="109" t="s">
        <v>330</v>
      </c>
      <c r="G671" s="174" t="s">
        <v>330</v>
      </c>
      <c r="H671" s="113"/>
      <c r="I671" s="113"/>
      <c r="J671" s="114" t="s">
        <v>330</v>
      </c>
      <c r="K671" s="367" t="s">
        <v>481</v>
      </c>
    </row>
    <row r="672" spans="1:11" ht="9.75" hidden="1" customHeight="1" x14ac:dyDescent="0.25">
      <c r="A672" s="175" t="s">
        <v>330</v>
      </c>
      <c r="B672" s="113"/>
      <c r="C672" s="456" t="s">
        <v>330</v>
      </c>
      <c r="D672" s="456"/>
      <c r="E672" s="174" t="s">
        <v>330</v>
      </c>
      <c r="F672" s="109" t="s">
        <v>330</v>
      </c>
      <c r="G672" s="174" t="s">
        <v>330</v>
      </c>
      <c r="H672" s="113"/>
      <c r="I672" s="113"/>
      <c r="J672" s="114" t="s">
        <v>330</v>
      </c>
      <c r="K672" s="367" t="s">
        <v>481</v>
      </c>
    </row>
    <row r="673" spans="1:11" ht="9.75" hidden="1" customHeight="1" x14ac:dyDescent="0.25">
      <c r="A673" s="175" t="s">
        <v>330</v>
      </c>
      <c r="B673" s="113"/>
      <c r="C673" s="456" t="s">
        <v>330</v>
      </c>
      <c r="D673" s="456"/>
      <c r="E673" s="174" t="s">
        <v>330</v>
      </c>
      <c r="F673" s="109" t="s">
        <v>330</v>
      </c>
      <c r="G673" s="174" t="s">
        <v>330</v>
      </c>
      <c r="H673" s="113"/>
      <c r="I673" s="113"/>
      <c r="J673" s="114" t="s">
        <v>330</v>
      </c>
      <c r="K673" s="367" t="s">
        <v>481</v>
      </c>
    </row>
    <row r="674" spans="1:11" ht="9.75" hidden="1" customHeight="1" x14ac:dyDescent="0.25">
      <c r="A674" s="175" t="s">
        <v>330</v>
      </c>
      <c r="B674" s="113"/>
      <c r="C674" s="456" t="s">
        <v>330</v>
      </c>
      <c r="D674" s="456"/>
      <c r="E674" s="174" t="s">
        <v>330</v>
      </c>
      <c r="F674" s="109" t="s">
        <v>330</v>
      </c>
      <c r="G674" s="174" t="s">
        <v>330</v>
      </c>
      <c r="H674" s="113"/>
      <c r="I674" s="113"/>
      <c r="J674" s="114" t="s">
        <v>330</v>
      </c>
      <c r="K674" s="367" t="s">
        <v>481</v>
      </c>
    </row>
    <row r="675" spans="1:11" ht="9.75" hidden="1" customHeight="1" x14ac:dyDescent="0.25">
      <c r="A675" s="175" t="s">
        <v>330</v>
      </c>
      <c r="B675" s="113"/>
      <c r="C675" s="456" t="s">
        <v>330</v>
      </c>
      <c r="D675" s="456"/>
      <c r="E675" s="174" t="s">
        <v>330</v>
      </c>
      <c r="F675" s="109" t="s">
        <v>330</v>
      </c>
      <c r="G675" s="174" t="s">
        <v>330</v>
      </c>
      <c r="H675" s="113"/>
      <c r="I675" s="113"/>
      <c r="J675" s="114" t="s">
        <v>330</v>
      </c>
      <c r="K675" s="367" t="s">
        <v>481</v>
      </c>
    </row>
    <row r="676" spans="1:11" ht="9.75" hidden="1" customHeight="1" x14ac:dyDescent="0.25">
      <c r="A676" s="175" t="s">
        <v>330</v>
      </c>
      <c r="B676" s="113"/>
      <c r="C676" s="456" t="s">
        <v>330</v>
      </c>
      <c r="D676" s="456"/>
      <c r="E676" s="174" t="s">
        <v>330</v>
      </c>
      <c r="F676" s="109" t="s">
        <v>330</v>
      </c>
      <c r="G676" s="174" t="s">
        <v>330</v>
      </c>
      <c r="H676" s="113"/>
      <c r="I676" s="113"/>
      <c r="J676" s="114" t="s">
        <v>330</v>
      </c>
      <c r="K676" s="367" t="s">
        <v>481</v>
      </c>
    </row>
    <row r="677" spans="1:11" ht="9.75" hidden="1" customHeight="1" x14ac:dyDescent="0.25">
      <c r="A677" s="175" t="s">
        <v>330</v>
      </c>
      <c r="B677" s="113"/>
      <c r="C677" s="456" t="s">
        <v>330</v>
      </c>
      <c r="D677" s="456"/>
      <c r="E677" s="174" t="s">
        <v>330</v>
      </c>
      <c r="F677" s="109" t="s">
        <v>330</v>
      </c>
      <c r="G677" s="174" t="s">
        <v>330</v>
      </c>
      <c r="H677" s="113"/>
      <c r="I677" s="113"/>
      <c r="J677" s="114" t="s">
        <v>330</v>
      </c>
      <c r="K677" s="367" t="s">
        <v>481</v>
      </c>
    </row>
    <row r="678" spans="1:11" ht="9.75" hidden="1" customHeight="1" x14ac:dyDescent="0.25">
      <c r="A678" s="175" t="s">
        <v>330</v>
      </c>
      <c r="B678" s="113"/>
      <c r="C678" s="456" t="s">
        <v>330</v>
      </c>
      <c r="D678" s="456"/>
      <c r="E678" s="174" t="s">
        <v>330</v>
      </c>
      <c r="F678" s="109" t="s">
        <v>330</v>
      </c>
      <c r="G678" s="174" t="s">
        <v>330</v>
      </c>
      <c r="H678" s="113"/>
      <c r="I678" s="113"/>
      <c r="J678" s="114" t="s">
        <v>330</v>
      </c>
      <c r="K678" s="367" t="s">
        <v>481</v>
      </c>
    </row>
    <row r="679" spans="1:11" ht="9.75" hidden="1" customHeight="1" x14ac:dyDescent="0.25">
      <c r="A679" s="175" t="s">
        <v>330</v>
      </c>
      <c r="B679" s="113"/>
      <c r="C679" s="456" t="s">
        <v>330</v>
      </c>
      <c r="D679" s="456"/>
      <c r="E679" s="174" t="s">
        <v>330</v>
      </c>
      <c r="F679" s="109" t="s">
        <v>330</v>
      </c>
      <c r="G679" s="174" t="s">
        <v>330</v>
      </c>
      <c r="H679" s="113"/>
      <c r="I679" s="113"/>
      <c r="J679" s="114" t="s">
        <v>330</v>
      </c>
      <c r="K679" s="367" t="s">
        <v>481</v>
      </c>
    </row>
    <row r="680" spans="1:11" ht="9.75" hidden="1" customHeight="1" x14ac:dyDescent="0.25">
      <c r="A680" s="175" t="s">
        <v>330</v>
      </c>
      <c r="B680" s="113"/>
      <c r="C680" s="456" t="s">
        <v>330</v>
      </c>
      <c r="D680" s="456"/>
      <c r="E680" s="174" t="s">
        <v>330</v>
      </c>
      <c r="F680" s="109" t="s">
        <v>330</v>
      </c>
      <c r="G680" s="174" t="s">
        <v>330</v>
      </c>
      <c r="H680" s="113"/>
      <c r="I680" s="113"/>
      <c r="J680" s="114" t="s">
        <v>330</v>
      </c>
      <c r="K680" s="367" t="s">
        <v>481</v>
      </c>
    </row>
    <row r="681" spans="1:11" ht="9.75" hidden="1" customHeight="1" x14ac:dyDescent="0.25">
      <c r="A681" s="175" t="s">
        <v>330</v>
      </c>
      <c r="B681" s="113"/>
      <c r="C681" s="456" t="s">
        <v>330</v>
      </c>
      <c r="D681" s="456"/>
      <c r="E681" s="174" t="s">
        <v>330</v>
      </c>
      <c r="F681" s="109" t="s">
        <v>330</v>
      </c>
      <c r="G681" s="174" t="s">
        <v>330</v>
      </c>
      <c r="H681" s="113"/>
      <c r="I681" s="113"/>
      <c r="J681" s="114" t="s">
        <v>330</v>
      </c>
      <c r="K681" s="367" t="s">
        <v>481</v>
      </c>
    </row>
    <row r="682" spans="1:11" ht="9.75" hidden="1" customHeight="1" x14ac:dyDescent="0.25">
      <c r="A682" s="175" t="s">
        <v>330</v>
      </c>
      <c r="B682" s="113"/>
      <c r="C682" s="456" t="s">
        <v>330</v>
      </c>
      <c r="D682" s="456"/>
      <c r="E682" s="174" t="s">
        <v>330</v>
      </c>
      <c r="F682" s="109" t="s">
        <v>330</v>
      </c>
      <c r="G682" s="174" t="s">
        <v>330</v>
      </c>
      <c r="H682" s="113"/>
      <c r="I682" s="113"/>
      <c r="J682" s="114" t="s">
        <v>330</v>
      </c>
      <c r="K682" s="367" t="s">
        <v>481</v>
      </c>
    </row>
    <row r="683" spans="1:11" ht="9.75" hidden="1" customHeight="1" x14ac:dyDescent="0.25">
      <c r="A683" s="175" t="s">
        <v>330</v>
      </c>
      <c r="B683" s="113"/>
      <c r="C683" s="456" t="s">
        <v>330</v>
      </c>
      <c r="D683" s="456"/>
      <c r="E683" s="174" t="s">
        <v>330</v>
      </c>
      <c r="F683" s="109" t="s">
        <v>330</v>
      </c>
      <c r="G683" s="174" t="s">
        <v>330</v>
      </c>
      <c r="H683" s="113"/>
      <c r="I683" s="113"/>
      <c r="J683" s="114" t="s">
        <v>330</v>
      </c>
      <c r="K683" s="367" t="s">
        <v>481</v>
      </c>
    </row>
    <row r="684" spans="1:11" ht="9.75" hidden="1" customHeight="1" x14ac:dyDescent="0.25">
      <c r="A684" s="175" t="s">
        <v>330</v>
      </c>
      <c r="B684" s="113"/>
      <c r="C684" s="456" t="s">
        <v>330</v>
      </c>
      <c r="D684" s="456"/>
      <c r="E684" s="174" t="s">
        <v>330</v>
      </c>
      <c r="F684" s="109" t="s">
        <v>330</v>
      </c>
      <c r="G684" s="174" t="s">
        <v>330</v>
      </c>
      <c r="H684" s="113"/>
      <c r="I684" s="113"/>
      <c r="J684" s="114" t="s">
        <v>330</v>
      </c>
      <c r="K684" s="367" t="s">
        <v>481</v>
      </c>
    </row>
    <row r="685" spans="1:11" ht="9.75" hidden="1" customHeight="1" x14ac:dyDescent="0.25">
      <c r="A685" s="175" t="s">
        <v>330</v>
      </c>
      <c r="B685" s="113"/>
      <c r="C685" s="456" t="s">
        <v>330</v>
      </c>
      <c r="D685" s="456"/>
      <c r="E685" s="174" t="s">
        <v>330</v>
      </c>
      <c r="F685" s="109" t="s">
        <v>330</v>
      </c>
      <c r="G685" s="174" t="s">
        <v>330</v>
      </c>
      <c r="H685" s="113"/>
      <c r="I685" s="113"/>
      <c r="J685" s="114" t="s">
        <v>330</v>
      </c>
      <c r="K685" s="367" t="s">
        <v>481</v>
      </c>
    </row>
    <row r="686" spans="1:11" ht="9.75" hidden="1" customHeight="1" x14ac:dyDescent="0.25">
      <c r="A686" s="175" t="s">
        <v>330</v>
      </c>
      <c r="B686" s="113"/>
      <c r="C686" s="456" t="s">
        <v>330</v>
      </c>
      <c r="D686" s="456"/>
      <c r="E686" s="174" t="s">
        <v>330</v>
      </c>
      <c r="F686" s="109" t="s">
        <v>330</v>
      </c>
      <c r="G686" s="174" t="s">
        <v>330</v>
      </c>
      <c r="H686" s="113"/>
      <c r="I686" s="113"/>
      <c r="J686" s="114" t="s">
        <v>330</v>
      </c>
      <c r="K686" s="367" t="s">
        <v>481</v>
      </c>
    </row>
    <row r="687" spans="1:11" ht="9.75" hidden="1" customHeight="1" x14ac:dyDescent="0.25">
      <c r="A687" s="175" t="s">
        <v>330</v>
      </c>
      <c r="B687" s="113"/>
      <c r="C687" s="456" t="s">
        <v>330</v>
      </c>
      <c r="D687" s="456"/>
      <c r="E687" s="174" t="s">
        <v>330</v>
      </c>
      <c r="F687" s="109" t="s">
        <v>330</v>
      </c>
      <c r="G687" s="174" t="s">
        <v>330</v>
      </c>
      <c r="H687" s="113"/>
      <c r="I687" s="113"/>
      <c r="J687" s="114" t="s">
        <v>330</v>
      </c>
      <c r="K687" s="367" t="s">
        <v>481</v>
      </c>
    </row>
    <row r="688" spans="1:11" ht="9.75" hidden="1" customHeight="1" x14ac:dyDescent="0.25">
      <c r="A688" s="175" t="s">
        <v>330</v>
      </c>
      <c r="B688" s="113"/>
      <c r="C688" s="456" t="s">
        <v>330</v>
      </c>
      <c r="D688" s="456"/>
      <c r="E688" s="174" t="s">
        <v>330</v>
      </c>
      <c r="F688" s="109" t="s">
        <v>330</v>
      </c>
      <c r="G688" s="174" t="s">
        <v>330</v>
      </c>
      <c r="H688" s="113"/>
      <c r="I688" s="113"/>
      <c r="J688" s="114" t="s">
        <v>330</v>
      </c>
      <c r="K688" s="367" t="s">
        <v>481</v>
      </c>
    </row>
    <row r="689" spans="1:15" ht="9.75" hidden="1" customHeight="1" x14ac:dyDescent="0.25">
      <c r="A689" s="175" t="s">
        <v>330</v>
      </c>
      <c r="B689" s="113"/>
      <c r="C689" s="456" t="s">
        <v>330</v>
      </c>
      <c r="D689" s="456"/>
      <c r="E689" s="174" t="s">
        <v>330</v>
      </c>
      <c r="F689" s="109" t="s">
        <v>330</v>
      </c>
      <c r="G689" s="174" t="s">
        <v>330</v>
      </c>
      <c r="H689" s="113"/>
      <c r="I689" s="113"/>
      <c r="J689" s="114" t="s">
        <v>330</v>
      </c>
      <c r="K689" s="367" t="s">
        <v>481</v>
      </c>
    </row>
    <row r="690" spans="1:15" ht="9.75" hidden="1" customHeight="1" x14ac:dyDescent="0.25">
      <c r="A690" s="175" t="s">
        <v>330</v>
      </c>
      <c r="B690" s="113"/>
      <c r="C690" s="456" t="s">
        <v>330</v>
      </c>
      <c r="D690" s="456"/>
      <c r="E690" s="174" t="s">
        <v>330</v>
      </c>
      <c r="F690" s="109" t="s">
        <v>330</v>
      </c>
      <c r="G690" s="174" t="s">
        <v>330</v>
      </c>
      <c r="H690" s="113"/>
      <c r="I690" s="113"/>
      <c r="J690" s="114" t="s">
        <v>330</v>
      </c>
      <c r="K690" s="367" t="s">
        <v>481</v>
      </c>
    </row>
    <row r="691" spans="1:15" ht="12.2" customHeight="1" x14ac:dyDescent="0.25">
      <c r="K691" s="194"/>
      <c r="L691" s="102"/>
      <c r="M691" s="102"/>
      <c r="N691" s="102"/>
      <c r="O691" s="102"/>
    </row>
    <row r="692" spans="1:15" ht="12.2" customHeight="1" x14ac:dyDescent="0.25">
      <c r="A692" s="89" t="s">
        <v>264</v>
      </c>
      <c r="B692" s="90"/>
      <c r="C692" s="90"/>
      <c r="D692" s="90"/>
      <c r="E692" s="90"/>
      <c r="F692" s="90"/>
      <c r="G692" s="90"/>
      <c r="H692" s="90"/>
      <c r="I692" s="90"/>
      <c r="J692" s="90"/>
      <c r="K692" s="173"/>
    </row>
    <row r="693" spans="1:15" ht="12.2" customHeight="1" x14ac:dyDescent="0.25">
      <c r="A693" s="472"/>
      <c r="B693" s="472"/>
      <c r="C693" s="91"/>
      <c r="D693" s="456" t="s">
        <v>201</v>
      </c>
      <c r="E693" s="456"/>
      <c r="F693" s="456" t="s">
        <v>431</v>
      </c>
      <c r="G693" s="456"/>
      <c r="H693" s="456" t="s">
        <v>431</v>
      </c>
      <c r="I693" s="456"/>
      <c r="J693" s="92"/>
      <c r="K693" s="173"/>
    </row>
    <row r="694" spans="1:15" ht="12.2" customHeight="1" x14ac:dyDescent="0.25">
      <c r="A694" s="90"/>
      <c r="B694" s="90"/>
      <c r="C694" s="94"/>
      <c r="D694" s="174" t="s">
        <v>205</v>
      </c>
      <c r="E694" s="174" t="s">
        <v>206</v>
      </c>
      <c r="F694" s="174" t="s">
        <v>207</v>
      </c>
      <c r="G694" s="174" t="s">
        <v>208</v>
      </c>
      <c r="H694" s="95" t="s">
        <v>376</v>
      </c>
      <c r="I694" s="175" t="s">
        <v>209</v>
      </c>
      <c r="J694" s="90"/>
      <c r="K694" s="192"/>
      <c r="L694" s="93"/>
      <c r="M694" s="93"/>
      <c r="N694" s="93"/>
      <c r="O694" s="93"/>
    </row>
    <row r="695" spans="1:15" x14ac:dyDescent="0.25">
      <c r="A695" s="113"/>
      <c r="B695" s="113"/>
      <c r="C695" s="113"/>
      <c r="D695" s="113"/>
      <c r="E695" s="113"/>
      <c r="F695" s="113"/>
      <c r="G695" s="113"/>
      <c r="H695" s="113"/>
      <c r="I695" s="113"/>
      <c r="J695" s="113"/>
      <c r="K695" s="173"/>
    </row>
    <row r="696" spans="1:15" x14ac:dyDescent="0.25">
      <c r="A696" s="109" t="s">
        <v>265</v>
      </c>
      <c r="B696" s="109"/>
      <c r="C696" s="106"/>
      <c r="D696" s="98">
        <v>12202</v>
      </c>
      <c r="E696" s="104">
        <v>10276</v>
      </c>
      <c r="F696" s="104">
        <v>5974</v>
      </c>
      <c r="G696" s="104">
        <v>5977</v>
      </c>
      <c r="H696" s="104">
        <v>3</v>
      </c>
      <c r="I696" s="110">
        <v>5.0217609641789451E-4</v>
      </c>
      <c r="J696" s="106"/>
      <c r="K696" s="193"/>
      <c r="L696" s="97"/>
      <c r="M696" s="97"/>
      <c r="N696" s="97"/>
      <c r="O696" s="97"/>
    </row>
    <row r="697" spans="1:15" x14ac:dyDescent="0.25">
      <c r="A697" s="109" t="s">
        <v>266</v>
      </c>
      <c r="B697" s="109"/>
      <c r="C697" s="106"/>
      <c r="D697" s="98">
        <v>2826</v>
      </c>
      <c r="E697" s="104">
        <v>2717</v>
      </c>
      <c r="F697" s="104">
        <v>1225</v>
      </c>
      <c r="G697" s="104">
        <v>1227</v>
      </c>
      <c r="H697" s="104">
        <v>2</v>
      </c>
      <c r="I697" s="110">
        <v>1.6326530612245094E-3</v>
      </c>
      <c r="J697" s="98"/>
      <c r="K697" s="191"/>
      <c r="L697" s="102"/>
      <c r="M697" s="102"/>
      <c r="N697" s="102"/>
      <c r="O697" s="102"/>
    </row>
    <row r="698" spans="1:15" x14ac:dyDescent="0.25">
      <c r="A698" s="109" t="s">
        <v>267</v>
      </c>
      <c r="B698" s="109"/>
      <c r="C698" s="106"/>
      <c r="D698" s="98">
        <v>5780</v>
      </c>
      <c r="E698" s="104">
        <v>4840</v>
      </c>
      <c r="F698" s="104">
        <v>10</v>
      </c>
      <c r="G698" s="104">
        <v>12</v>
      </c>
      <c r="H698" s="104">
        <v>2</v>
      </c>
      <c r="I698" s="110">
        <v>0.19999999999999996</v>
      </c>
      <c r="J698" s="106"/>
      <c r="K698" s="194"/>
      <c r="L698" s="103"/>
      <c r="M698" s="103"/>
      <c r="N698" s="103"/>
      <c r="O698" s="103"/>
    </row>
    <row r="699" spans="1:15" x14ac:dyDescent="0.25">
      <c r="A699" s="109" t="s">
        <v>268</v>
      </c>
      <c r="B699" s="109"/>
      <c r="C699" s="106"/>
      <c r="D699" s="98">
        <v>3620</v>
      </c>
      <c r="E699" s="104">
        <v>3031</v>
      </c>
      <c r="F699" s="104">
        <v>1333</v>
      </c>
      <c r="G699" s="104">
        <v>1348</v>
      </c>
      <c r="H699" s="104">
        <v>15</v>
      </c>
      <c r="I699" s="110">
        <v>1.1252813203300738E-2</v>
      </c>
      <c r="J699" s="106"/>
      <c r="K699" s="191"/>
      <c r="L699" s="102"/>
      <c r="M699" s="102"/>
      <c r="N699" s="102"/>
      <c r="O699" s="102"/>
    </row>
    <row r="700" spans="1:15" x14ac:dyDescent="0.25">
      <c r="A700" s="111"/>
      <c r="B700" s="111"/>
      <c r="C700" s="106"/>
      <c r="D700" s="106"/>
      <c r="E700" s="106"/>
      <c r="F700" s="106"/>
      <c r="G700" s="106"/>
      <c r="H700" s="106"/>
      <c r="I700" s="106"/>
      <c r="J700" s="106"/>
      <c r="K700" s="191"/>
      <c r="L700" s="102"/>
      <c r="M700" s="102"/>
      <c r="N700" s="102"/>
      <c r="O700" s="102"/>
    </row>
    <row r="701" spans="1:15" x14ac:dyDescent="0.25">
      <c r="A701" s="475" t="s">
        <v>269</v>
      </c>
      <c r="B701" s="475"/>
      <c r="C701" s="106"/>
      <c r="D701" s="98">
        <v>24428</v>
      </c>
      <c r="E701" s="104">
        <v>20864</v>
      </c>
      <c r="F701" s="104">
        <v>8542</v>
      </c>
      <c r="G701" s="104">
        <v>8564</v>
      </c>
      <c r="H701" s="104">
        <v>22</v>
      </c>
      <c r="I701" s="110">
        <v>2.5755092484196496E-3</v>
      </c>
      <c r="J701" s="106"/>
      <c r="K701" s="191"/>
      <c r="L701" s="102"/>
      <c r="M701" s="102"/>
      <c r="N701" s="102"/>
      <c r="O701" s="102"/>
    </row>
    <row r="702" spans="1:15" x14ac:dyDescent="0.25">
      <c r="K702" s="191"/>
      <c r="L702" s="102"/>
      <c r="M702" s="102"/>
      <c r="N702" s="102"/>
      <c r="O702" s="102"/>
    </row>
    <row r="703" spans="1:15" x14ac:dyDescent="0.25">
      <c r="A703" s="89" t="s">
        <v>270</v>
      </c>
      <c r="B703" s="90"/>
      <c r="C703" s="90"/>
      <c r="D703" s="90"/>
      <c r="E703" s="90"/>
      <c r="F703" s="90"/>
      <c r="G703" s="90"/>
      <c r="H703" s="90"/>
      <c r="I703" s="90"/>
      <c r="J703" s="90"/>
      <c r="K703" s="173"/>
    </row>
    <row r="704" spans="1:15" x14ac:dyDescent="0.25">
      <c r="A704" s="89"/>
      <c r="B704" s="90"/>
      <c r="C704" s="90"/>
      <c r="D704" s="90"/>
      <c r="E704" s="90"/>
      <c r="F704" s="90"/>
      <c r="G704" s="90"/>
      <c r="H704" s="90"/>
      <c r="I704" s="90"/>
      <c r="J704" s="90"/>
      <c r="K704" s="366"/>
    </row>
    <row r="705" spans="1:15" x14ac:dyDescent="0.25">
      <c r="A705" s="115" t="s">
        <v>271</v>
      </c>
      <c r="B705" s="90"/>
      <c r="C705" s="90"/>
      <c r="D705" s="90"/>
      <c r="E705" s="90"/>
      <c r="F705" s="90"/>
      <c r="G705" s="90"/>
      <c r="H705" s="90"/>
      <c r="I705" s="90"/>
      <c r="J705" s="90"/>
      <c r="K705" s="366"/>
    </row>
    <row r="706" spans="1:15" x14ac:dyDescent="0.25">
      <c r="A706" s="89"/>
      <c r="B706" s="90"/>
      <c r="C706" s="90"/>
      <c r="D706" s="90"/>
      <c r="E706" s="90"/>
      <c r="F706" s="90"/>
      <c r="G706" s="90"/>
      <c r="H706" s="90"/>
      <c r="I706" s="90"/>
      <c r="J706" s="90"/>
      <c r="K706" s="366"/>
    </row>
    <row r="707" spans="1:15" x14ac:dyDescent="0.25">
      <c r="A707" s="456" t="s">
        <v>199</v>
      </c>
      <c r="B707" s="456"/>
      <c r="C707" s="91"/>
      <c r="D707" s="106"/>
      <c r="E707" s="109" t="s">
        <v>610</v>
      </c>
      <c r="F707" s="109"/>
      <c r="G707" s="109"/>
      <c r="H707" s="456"/>
      <c r="I707" s="456"/>
      <c r="J707" s="92"/>
      <c r="K707" s="366"/>
    </row>
    <row r="708" spans="1:15" x14ac:dyDescent="0.25">
      <c r="A708" s="90"/>
      <c r="B708" s="90"/>
      <c r="C708" s="106"/>
      <c r="D708" s="116" t="s">
        <v>273</v>
      </c>
      <c r="E708" s="106"/>
      <c r="F708" s="109" t="s">
        <v>274</v>
      </c>
      <c r="G708" s="106"/>
      <c r="H708" s="109" t="s">
        <v>275</v>
      </c>
      <c r="I708" s="109"/>
      <c r="J708" s="90"/>
      <c r="K708" s="192"/>
      <c r="L708" s="93"/>
      <c r="M708" s="93"/>
      <c r="N708" s="93"/>
      <c r="O708" s="93"/>
    </row>
    <row r="709" spans="1:15" x14ac:dyDescent="0.25">
      <c r="A709" s="175" t="s">
        <v>214</v>
      </c>
      <c r="B709" s="113"/>
      <c r="C709" s="113"/>
      <c r="D709" s="104">
        <v>500</v>
      </c>
      <c r="E709" s="117"/>
      <c r="F709" s="104">
        <v>350</v>
      </c>
      <c r="G709" s="117"/>
      <c r="H709" s="104">
        <v>150</v>
      </c>
      <c r="I709" s="118"/>
      <c r="J709" s="113"/>
      <c r="K709" s="367" t="s">
        <v>481</v>
      </c>
    </row>
    <row r="710" spans="1:15" x14ac:dyDescent="0.25">
      <c r="A710" s="175" t="s">
        <v>569</v>
      </c>
      <c r="B710" s="113"/>
      <c r="C710" s="113"/>
      <c r="D710" s="104">
        <v>1036</v>
      </c>
      <c r="E710" s="117"/>
      <c r="F710" s="104">
        <v>634</v>
      </c>
      <c r="G710" s="117"/>
      <c r="H710" s="104">
        <v>402</v>
      </c>
      <c r="I710" s="118"/>
      <c r="J710" s="113"/>
      <c r="K710" s="367" t="s">
        <v>481</v>
      </c>
      <c r="L710" s="97"/>
      <c r="M710" s="97"/>
      <c r="N710" s="97"/>
      <c r="O710" s="97"/>
    </row>
    <row r="711" spans="1:15" x14ac:dyDescent="0.25">
      <c r="A711" s="175" t="s">
        <v>573</v>
      </c>
      <c r="B711" s="113"/>
      <c r="C711" s="113"/>
      <c r="D711" s="104">
        <v>186</v>
      </c>
      <c r="E711" s="117"/>
      <c r="F711" s="104">
        <v>0</v>
      </c>
      <c r="G711" s="117"/>
      <c r="H711" s="104">
        <v>186</v>
      </c>
      <c r="I711" s="118"/>
      <c r="J711" s="113"/>
      <c r="K711" s="367" t="s">
        <v>481</v>
      </c>
    </row>
    <row r="712" spans="1:15" x14ac:dyDescent="0.25">
      <c r="A712" s="175" t="s">
        <v>365</v>
      </c>
      <c r="B712" s="113"/>
      <c r="C712" s="113"/>
      <c r="D712" s="104">
        <v>168</v>
      </c>
      <c r="E712" s="117"/>
      <c r="F712" s="104">
        <v>121</v>
      </c>
      <c r="G712" s="117"/>
      <c r="H712" s="104">
        <v>47</v>
      </c>
      <c r="I712" s="118"/>
      <c r="J712" s="113"/>
      <c r="K712" s="367" t="s">
        <v>481</v>
      </c>
      <c r="L712" s="97"/>
      <c r="M712" s="97"/>
      <c r="N712" s="97"/>
      <c r="O712" s="97"/>
    </row>
    <row r="713" spans="1:15" x14ac:dyDescent="0.25">
      <c r="A713" s="175" t="s">
        <v>247</v>
      </c>
      <c r="B713" s="113"/>
      <c r="C713" s="113"/>
      <c r="D713" s="104">
        <v>338</v>
      </c>
      <c r="E713" s="117"/>
      <c r="F713" s="104">
        <v>168</v>
      </c>
      <c r="G713" s="117"/>
      <c r="H713" s="104">
        <v>170</v>
      </c>
      <c r="I713" s="118"/>
      <c r="J713" s="113"/>
      <c r="K713" s="367" t="s">
        <v>481</v>
      </c>
    </row>
    <row r="714" spans="1:15" x14ac:dyDescent="0.25">
      <c r="A714" s="175" t="s">
        <v>6</v>
      </c>
      <c r="B714" s="113"/>
      <c r="C714" s="113"/>
      <c r="D714" s="104">
        <v>2228</v>
      </c>
      <c r="E714" s="117"/>
      <c r="F714" s="104">
        <v>1273</v>
      </c>
      <c r="G714" s="117"/>
      <c r="H714" s="104">
        <v>955</v>
      </c>
      <c r="I714" s="118"/>
      <c r="J714" s="113"/>
      <c r="K714" s="367" t="s">
        <v>481</v>
      </c>
      <c r="L714" s="97"/>
      <c r="M714" s="97"/>
      <c r="N714" s="97"/>
      <c r="O714" s="97"/>
    </row>
    <row r="715" spans="1:15" hidden="1" x14ac:dyDescent="0.25">
      <c r="A715" s="175" t="s">
        <v>330</v>
      </c>
      <c r="B715" s="113"/>
      <c r="C715" s="113"/>
      <c r="D715" s="104" t="s">
        <v>330</v>
      </c>
      <c r="E715" s="117"/>
      <c r="F715" s="104" t="s">
        <v>330</v>
      </c>
      <c r="G715" s="117"/>
      <c r="H715" s="104" t="s">
        <v>330</v>
      </c>
      <c r="I715" s="118"/>
      <c r="J715" s="113"/>
      <c r="K715" s="367" t="s">
        <v>481</v>
      </c>
    </row>
    <row r="716" spans="1:15" hidden="1" x14ac:dyDescent="0.25">
      <c r="A716" s="175" t="s">
        <v>330</v>
      </c>
      <c r="B716" s="113"/>
      <c r="C716" s="113"/>
      <c r="D716" s="104" t="s">
        <v>330</v>
      </c>
      <c r="E716" s="117"/>
      <c r="F716" s="104" t="s">
        <v>330</v>
      </c>
      <c r="G716" s="117"/>
      <c r="H716" s="104" t="s">
        <v>330</v>
      </c>
      <c r="I716" s="118"/>
      <c r="J716" s="113"/>
      <c r="K716" s="367" t="s">
        <v>481</v>
      </c>
      <c r="L716" s="97"/>
      <c r="M716" s="97"/>
      <c r="N716" s="97"/>
      <c r="O716" s="97"/>
    </row>
    <row r="717" spans="1:15" hidden="1" x14ac:dyDescent="0.25">
      <c r="A717" s="175" t="s">
        <v>330</v>
      </c>
      <c r="B717" s="113"/>
      <c r="C717" s="113"/>
      <c r="D717" s="104" t="s">
        <v>330</v>
      </c>
      <c r="E717" s="117"/>
      <c r="F717" s="104" t="s">
        <v>330</v>
      </c>
      <c r="G717" s="117"/>
      <c r="H717" s="104" t="s">
        <v>330</v>
      </c>
      <c r="I717" s="118"/>
      <c r="J717" s="113"/>
      <c r="K717" s="367" t="s">
        <v>481</v>
      </c>
    </row>
    <row r="718" spans="1:15" hidden="1" x14ac:dyDescent="0.25">
      <c r="A718" s="175" t="s">
        <v>330</v>
      </c>
      <c r="B718" s="113"/>
      <c r="C718" s="113"/>
      <c r="D718" s="104" t="s">
        <v>330</v>
      </c>
      <c r="E718" s="117"/>
      <c r="F718" s="104" t="s">
        <v>330</v>
      </c>
      <c r="G718" s="117"/>
      <c r="H718" s="104" t="s">
        <v>330</v>
      </c>
      <c r="I718" s="118"/>
      <c r="J718" s="113"/>
      <c r="K718" s="367" t="s">
        <v>481</v>
      </c>
      <c r="L718" s="97"/>
      <c r="M718" s="97"/>
      <c r="N718" s="97"/>
      <c r="O718" s="97"/>
    </row>
    <row r="719" spans="1:15" hidden="1" x14ac:dyDescent="0.25">
      <c r="A719" s="175" t="s">
        <v>330</v>
      </c>
      <c r="B719" s="113"/>
      <c r="C719" s="113"/>
      <c r="D719" s="104" t="s">
        <v>330</v>
      </c>
      <c r="E719" s="117"/>
      <c r="F719" s="104" t="s">
        <v>330</v>
      </c>
      <c r="G719" s="117"/>
      <c r="H719" s="104" t="s">
        <v>330</v>
      </c>
      <c r="I719" s="118"/>
      <c r="J719" s="113"/>
      <c r="K719" s="367" t="s">
        <v>481</v>
      </c>
    </row>
    <row r="720" spans="1:15" hidden="1" x14ac:dyDescent="0.25">
      <c r="A720" s="175" t="s">
        <v>330</v>
      </c>
      <c r="B720" s="113"/>
      <c r="C720" s="113"/>
      <c r="D720" s="104" t="s">
        <v>330</v>
      </c>
      <c r="E720" s="117"/>
      <c r="F720" s="104" t="s">
        <v>330</v>
      </c>
      <c r="G720" s="117"/>
      <c r="H720" s="104" t="s">
        <v>330</v>
      </c>
      <c r="I720" s="118"/>
      <c r="J720" s="113"/>
      <c r="K720" s="367" t="s">
        <v>481</v>
      </c>
      <c r="L720" s="97"/>
      <c r="M720" s="97"/>
      <c r="N720" s="97"/>
      <c r="O720" s="97"/>
    </row>
    <row r="721" spans="1:15" hidden="1" x14ac:dyDescent="0.25">
      <c r="A721" s="175" t="s">
        <v>330</v>
      </c>
      <c r="B721" s="113"/>
      <c r="C721" s="113"/>
      <c r="D721" s="104" t="s">
        <v>330</v>
      </c>
      <c r="E721" s="117"/>
      <c r="F721" s="104" t="s">
        <v>330</v>
      </c>
      <c r="G721" s="117"/>
      <c r="H721" s="104" t="s">
        <v>330</v>
      </c>
      <c r="I721" s="118"/>
      <c r="J721" s="113"/>
      <c r="K721" s="367" t="s">
        <v>481</v>
      </c>
    </row>
    <row r="722" spans="1:15" hidden="1" x14ac:dyDescent="0.25">
      <c r="A722" s="175" t="s">
        <v>330</v>
      </c>
      <c r="B722" s="113"/>
      <c r="C722" s="113"/>
      <c r="D722" s="104" t="s">
        <v>330</v>
      </c>
      <c r="E722" s="117"/>
      <c r="F722" s="104" t="s">
        <v>330</v>
      </c>
      <c r="G722" s="117"/>
      <c r="H722" s="104" t="s">
        <v>330</v>
      </c>
      <c r="I722" s="118"/>
      <c r="J722" s="113"/>
      <c r="K722" s="367" t="s">
        <v>481</v>
      </c>
      <c r="L722" s="97"/>
      <c r="M722" s="97"/>
      <c r="N722" s="97"/>
      <c r="O722" s="97"/>
    </row>
    <row r="723" spans="1:15" hidden="1" x14ac:dyDescent="0.25">
      <c r="A723" s="175" t="s">
        <v>330</v>
      </c>
      <c r="B723" s="113"/>
      <c r="C723" s="113"/>
      <c r="D723" s="104" t="s">
        <v>330</v>
      </c>
      <c r="E723" s="117"/>
      <c r="F723" s="104" t="s">
        <v>330</v>
      </c>
      <c r="G723" s="117"/>
      <c r="H723" s="104" t="s">
        <v>330</v>
      </c>
      <c r="I723" s="118"/>
      <c r="J723" s="113"/>
      <c r="K723" s="367" t="s">
        <v>481</v>
      </c>
    </row>
    <row r="724" spans="1:15" hidden="1" x14ac:dyDescent="0.25">
      <c r="A724" s="175" t="s">
        <v>330</v>
      </c>
      <c r="B724" s="113"/>
      <c r="C724" s="113"/>
      <c r="D724" s="104" t="s">
        <v>330</v>
      </c>
      <c r="E724" s="117"/>
      <c r="F724" s="104" t="s">
        <v>330</v>
      </c>
      <c r="G724" s="117"/>
      <c r="H724" s="104" t="s">
        <v>330</v>
      </c>
      <c r="I724" s="118"/>
      <c r="J724" s="113"/>
      <c r="K724" s="367" t="s">
        <v>481</v>
      </c>
      <c r="L724" s="97"/>
      <c r="M724" s="97"/>
      <c r="N724" s="97"/>
      <c r="O724" s="97"/>
    </row>
    <row r="725" spans="1:15" hidden="1" x14ac:dyDescent="0.25">
      <c r="A725" s="175" t="s">
        <v>330</v>
      </c>
      <c r="B725" s="113"/>
      <c r="C725" s="113"/>
      <c r="D725" s="104" t="s">
        <v>330</v>
      </c>
      <c r="E725" s="117"/>
      <c r="F725" s="104" t="s">
        <v>330</v>
      </c>
      <c r="G725" s="117"/>
      <c r="H725" s="104" t="s">
        <v>330</v>
      </c>
      <c r="I725" s="118"/>
      <c r="J725" s="113"/>
      <c r="K725" s="367" t="s">
        <v>481</v>
      </c>
    </row>
    <row r="726" spans="1:15" hidden="1" x14ac:dyDescent="0.25">
      <c r="A726" s="175" t="s">
        <v>330</v>
      </c>
      <c r="B726" s="113"/>
      <c r="C726" s="113"/>
      <c r="D726" s="104" t="s">
        <v>330</v>
      </c>
      <c r="E726" s="117"/>
      <c r="F726" s="104" t="s">
        <v>330</v>
      </c>
      <c r="G726" s="117"/>
      <c r="H726" s="104" t="s">
        <v>330</v>
      </c>
      <c r="I726" s="118"/>
      <c r="J726" s="113"/>
      <c r="K726" s="367" t="s">
        <v>481</v>
      </c>
      <c r="L726" s="97"/>
      <c r="M726" s="97"/>
      <c r="N726" s="97"/>
      <c r="O726" s="97"/>
    </row>
    <row r="727" spans="1:15" hidden="1" x14ac:dyDescent="0.25">
      <c r="A727" s="175" t="s">
        <v>330</v>
      </c>
      <c r="B727" s="113"/>
      <c r="C727" s="113"/>
      <c r="D727" s="104" t="s">
        <v>330</v>
      </c>
      <c r="E727" s="117"/>
      <c r="F727" s="104" t="s">
        <v>330</v>
      </c>
      <c r="G727" s="117"/>
      <c r="H727" s="104" t="s">
        <v>330</v>
      </c>
      <c r="I727" s="118"/>
      <c r="J727" s="113"/>
      <c r="K727" s="367" t="s">
        <v>481</v>
      </c>
    </row>
    <row r="728" spans="1:15" hidden="1" x14ac:dyDescent="0.25">
      <c r="A728" s="175" t="s">
        <v>330</v>
      </c>
      <c r="B728" s="113"/>
      <c r="C728" s="113"/>
      <c r="D728" s="104" t="s">
        <v>330</v>
      </c>
      <c r="E728" s="117"/>
      <c r="F728" s="104" t="s">
        <v>330</v>
      </c>
      <c r="G728" s="117"/>
      <c r="H728" s="104" t="s">
        <v>330</v>
      </c>
      <c r="I728" s="118"/>
      <c r="J728" s="113"/>
      <c r="K728" s="367" t="s">
        <v>481</v>
      </c>
      <c r="L728" s="97"/>
      <c r="M728" s="97"/>
      <c r="N728" s="97"/>
      <c r="O728" s="97"/>
    </row>
    <row r="729" spans="1:15" hidden="1" x14ac:dyDescent="0.25">
      <c r="A729" s="175" t="s">
        <v>330</v>
      </c>
      <c r="B729" s="113"/>
      <c r="C729" s="113"/>
      <c r="D729" s="104" t="s">
        <v>330</v>
      </c>
      <c r="E729" s="117"/>
      <c r="F729" s="104" t="s">
        <v>330</v>
      </c>
      <c r="G729" s="117"/>
      <c r="H729" s="104" t="s">
        <v>330</v>
      </c>
      <c r="I729" s="118"/>
      <c r="J729" s="113"/>
      <c r="K729" s="367" t="s">
        <v>481</v>
      </c>
    </row>
    <row r="730" spans="1:15" hidden="1" x14ac:dyDescent="0.25">
      <c r="A730" s="175" t="s">
        <v>330</v>
      </c>
      <c r="B730" s="113"/>
      <c r="C730" s="113"/>
      <c r="D730" s="104" t="s">
        <v>330</v>
      </c>
      <c r="E730" s="117"/>
      <c r="F730" s="104" t="s">
        <v>330</v>
      </c>
      <c r="G730" s="117"/>
      <c r="H730" s="104" t="s">
        <v>330</v>
      </c>
      <c r="I730" s="118"/>
      <c r="J730" s="113"/>
      <c r="K730" s="367" t="s">
        <v>481</v>
      </c>
      <c r="L730" s="97"/>
      <c r="M730" s="97"/>
      <c r="N730" s="97"/>
      <c r="O730" s="97"/>
    </row>
    <row r="731" spans="1:15" hidden="1" x14ac:dyDescent="0.25">
      <c r="A731" s="175" t="s">
        <v>330</v>
      </c>
      <c r="B731" s="113"/>
      <c r="C731" s="113"/>
      <c r="D731" s="104" t="s">
        <v>330</v>
      </c>
      <c r="E731" s="117"/>
      <c r="F731" s="104" t="s">
        <v>330</v>
      </c>
      <c r="G731" s="117"/>
      <c r="H731" s="104" t="s">
        <v>330</v>
      </c>
      <c r="I731" s="118"/>
      <c r="J731" s="113"/>
      <c r="K731" s="367" t="s">
        <v>481</v>
      </c>
    </row>
    <row r="732" spans="1:15" hidden="1" x14ac:dyDescent="0.25">
      <c r="A732" s="175" t="s">
        <v>330</v>
      </c>
      <c r="B732" s="113"/>
      <c r="C732" s="113"/>
      <c r="D732" s="104" t="s">
        <v>330</v>
      </c>
      <c r="E732" s="117"/>
      <c r="F732" s="104" t="s">
        <v>330</v>
      </c>
      <c r="G732" s="117"/>
      <c r="H732" s="104" t="s">
        <v>330</v>
      </c>
      <c r="I732" s="118"/>
      <c r="J732" s="113"/>
      <c r="K732" s="367" t="s">
        <v>481</v>
      </c>
      <c r="L732" s="97"/>
      <c r="M732" s="97"/>
      <c r="N732" s="97"/>
      <c r="O732" s="97"/>
    </row>
    <row r="733" spans="1:15" hidden="1" x14ac:dyDescent="0.25">
      <c r="A733" s="175" t="s">
        <v>330</v>
      </c>
      <c r="B733" s="113"/>
      <c r="C733" s="113"/>
      <c r="D733" s="104" t="s">
        <v>330</v>
      </c>
      <c r="E733" s="117"/>
      <c r="F733" s="104" t="s">
        <v>330</v>
      </c>
      <c r="G733" s="117"/>
      <c r="H733" s="104" t="s">
        <v>330</v>
      </c>
      <c r="I733" s="118"/>
      <c r="J733" s="113"/>
      <c r="K733" s="367" t="s">
        <v>481</v>
      </c>
    </row>
    <row r="734" spans="1:15" hidden="1" x14ac:dyDescent="0.25">
      <c r="A734" s="175" t="s">
        <v>330</v>
      </c>
      <c r="B734" s="113"/>
      <c r="C734" s="113"/>
      <c r="D734" s="104" t="s">
        <v>330</v>
      </c>
      <c r="E734" s="117"/>
      <c r="F734" s="104" t="s">
        <v>330</v>
      </c>
      <c r="G734" s="117"/>
      <c r="H734" s="104" t="s">
        <v>330</v>
      </c>
      <c r="I734" s="118"/>
      <c r="J734" s="113"/>
      <c r="K734" s="367" t="s">
        <v>481</v>
      </c>
      <c r="L734" s="97"/>
      <c r="M734" s="97"/>
      <c r="N734" s="97"/>
      <c r="O734" s="97"/>
    </row>
    <row r="735" spans="1:15" x14ac:dyDescent="0.25">
      <c r="K735" s="367"/>
      <c r="L735" s="102"/>
      <c r="M735" s="102"/>
      <c r="N735" s="102"/>
      <c r="O735" s="102"/>
    </row>
    <row r="736" spans="1:15" x14ac:dyDescent="0.25">
      <c r="A736" s="115" t="s">
        <v>276</v>
      </c>
      <c r="B736" s="90"/>
      <c r="C736" s="90"/>
      <c r="D736" s="90"/>
      <c r="E736" s="90"/>
      <c r="F736" s="90"/>
      <c r="G736" s="90"/>
      <c r="H736" s="90"/>
      <c r="I736" s="90"/>
      <c r="J736" s="90"/>
      <c r="K736" s="366"/>
    </row>
    <row r="737" spans="1:15" x14ac:dyDescent="0.25">
      <c r="A737" s="89"/>
      <c r="B737" s="90"/>
      <c r="C737" s="90"/>
      <c r="D737" s="90"/>
      <c r="E737" s="90"/>
      <c r="F737" s="90"/>
      <c r="G737" s="90"/>
      <c r="H737" s="90"/>
      <c r="I737" s="90"/>
      <c r="J737" s="90"/>
      <c r="K737" s="366"/>
    </row>
    <row r="738" spans="1:15" x14ac:dyDescent="0.25">
      <c r="A738" s="456" t="s">
        <v>199</v>
      </c>
      <c r="B738" s="456"/>
      <c r="C738" s="91"/>
      <c r="D738" s="106"/>
      <c r="E738" s="174" t="s">
        <v>610</v>
      </c>
      <c r="F738" s="109"/>
      <c r="G738" s="109"/>
      <c r="H738" s="456"/>
      <c r="I738" s="456"/>
      <c r="J738" s="92"/>
      <c r="K738" s="366"/>
    </row>
    <row r="739" spans="1:15" x14ac:dyDescent="0.25">
      <c r="A739" s="90"/>
      <c r="B739" s="90"/>
      <c r="C739" s="106"/>
      <c r="D739" s="98" t="s">
        <v>273</v>
      </c>
      <c r="E739" s="106"/>
      <c r="F739" s="174" t="s">
        <v>274</v>
      </c>
      <c r="G739" s="106"/>
      <c r="H739" s="174" t="s">
        <v>275</v>
      </c>
      <c r="I739" s="109"/>
      <c r="J739" s="90"/>
      <c r="K739" s="192"/>
      <c r="L739" s="93"/>
      <c r="M739" s="93"/>
      <c r="N739" s="93"/>
      <c r="O739" s="93"/>
    </row>
    <row r="740" spans="1:15" x14ac:dyDescent="0.25">
      <c r="A740" s="175" t="s">
        <v>215</v>
      </c>
      <c r="B740" s="90"/>
      <c r="C740" s="106"/>
      <c r="D740" s="98">
        <v>490</v>
      </c>
      <c r="E740" s="98"/>
      <c r="F740" s="119">
        <v>358</v>
      </c>
      <c r="G740" s="98"/>
      <c r="H740" s="119">
        <v>132</v>
      </c>
      <c r="I740" s="109"/>
      <c r="J740" s="90"/>
      <c r="K740" s="366" t="s">
        <v>481</v>
      </c>
    </row>
    <row r="741" spans="1:15" x14ac:dyDescent="0.25">
      <c r="A741" s="175" t="s">
        <v>568</v>
      </c>
      <c r="B741" s="90"/>
      <c r="C741" s="106"/>
      <c r="D741" s="98">
        <v>576</v>
      </c>
      <c r="E741" s="98"/>
      <c r="F741" s="119">
        <v>386</v>
      </c>
      <c r="G741" s="98"/>
      <c r="H741" s="119">
        <v>190</v>
      </c>
      <c r="I741" s="109"/>
      <c r="J741" s="90"/>
      <c r="K741" s="366" t="s">
        <v>481</v>
      </c>
    </row>
    <row r="742" spans="1:15" x14ac:dyDescent="0.25">
      <c r="A742" s="175" t="s">
        <v>361</v>
      </c>
      <c r="B742" s="90"/>
      <c r="C742" s="106"/>
      <c r="D742" s="98">
        <v>176</v>
      </c>
      <c r="E742" s="98"/>
      <c r="F742" s="119">
        <v>20</v>
      </c>
      <c r="G742" s="98"/>
      <c r="H742" s="119">
        <v>156</v>
      </c>
      <c r="I742" s="109"/>
      <c r="J742" s="90"/>
      <c r="K742" s="366" t="s">
        <v>481</v>
      </c>
    </row>
    <row r="743" spans="1:15" x14ac:dyDescent="0.25">
      <c r="A743" s="175" t="s">
        <v>220</v>
      </c>
      <c r="B743" s="90"/>
      <c r="C743" s="106"/>
      <c r="D743" s="98">
        <v>529</v>
      </c>
      <c r="E743" s="98"/>
      <c r="F743" s="119">
        <v>0</v>
      </c>
      <c r="G743" s="98"/>
      <c r="H743" s="119">
        <v>529</v>
      </c>
      <c r="I743" s="109"/>
      <c r="J743" s="90"/>
      <c r="K743" s="366" t="s">
        <v>481</v>
      </c>
    </row>
    <row r="744" spans="1:15" x14ac:dyDescent="0.25">
      <c r="A744" s="175" t="s">
        <v>223</v>
      </c>
      <c r="B744" s="90"/>
      <c r="C744" s="106"/>
      <c r="D744" s="98">
        <v>44</v>
      </c>
      <c r="E744" s="98"/>
      <c r="F744" s="119">
        <v>0</v>
      </c>
      <c r="G744" s="98"/>
      <c r="H744" s="119">
        <v>44</v>
      </c>
      <c r="I744" s="109"/>
      <c r="J744" s="90"/>
      <c r="K744" s="366" t="s">
        <v>481</v>
      </c>
    </row>
    <row r="745" spans="1:15" x14ac:dyDescent="0.25">
      <c r="A745" s="175" t="s">
        <v>258</v>
      </c>
      <c r="B745" s="90"/>
      <c r="C745" s="106"/>
      <c r="D745" s="98">
        <v>0</v>
      </c>
      <c r="E745" s="98"/>
      <c r="F745" s="119">
        <v>0</v>
      </c>
      <c r="G745" s="98"/>
      <c r="H745" s="119">
        <v>0</v>
      </c>
      <c r="I745" s="109"/>
      <c r="J745" s="90"/>
      <c r="K745" s="366" t="s">
        <v>481</v>
      </c>
    </row>
    <row r="746" spans="1:15" x14ac:dyDescent="0.25">
      <c r="A746" s="175" t="s">
        <v>227</v>
      </c>
      <c r="B746" s="90"/>
      <c r="C746" s="106"/>
      <c r="D746" s="98">
        <v>0</v>
      </c>
      <c r="E746" s="98"/>
      <c r="F746" s="119">
        <v>0</v>
      </c>
      <c r="G746" s="98"/>
      <c r="H746" s="119">
        <v>0</v>
      </c>
      <c r="I746" s="109"/>
      <c r="J746" s="90"/>
      <c r="K746" s="366" t="s">
        <v>481</v>
      </c>
    </row>
    <row r="747" spans="1:15" x14ac:dyDescent="0.25">
      <c r="A747" s="175" t="s">
        <v>10</v>
      </c>
      <c r="B747" s="90"/>
      <c r="C747" s="106"/>
      <c r="D747" s="98">
        <v>640</v>
      </c>
      <c r="E747" s="98"/>
      <c r="F747" s="119">
        <v>565</v>
      </c>
      <c r="G747" s="98"/>
      <c r="H747" s="119">
        <v>75</v>
      </c>
      <c r="I747" s="109"/>
      <c r="J747" s="90"/>
      <c r="K747" s="366" t="s">
        <v>481</v>
      </c>
    </row>
    <row r="748" spans="1:15" x14ac:dyDescent="0.25">
      <c r="A748" s="175" t="s">
        <v>231</v>
      </c>
      <c r="B748" s="113"/>
      <c r="C748" s="113"/>
      <c r="D748" s="98">
        <v>550</v>
      </c>
      <c r="E748" s="120"/>
      <c r="F748" s="119">
        <v>0</v>
      </c>
      <c r="G748" s="120"/>
      <c r="H748" s="119">
        <v>550</v>
      </c>
      <c r="I748" s="113"/>
      <c r="J748" s="113"/>
      <c r="K748" s="366" t="s">
        <v>481</v>
      </c>
    </row>
    <row r="749" spans="1:15" x14ac:dyDescent="0.25">
      <c r="A749" s="175" t="s">
        <v>233</v>
      </c>
      <c r="B749" s="109"/>
      <c r="C749" s="106"/>
      <c r="D749" s="98">
        <v>220</v>
      </c>
      <c r="E749" s="98"/>
      <c r="F749" s="119">
        <v>170</v>
      </c>
      <c r="G749" s="98"/>
      <c r="H749" s="119">
        <v>50</v>
      </c>
      <c r="I749" s="106"/>
      <c r="J749" s="106"/>
      <c r="K749" s="366" t="s">
        <v>481</v>
      </c>
      <c r="L749" s="97"/>
      <c r="M749" s="97"/>
      <c r="N749" s="97"/>
      <c r="O749" s="97"/>
    </row>
    <row r="750" spans="1:15" x14ac:dyDescent="0.25">
      <c r="A750" s="175" t="s">
        <v>242</v>
      </c>
      <c r="B750" s="109"/>
      <c r="C750" s="106"/>
      <c r="D750" s="98">
        <v>0</v>
      </c>
      <c r="E750" s="98"/>
      <c r="F750" s="119">
        <v>0</v>
      </c>
      <c r="G750" s="98"/>
      <c r="H750" s="119">
        <v>0</v>
      </c>
      <c r="I750" s="106"/>
      <c r="J750" s="106"/>
      <c r="K750" s="366" t="s">
        <v>481</v>
      </c>
      <c r="L750" s="102"/>
      <c r="M750" s="102"/>
      <c r="N750" s="102"/>
      <c r="O750" s="102"/>
    </row>
    <row r="751" spans="1:15" x14ac:dyDescent="0.25">
      <c r="A751" s="175" t="s">
        <v>535</v>
      </c>
      <c r="B751" s="109"/>
      <c r="C751" s="106"/>
      <c r="D751" s="98">
        <v>591</v>
      </c>
      <c r="E751" s="98"/>
      <c r="F751" s="119">
        <v>424</v>
      </c>
      <c r="G751" s="98"/>
      <c r="H751" s="119">
        <v>167</v>
      </c>
      <c r="I751" s="106"/>
      <c r="J751" s="106"/>
      <c r="K751" s="366" t="s">
        <v>481</v>
      </c>
      <c r="L751" s="102"/>
      <c r="M751" s="102"/>
      <c r="N751" s="102"/>
      <c r="O751" s="102"/>
    </row>
    <row r="752" spans="1:15" x14ac:dyDescent="0.25">
      <c r="A752" s="175" t="s">
        <v>632</v>
      </c>
      <c r="B752" s="109"/>
      <c r="C752" s="106"/>
      <c r="D752" s="98">
        <v>365</v>
      </c>
      <c r="E752" s="98"/>
      <c r="F752" s="119">
        <v>274</v>
      </c>
      <c r="G752" s="98"/>
      <c r="H752" s="119">
        <v>91</v>
      </c>
      <c r="I752" s="106"/>
      <c r="J752" s="106"/>
      <c r="K752" s="366" t="s">
        <v>481</v>
      </c>
      <c r="L752" s="102"/>
      <c r="M752" s="102"/>
      <c r="N752" s="102"/>
      <c r="O752" s="102"/>
    </row>
    <row r="753" spans="1:15" x14ac:dyDescent="0.25">
      <c r="A753" s="175" t="s">
        <v>254</v>
      </c>
      <c r="B753" s="109"/>
      <c r="C753" s="106"/>
      <c r="D753" s="98">
        <v>85</v>
      </c>
      <c r="E753" s="98"/>
      <c r="F753" s="119">
        <v>70</v>
      </c>
      <c r="G753" s="98"/>
      <c r="H753" s="119">
        <v>15</v>
      </c>
      <c r="I753" s="106"/>
      <c r="J753" s="106"/>
      <c r="K753" s="366" t="s">
        <v>481</v>
      </c>
      <c r="L753" s="102"/>
      <c r="M753" s="102"/>
      <c r="N753" s="102"/>
      <c r="O753" s="102"/>
    </row>
    <row r="754" spans="1:15" x14ac:dyDescent="0.25">
      <c r="A754" s="175" t="s">
        <v>251</v>
      </c>
      <c r="B754" s="109"/>
      <c r="C754" s="106"/>
      <c r="D754" s="98">
        <v>75</v>
      </c>
      <c r="E754" s="98"/>
      <c r="F754" s="119">
        <v>63</v>
      </c>
      <c r="G754" s="98"/>
      <c r="H754" s="119">
        <v>12</v>
      </c>
      <c r="I754" s="106"/>
      <c r="J754" s="106"/>
      <c r="K754" s="366" t="s">
        <v>481</v>
      </c>
      <c r="L754" s="102"/>
      <c r="M754" s="102"/>
      <c r="N754" s="102"/>
      <c r="O754" s="102"/>
    </row>
    <row r="755" spans="1:15" x14ac:dyDescent="0.25">
      <c r="A755" s="175" t="s">
        <v>252</v>
      </c>
      <c r="B755" s="109"/>
      <c r="C755" s="106"/>
      <c r="D755" s="98">
        <v>75</v>
      </c>
      <c r="E755" s="98"/>
      <c r="F755" s="119">
        <v>63</v>
      </c>
      <c r="G755" s="98"/>
      <c r="H755" s="119">
        <v>12</v>
      </c>
      <c r="I755" s="106"/>
      <c r="J755" s="106"/>
      <c r="K755" s="366" t="s">
        <v>481</v>
      </c>
      <c r="L755" s="102"/>
      <c r="M755" s="102"/>
      <c r="N755" s="102"/>
      <c r="O755" s="102"/>
    </row>
    <row r="756" spans="1:15" x14ac:dyDescent="0.25">
      <c r="A756" s="175" t="s">
        <v>547</v>
      </c>
      <c r="B756" s="109"/>
      <c r="C756" s="106"/>
      <c r="D756" s="98">
        <v>8</v>
      </c>
      <c r="E756" s="98"/>
      <c r="F756" s="119">
        <v>6</v>
      </c>
      <c r="G756" s="98"/>
      <c r="H756" s="119">
        <v>2</v>
      </c>
      <c r="I756" s="106"/>
      <c r="J756" s="106"/>
      <c r="K756" s="366" t="s">
        <v>481</v>
      </c>
      <c r="L756" s="102"/>
      <c r="M756" s="102"/>
      <c r="N756" s="102"/>
      <c r="O756" s="102"/>
    </row>
    <row r="757" spans="1:15" x14ac:dyDescent="0.25">
      <c r="A757" s="175" t="s">
        <v>615</v>
      </c>
      <c r="B757" s="109"/>
      <c r="C757" s="106"/>
      <c r="D757" s="98">
        <v>17</v>
      </c>
      <c r="E757" s="98"/>
      <c r="F757" s="119">
        <v>8</v>
      </c>
      <c r="G757" s="98"/>
      <c r="H757" s="119">
        <v>9</v>
      </c>
      <c r="I757" s="106"/>
      <c r="J757" s="106"/>
      <c r="K757" s="366" t="s">
        <v>481</v>
      </c>
      <c r="L757" s="102"/>
      <c r="M757" s="102"/>
      <c r="N757" s="102"/>
      <c r="O757" s="102"/>
    </row>
    <row r="758" spans="1:15" x14ac:dyDescent="0.25">
      <c r="A758" s="175" t="s">
        <v>636</v>
      </c>
      <c r="B758" s="109"/>
      <c r="C758" s="106"/>
      <c r="D758" s="98">
        <v>56</v>
      </c>
      <c r="E758" s="98"/>
      <c r="F758" s="119">
        <v>47</v>
      </c>
      <c r="G758" s="98"/>
      <c r="H758" s="119">
        <v>9</v>
      </c>
      <c r="I758" s="106"/>
      <c r="J758" s="106"/>
      <c r="K758" s="366" t="s">
        <v>481</v>
      </c>
      <c r="L758" s="102"/>
      <c r="M758" s="102"/>
      <c r="N758" s="102"/>
      <c r="O758" s="102"/>
    </row>
    <row r="759" spans="1:15" x14ac:dyDescent="0.25">
      <c r="A759" s="175" t="s">
        <v>635</v>
      </c>
      <c r="B759" s="109"/>
      <c r="C759" s="106"/>
      <c r="D759" s="98">
        <v>38</v>
      </c>
      <c r="E759" s="98"/>
      <c r="F759" s="119">
        <v>9</v>
      </c>
      <c r="G759" s="98"/>
      <c r="H759" s="119">
        <v>29</v>
      </c>
      <c r="I759" s="106"/>
      <c r="J759" s="106"/>
      <c r="K759" s="366" t="s">
        <v>481</v>
      </c>
      <c r="L759" s="102"/>
      <c r="M759" s="102"/>
      <c r="N759" s="102"/>
      <c r="O759" s="102"/>
    </row>
    <row r="760" spans="1:15" x14ac:dyDescent="0.25">
      <c r="A760" s="175" t="s">
        <v>6</v>
      </c>
      <c r="B760" s="109"/>
      <c r="C760" s="106"/>
      <c r="D760" s="98">
        <v>4535</v>
      </c>
      <c r="E760" s="98"/>
      <c r="F760" s="119">
        <v>2463</v>
      </c>
      <c r="G760" s="98"/>
      <c r="H760" s="119">
        <v>2072</v>
      </c>
      <c r="I760" s="106"/>
      <c r="J760" s="106"/>
      <c r="K760" s="366" t="s">
        <v>481</v>
      </c>
      <c r="L760" s="102"/>
      <c r="M760" s="102"/>
      <c r="N760" s="102"/>
      <c r="O760" s="102"/>
    </row>
    <row r="761" spans="1:15" hidden="1" x14ac:dyDescent="0.25">
      <c r="A761" s="175" t="s">
        <v>330</v>
      </c>
      <c r="B761" s="109"/>
      <c r="C761" s="106"/>
      <c r="D761" s="98" t="s">
        <v>330</v>
      </c>
      <c r="E761" s="98"/>
      <c r="F761" s="119" t="s">
        <v>330</v>
      </c>
      <c r="G761" s="98"/>
      <c r="H761" s="119" t="s">
        <v>330</v>
      </c>
      <c r="I761" s="106"/>
      <c r="J761" s="106"/>
      <c r="K761" s="366" t="s">
        <v>481</v>
      </c>
      <c r="L761" s="102"/>
      <c r="M761" s="102"/>
      <c r="N761" s="102"/>
      <c r="O761" s="102"/>
    </row>
    <row r="762" spans="1:15" hidden="1" x14ac:dyDescent="0.25">
      <c r="A762" s="175" t="s">
        <v>330</v>
      </c>
      <c r="B762" s="109"/>
      <c r="C762" s="106"/>
      <c r="D762" s="98" t="s">
        <v>330</v>
      </c>
      <c r="E762" s="98"/>
      <c r="F762" s="119" t="s">
        <v>330</v>
      </c>
      <c r="G762" s="98"/>
      <c r="H762" s="119" t="s">
        <v>330</v>
      </c>
      <c r="I762" s="106"/>
      <c r="J762" s="106"/>
      <c r="K762" s="366" t="s">
        <v>481</v>
      </c>
      <c r="L762" s="102"/>
      <c r="M762" s="102"/>
      <c r="N762" s="102"/>
      <c r="O762" s="102"/>
    </row>
    <row r="763" spans="1:15" hidden="1" x14ac:dyDescent="0.25">
      <c r="A763" s="175" t="s">
        <v>330</v>
      </c>
      <c r="B763" s="109"/>
      <c r="C763" s="106"/>
      <c r="D763" s="98" t="s">
        <v>330</v>
      </c>
      <c r="E763" s="98"/>
      <c r="F763" s="119" t="s">
        <v>330</v>
      </c>
      <c r="G763" s="98"/>
      <c r="H763" s="119" t="s">
        <v>330</v>
      </c>
      <c r="I763" s="106"/>
      <c r="J763" s="106"/>
      <c r="K763" s="366" t="s">
        <v>481</v>
      </c>
      <c r="L763" s="102"/>
      <c r="M763" s="102"/>
      <c r="N763" s="102"/>
      <c r="O763" s="102"/>
    </row>
    <row r="764" spans="1:15" hidden="1" x14ac:dyDescent="0.25">
      <c r="A764" s="175" t="s">
        <v>330</v>
      </c>
      <c r="B764" s="109"/>
      <c r="C764" s="106"/>
      <c r="D764" s="98" t="s">
        <v>330</v>
      </c>
      <c r="E764" s="98"/>
      <c r="F764" s="119" t="s">
        <v>330</v>
      </c>
      <c r="G764" s="98"/>
      <c r="H764" s="119" t="s">
        <v>330</v>
      </c>
      <c r="I764" s="106"/>
      <c r="J764" s="106"/>
      <c r="K764" s="366" t="s">
        <v>481</v>
      </c>
      <c r="L764" s="102"/>
      <c r="M764" s="102"/>
      <c r="N764" s="102"/>
      <c r="O764" s="102"/>
    </row>
    <row r="765" spans="1:15" hidden="1" x14ac:dyDescent="0.25">
      <c r="A765" s="175" t="s">
        <v>330</v>
      </c>
      <c r="B765" s="109"/>
      <c r="C765" s="106"/>
      <c r="D765" s="98" t="s">
        <v>330</v>
      </c>
      <c r="E765" s="98"/>
      <c r="F765" s="119" t="s">
        <v>330</v>
      </c>
      <c r="G765" s="98"/>
      <c r="H765" s="119" t="s">
        <v>330</v>
      </c>
      <c r="I765" s="106"/>
      <c r="J765" s="106"/>
      <c r="K765" s="366" t="s">
        <v>481</v>
      </c>
      <c r="L765" s="102"/>
      <c r="M765" s="102"/>
      <c r="N765" s="102"/>
      <c r="O765" s="102"/>
    </row>
    <row r="766" spans="1:15" hidden="1" x14ac:dyDescent="0.25">
      <c r="A766" s="175" t="s">
        <v>330</v>
      </c>
      <c r="B766" s="109"/>
      <c r="C766" s="106"/>
      <c r="D766" s="98" t="s">
        <v>330</v>
      </c>
      <c r="E766" s="98"/>
      <c r="F766" s="119" t="s">
        <v>330</v>
      </c>
      <c r="G766" s="98"/>
      <c r="H766" s="119" t="s">
        <v>330</v>
      </c>
      <c r="I766" s="106"/>
      <c r="J766" s="106"/>
      <c r="K766" s="366" t="s">
        <v>481</v>
      </c>
      <c r="L766" s="102"/>
      <c r="M766" s="102"/>
      <c r="N766" s="102"/>
      <c r="O766" s="102"/>
    </row>
    <row r="767" spans="1:15" hidden="1" x14ac:dyDescent="0.25">
      <c r="A767" s="175" t="s">
        <v>330</v>
      </c>
      <c r="B767" s="109"/>
      <c r="C767" s="106"/>
      <c r="D767" s="98" t="s">
        <v>330</v>
      </c>
      <c r="E767" s="98"/>
      <c r="F767" s="119" t="s">
        <v>330</v>
      </c>
      <c r="G767" s="98"/>
      <c r="H767" s="119" t="s">
        <v>330</v>
      </c>
      <c r="I767" s="106"/>
      <c r="J767" s="106"/>
      <c r="K767" s="366" t="s">
        <v>481</v>
      </c>
      <c r="L767" s="102"/>
      <c r="M767" s="102"/>
      <c r="N767" s="102"/>
      <c r="O767" s="102"/>
    </row>
    <row r="768" spans="1:15" hidden="1" x14ac:dyDescent="0.25">
      <c r="A768" s="175" t="s">
        <v>330</v>
      </c>
      <c r="B768" s="109"/>
      <c r="C768" s="106"/>
      <c r="D768" s="98" t="s">
        <v>330</v>
      </c>
      <c r="E768" s="98"/>
      <c r="F768" s="119" t="s">
        <v>330</v>
      </c>
      <c r="G768" s="98"/>
      <c r="H768" s="119" t="s">
        <v>330</v>
      </c>
      <c r="I768" s="106"/>
      <c r="J768" s="106"/>
      <c r="K768" s="366" t="s">
        <v>481</v>
      </c>
      <c r="L768" s="102"/>
      <c r="M768" s="102"/>
      <c r="N768" s="102"/>
      <c r="O768" s="102"/>
    </row>
    <row r="769" spans="1:15" hidden="1" x14ac:dyDescent="0.25">
      <c r="A769" s="175" t="s">
        <v>330</v>
      </c>
      <c r="B769" s="109"/>
      <c r="C769" s="106"/>
      <c r="D769" s="98" t="s">
        <v>330</v>
      </c>
      <c r="E769" s="98"/>
      <c r="F769" s="119" t="s">
        <v>330</v>
      </c>
      <c r="G769" s="98"/>
      <c r="H769" s="119" t="s">
        <v>330</v>
      </c>
      <c r="I769" s="106"/>
      <c r="J769" s="106"/>
      <c r="K769" s="366" t="s">
        <v>481</v>
      </c>
      <c r="L769" s="102"/>
      <c r="M769" s="102"/>
      <c r="N769" s="102"/>
      <c r="O769" s="102"/>
    </row>
    <row r="770" spans="1:15" hidden="1" x14ac:dyDescent="0.25">
      <c r="A770" s="175" t="s">
        <v>330</v>
      </c>
      <c r="B770" s="109"/>
      <c r="C770" s="106"/>
      <c r="D770" s="98" t="s">
        <v>330</v>
      </c>
      <c r="E770" s="98"/>
      <c r="F770" s="119" t="s">
        <v>330</v>
      </c>
      <c r="G770" s="98"/>
      <c r="H770" s="119" t="s">
        <v>330</v>
      </c>
      <c r="I770" s="106"/>
      <c r="J770" s="106"/>
      <c r="K770" s="366" t="s">
        <v>481</v>
      </c>
      <c r="L770" s="102"/>
      <c r="M770" s="102"/>
      <c r="N770" s="102"/>
      <c r="O770" s="102"/>
    </row>
    <row r="771" spans="1:15" hidden="1" x14ac:dyDescent="0.25">
      <c r="A771" s="175" t="s">
        <v>330</v>
      </c>
      <c r="B771" s="109"/>
      <c r="C771" s="106"/>
      <c r="D771" s="98" t="s">
        <v>330</v>
      </c>
      <c r="E771" s="98"/>
      <c r="F771" s="119" t="s">
        <v>330</v>
      </c>
      <c r="G771" s="98"/>
      <c r="H771" s="119" t="s">
        <v>330</v>
      </c>
      <c r="I771" s="106"/>
      <c r="J771" s="106"/>
      <c r="K771" s="366" t="s">
        <v>481</v>
      </c>
      <c r="L771" s="102"/>
      <c r="M771" s="102"/>
      <c r="N771" s="102"/>
      <c r="O771" s="102"/>
    </row>
    <row r="772" spans="1:15" hidden="1" x14ac:dyDescent="0.25">
      <c r="A772" s="175" t="s">
        <v>330</v>
      </c>
      <c r="B772" s="109"/>
      <c r="C772" s="106"/>
      <c r="D772" s="98" t="s">
        <v>330</v>
      </c>
      <c r="E772" s="98"/>
      <c r="F772" s="119" t="s">
        <v>330</v>
      </c>
      <c r="G772" s="98"/>
      <c r="H772" s="119" t="s">
        <v>330</v>
      </c>
      <c r="I772" s="106"/>
      <c r="J772" s="106"/>
      <c r="K772" s="366" t="s">
        <v>481</v>
      </c>
      <c r="L772" s="102"/>
      <c r="M772" s="102"/>
      <c r="N772" s="102"/>
      <c r="O772" s="102"/>
    </row>
    <row r="773" spans="1:15" hidden="1" x14ac:dyDescent="0.25">
      <c r="A773" s="175" t="s">
        <v>330</v>
      </c>
      <c r="B773" s="109"/>
      <c r="C773" s="106"/>
      <c r="D773" s="98" t="s">
        <v>330</v>
      </c>
      <c r="E773" s="98"/>
      <c r="F773" s="119" t="s">
        <v>330</v>
      </c>
      <c r="G773" s="98"/>
      <c r="H773" s="119" t="s">
        <v>330</v>
      </c>
      <c r="I773" s="106"/>
      <c r="J773" s="106"/>
      <c r="K773" s="366" t="s">
        <v>481</v>
      </c>
      <c r="L773" s="102"/>
      <c r="M773" s="102"/>
      <c r="N773" s="102"/>
      <c r="O773" s="102"/>
    </row>
    <row r="774" spans="1:15" hidden="1" x14ac:dyDescent="0.25">
      <c r="A774" s="175" t="s">
        <v>330</v>
      </c>
      <c r="B774" s="109"/>
      <c r="C774" s="106"/>
      <c r="D774" s="98" t="s">
        <v>330</v>
      </c>
      <c r="E774" s="98"/>
      <c r="F774" s="119" t="s">
        <v>330</v>
      </c>
      <c r="G774" s="98"/>
      <c r="H774" s="119" t="s">
        <v>330</v>
      </c>
      <c r="I774" s="106"/>
      <c r="J774" s="106"/>
      <c r="K774" s="366" t="s">
        <v>481</v>
      </c>
      <c r="L774" s="102"/>
      <c r="M774" s="102"/>
      <c r="N774" s="102"/>
      <c r="O774" s="102"/>
    </row>
    <row r="775" spans="1:15" hidden="1" x14ac:dyDescent="0.25">
      <c r="A775" s="175" t="s">
        <v>330</v>
      </c>
      <c r="B775" s="109"/>
      <c r="C775" s="106"/>
      <c r="D775" s="98" t="s">
        <v>330</v>
      </c>
      <c r="E775" s="98"/>
      <c r="F775" s="119" t="s">
        <v>330</v>
      </c>
      <c r="G775" s="98"/>
      <c r="H775" s="119" t="s">
        <v>330</v>
      </c>
      <c r="I775" s="106"/>
      <c r="J775" s="106"/>
      <c r="K775" s="366" t="s">
        <v>481</v>
      </c>
      <c r="L775" s="102"/>
      <c r="M775" s="102"/>
      <c r="N775" s="102"/>
      <c r="O775" s="102"/>
    </row>
    <row r="776" spans="1:15" hidden="1" x14ac:dyDescent="0.25">
      <c r="A776" s="175" t="s">
        <v>330</v>
      </c>
      <c r="B776" s="109"/>
      <c r="C776" s="106"/>
      <c r="D776" s="98" t="s">
        <v>330</v>
      </c>
      <c r="E776" s="98"/>
      <c r="F776" s="119" t="s">
        <v>330</v>
      </c>
      <c r="G776" s="98"/>
      <c r="H776" s="119" t="s">
        <v>330</v>
      </c>
      <c r="I776" s="106"/>
      <c r="J776" s="106"/>
      <c r="K776" s="366" t="s">
        <v>481</v>
      </c>
      <c r="L776" s="102"/>
      <c r="M776" s="102"/>
      <c r="N776" s="102"/>
      <c r="O776" s="102"/>
    </row>
    <row r="777" spans="1:15" hidden="1" x14ac:dyDescent="0.25">
      <c r="A777" s="175" t="s">
        <v>330</v>
      </c>
      <c r="B777" s="109"/>
      <c r="C777" s="106"/>
      <c r="D777" s="98" t="s">
        <v>330</v>
      </c>
      <c r="E777" s="98"/>
      <c r="F777" s="119" t="s">
        <v>330</v>
      </c>
      <c r="G777" s="98"/>
      <c r="H777" s="119" t="s">
        <v>330</v>
      </c>
      <c r="I777" s="106"/>
      <c r="J777" s="106"/>
      <c r="K777" s="366" t="s">
        <v>481</v>
      </c>
      <c r="L777" s="102"/>
      <c r="M777" s="102"/>
      <c r="N777" s="102"/>
      <c r="O777" s="102"/>
    </row>
    <row r="778" spans="1:15" hidden="1" x14ac:dyDescent="0.25">
      <c r="A778" s="175" t="s">
        <v>330</v>
      </c>
      <c r="B778" s="109"/>
      <c r="C778" s="106"/>
      <c r="D778" s="98" t="s">
        <v>330</v>
      </c>
      <c r="E778" s="98"/>
      <c r="F778" s="119" t="s">
        <v>330</v>
      </c>
      <c r="G778" s="98"/>
      <c r="H778" s="119" t="s">
        <v>330</v>
      </c>
      <c r="I778" s="106"/>
      <c r="J778" s="106"/>
      <c r="K778" s="366" t="s">
        <v>481</v>
      </c>
      <c r="L778" s="102"/>
      <c r="M778" s="102"/>
      <c r="N778" s="102"/>
      <c r="O778" s="102"/>
    </row>
    <row r="779" spans="1:15" hidden="1" x14ac:dyDescent="0.25">
      <c r="A779" s="175" t="s">
        <v>330</v>
      </c>
      <c r="B779" s="109"/>
      <c r="C779" s="106"/>
      <c r="D779" s="98" t="s">
        <v>330</v>
      </c>
      <c r="E779" s="98"/>
      <c r="F779" s="119" t="s">
        <v>330</v>
      </c>
      <c r="G779" s="98"/>
      <c r="H779" s="119" t="s">
        <v>330</v>
      </c>
      <c r="I779" s="106"/>
      <c r="J779" s="106"/>
      <c r="K779" s="366" t="s">
        <v>481</v>
      </c>
      <c r="L779" s="102"/>
      <c r="M779" s="102"/>
      <c r="N779" s="102"/>
      <c r="O779" s="102"/>
    </row>
    <row r="780" spans="1:15" hidden="1" x14ac:dyDescent="0.25">
      <c r="A780" s="175" t="s">
        <v>330</v>
      </c>
      <c r="B780" s="109"/>
      <c r="C780" s="106"/>
      <c r="D780" s="98" t="s">
        <v>330</v>
      </c>
      <c r="E780" s="98"/>
      <c r="F780" s="119" t="s">
        <v>330</v>
      </c>
      <c r="G780" s="98"/>
      <c r="H780" s="119" t="s">
        <v>330</v>
      </c>
      <c r="I780" s="106"/>
      <c r="J780" s="106"/>
      <c r="K780" s="366" t="s">
        <v>481</v>
      </c>
      <c r="L780" s="102"/>
      <c r="M780" s="102"/>
      <c r="N780" s="102"/>
      <c r="O780" s="102"/>
    </row>
    <row r="781" spans="1:15" hidden="1" x14ac:dyDescent="0.25">
      <c r="A781" s="175" t="s">
        <v>330</v>
      </c>
      <c r="B781" s="109"/>
      <c r="C781" s="106"/>
      <c r="D781" s="98" t="s">
        <v>330</v>
      </c>
      <c r="E781" s="98"/>
      <c r="F781" s="119" t="s">
        <v>330</v>
      </c>
      <c r="G781" s="98"/>
      <c r="H781" s="119" t="s">
        <v>330</v>
      </c>
      <c r="I781" s="106"/>
      <c r="J781" s="106"/>
      <c r="K781" s="366" t="s">
        <v>481</v>
      </c>
      <c r="L781" s="102"/>
      <c r="M781" s="102"/>
      <c r="N781" s="102"/>
      <c r="O781" s="102"/>
    </row>
    <row r="782" spans="1:15" hidden="1" x14ac:dyDescent="0.25">
      <c r="A782" s="175" t="s">
        <v>330</v>
      </c>
      <c r="B782" s="109"/>
      <c r="C782" s="106"/>
      <c r="D782" s="98" t="s">
        <v>330</v>
      </c>
      <c r="E782" s="98"/>
      <c r="F782" s="119" t="s">
        <v>330</v>
      </c>
      <c r="G782" s="98"/>
      <c r="H782" s="119" t="s">
        <v>330</v>
      </c>
      <c r="I782" s="106"/>
      <c r="J782" s="106"/>
      <c r="K782" s="366" t="s">
        <v>481</v>
      </c>
      <c r="L782" s="102"/>
      <c r="M782" s="102"/>
      <c r="N782" s="102"/>
      <c r="O782" s="102"/>
    </row>
    <row r="783" spans="1:15" hidden="1" x14ac:dyDescent="0.25">
      <c r="A783" s="175" t="s">
        <v>330</v>
      </c>
      <c r="B783" s="109"/>
      <c r="C783" s="106"/>
      <c r="D783" s="98" t="s">
        <v>330</v>
      </c>
      <c r="E783" s="98"/>
      <c r="F783" s="119" t="s">
        <v>330</v>
      </c>
      <c r="G783" s="98"/>
      <c r="H783" s="119" t="s">
        <v>330</v>
      </c>
      <c r="I783" s="106"/>
      <c r="J783" s="106"/>
      <c r="K783" s="366" t="s">
        <v>481</v>
      </c>
      <c r="L783" s="102"/>
      <c r="M783" s="102"/>
      <c r="N783" s="102"/>
      <c r="O783" s="102"/>
    </row>
    <row r="784" spans="1:15" hidden="1" x14ac:dyDescent="0.25">
      <c r="A784" s="175" t="s">
        <v>330</v>
      </c>
      <c r="B784" s="109"/>
      <c r="C784" s="106"/>
      <c r="D784" s="98" t="s">
        <v>330</v>
      </c>
      <c r="E784" s="98"/>
      <c r="F784" s="119" t="s">
        <v>330</v>
      </c>
      <c r="G784" s="98"/>
      <c r="H784" s="119" t="s">
        <v>330</v>
      </c>
      <c r="I784" s="106"/>
      <c r="J784" s="106"/>
      <c r="K784" s="366" t="s">
        <v>481</v>
      </c>
      <c r="L784" s="102"/>
      <c r="M784" s="102"/>
      <c r="N784" s="102"/>
      <c r="O784" s="102"/>
    </row>
    <row r="785" spans="1:15" hidden="1" x14ac:dyDescent="0.25">
      <c r="A785" s="175" t="s">
        <v>330</v>
      </c>
      <c r="B785" s="109"/>
      <c r="C785" s="106"/>
      <c r="D785" s="98" t="s">
        <v>330</v>
      </c>
      <c r="E785" s="98"/>
      <c r="F785" s="119" t="s">
        <v>330</v>
      </c>
      <c r="G785" s="98"/>
      <c r="H785" s="119" t="s">
        <v>330</v>
      </c>
      <c r="I785" s="106"/>
      <c r="J785" s="106"/>
      <c r="K785" s="366" t="s">
        <v>481</v>
      </c>
      <c r="L785" s="102"/>
      <c r="M785" s="102"/>
      <c r="N785" s="102"/>
      <c r="O785" s="102"/>
    </row>
    <row r="786" spans="1:15" hidden="1" x14ac:dyDescent="0.25">
      <c r="A786" s="175" t="s">
        <v>330</v>
      </c>
      <c r="B786" s="109"/>
      <c r="C786" s="106"/>
      <c r="D786" s="98" t="s">
        <v>330</v>
      </c>
      <c r="E786" s="98"/>
      <c r="F786" s="119" t="s">
        <v>330</v>
      </c>
      <c r="G786" s="98"/>
      <c r="H786" s="119" t="s">
        <v>330</v>
      </c>
      <c r="I786" s="106"/>
      <c r="J786" s="106"/>
      <c r="K786" s="366" t="s">
        <v>481</v>
      </c>
      <c r="L786" s="102"/>
      <c r="M786" s="102"/>
      <c r="N786" s="102"/>
      <c r="O786" s="102"/>
    </row>
    <row r="787" spans="1:15" hidden="1" x14ac:dyDescent="0.25">
      <c r="A787" s="175" t="s">
        <v>330</v>
      </c>
      <c r="B787" s="109"/>
      <c r="C787" s="106"/>
      <c r="D787" s="98" t="s">
        <v>330</v>
      </c>
      <c r="E787" s="98"/>
      <c r="F787" s="119" t="s">
        <v>330</v>
      </c>
      <c r="G787" s="98"/>
      <c r="H787" s="119" t="s">
        <v>330</v>
      </c>
      <c r="I787" s="106"/>
      <c r="J787" s="106"/>
      <c r="K787" s="366" t="s">
        <v>481</v>
      </c>
      <c r="L787" s="102"/>
      <c r="M787" s="102"/>
      <c r="N787" s="102"/>
      <c r="O787" s="102"/>
    </row>
    <row r="788" spans="1:15" hidden="1" x14ac:dyDescent="0.25">
      <c r="A788" s="175" t="s">
        <v>330</v>
      </c>
      <c r="B788" s="109"/>
      <c r="C788" s="106"/>
      <c r="D788" s="98" t="s">
        <v>330</v>
      </c>
      <c r="E788" s="98"/>
      <c r="F788" s="119" t="s">
        <v>330</v>
      </c>
      <c r="G788" s="98"/>
      <c r="H788" s="119" t="s">
        <v>330</v>
      </c>
      <c r="I788" s="106"/>
      <c r="J788" s="106"/>
      <c r="K788" s="366" t="s">
        <v>481</v>
      </c>
      <c r="L788" s="102"/>
      <c r="M788" s="102"/>
      <c r="N788" s="102"/>
      <c r="O788" s="102"/>
    </row>
    <row r="789" spans="1:15" hidden="1" x14ac:dyDescent="0.25">
      <c r="A789" s="175" t="s">
        <v>330</v>
      </c>
      <c r="B789" s="109"/>
      <c r="C789" s="106"/>
      <c r="D789" s="98" t="s">
        <v>330</v>
      </c>
      <c r="E789" s="98"/>
      <c r="F789" s="119" t="s">
        <v>330</v>
      </c>
      <c r="G789" s="98"/>
      <c r="H789" s="119" t="s">
        <v>330</v>
      </c>
      <c r="I789" s="106"/>
      <c r="J789" s="106"/>
      <c r="K789" s="366" t="s">
        <v>481</v>
      </c>
      <c r="L789" s="102"/>
      <c r="M789" s="102"/>
      <c r="N789" s="102"/>
      <c r="O789" s="102"/>
    </row>
    <row r="790" spans="1:15" hidden="1" x14ac:dyDescent="0.25">
      <c r="A790" s="175" t="s">
        <v>330</v>
      </c>
      <c r="B790" s="109"/>
      <c r="C790" s="106"/>
      <c r="D790" s="98" t="s">
        <v>330</v>
      </c>
      <c r="E790" s="98"/>
      <c r="F790" s="119" t="s">
        <v>330</v>
      </c>
      <c r="G790" s="98"/>
      <c r="H790" s="119" t="s">
        <v>330</v>
      </c>
      <c r="I790" s="106"/>
      <c r="J790" s="106"/>
      <c r="K790" s="366" t="s">
        <v>481</v>
      </c>
      <c r="L790" s="102"/>
      <c r="M790" s="102"/>
      <c r="N790" s="102"/>
      <c r="O790" s="102"/>
    </row>
    <row r="791" spans="1:15" hidden="1" x14ac:dyDescent="0.25">
      <c r="A791" s="175" t="s">
        <v>330</v>
      </c>
      <c r="B791" s="109"/>
      <c r="C791" s="106"/>
      <c r="D791" s="98" t="s">
        <v>330</v>
      </c>
      <c r="E791" s="98"/>
      <c r="F791" s="119" t="s">
        <v>330</v>
      </c>
      <c r="G791" s="98"/>
      <c r="H791" s="119" t="s">
        <v>330</v>
      </c>
      <c r="I791" s="106"/>
      <c r="J791" s="106"/>
      <c r="K791" s="366" t="s">
        <v>481</v>
      </c>
      <c r="L791" s="102"/>
      <c r="M791" s="102"/>
      <c r="N791" s="102"/>
      <c r="O791" s="102"/>
    </row>
    <row r="792" spans="1:15" hidden="1" x14ac:dyDescent="0.25">
      <c r="A792" s="175" t="s">
        <v>330</v>
      </c>
      <c r="B792" s="109"/>
      <c r="C792" s="106"/>
      <c r="D792" s="98" t="s">
        <v>330</v>
      </c>
      <c r="E792" s="98"/>
      <c r="F792" s="119" t="s">
        <v>330</v>
      </c>
      <c r="G792" s="98"/>
      <c r="H792" s="119" t="s">
        <v>330</v>
      </c>
      <c r="I792" s="106"/>
      <c r="J792" s="106"/>
      <c r="K792" s="366" t="s">
        <v>481</v>
      </c>
      <c r="L792" s="102"/>
      <c r="M792" s="102"/>
      <c r="N792" s="102"/>
      <c r="O792" s="102"/>
    </row>
    <row r="793" spans="1:15" hidden="1" x14ac:dyDescent="0.25">
      <c r="A793" s="175" t="s">
        <v>330</v>
      </c>
      <c r="B793" s="109"/>
      <c r="C793" s="106"/>
      <c r="D793" s="98" t="s">
        <v>330</v>
      </c>
      <c r="E793" s="98"/>
      <c r="F793" s="119" t="s">
        <v>330</v>
      </c>
      <c r="G793" s="98"/>
      <c r="H793" s="119" t="s">
        <v>330</v>
      </c>
      <c r="I793" s="106"/>
      <c r="J793" s="106"/>
      <c r="K793" s="366" t="s">
        <v>481</v>
      </c>
      <c r="L793" s="102"/>
      <c r="M793" s="102"/>
      <c r="N793" s="102"/>
      <c r="O793" s="102"/>
    </row>
    <row r="794" spans="1:15" hidden="1" x14ac:dyDescent="0.25">
      <c r="A794" s="175" t="s">
        <v>330</v>
      </c>
      <c r="B794" s="109"/>
      <c r="C794" s="106"/>
      <c r="D794" s="98" t="s">
        <v>330</v>
      </c>
      <c r="E794" s="98"/>
      <c r="F794" s="119" t="s">
        <v>330</v>
      </c>
      <c r="G794" s="98"/>
      <c r="H794" s="119" t="s">
        <v>330</v>
      </c>
      <c r="I794" s="106"/>
      <c r="J794" s="106"/>
      <c r="K794" s="366" t="s">
        <v>481</v>
      </c>
      <c r="L794" s="102"/>
      <c r="M794" s="102"/>
      <c r="N794" s="102"/>
      <c r="O794" s="102"/>
    </row>
    <row r="795" spans="1:15" hidden="1" x14ac:dyDescent="0.25">
      <c r="A795" s="175" t="s">
        <v>330</v>
      </c>
      <c r="B795" s="109"/>
      <c r="C795" s="106"/>
      <c r="D795" s="98" t="s">
        <v>330</v>
      </c>
      <c r="E795" s="98"/>
      <c r="F795" s="119" t="s">
        <v>330</v>
      </c>
      <c r="G795" s="98"/>
      <c r="H795" s="119" t="s">
        <v>330</v>
      </c>
      <c r="I795" s="106"/>
      <c r="J795" s="106"/>
      <c r="K795" s="366" t="s">
        <v>481</v>
      </c>
      <c r="L795" s="102"/>
      <c r="M795" s="102"/>
      <c r="N795" s="102"/>
      <c r="O795" s="102"/>
    </row>
    <row r="796" spans="1:15" hidden="1" x14ac:dyDescent="0.25">
      <c r="A796" s="175" t="s">
        <v>330</v>
      </c>
      <c r="B796" s="109"/>
      <c r="C796" s="106"/>
      <c r="D796" s="98" t="s">
        <v>330</v>
      </c>
      <c r="E796" s="98"/>
      <c r="F796" s="119" t="s">
        <v>330</v>
      </c>
      <c r="G796" s="98"/>
      <c r="H796" s="119" t="s">
        <v>330</v>
      </c>
      <c r="I796" s="106"/>
      <c r="J796" s="106"/>
      <c r="K796" s="366" t="s">
        <v>481</v>
      </c>
      <c r="L796" s="102"/>
      <c r="M796" s="102"/>
      <c r="N796" s="102"/>
      <c r="O796" s="102"/>
    </row>
    <row r="797" spans="1:15" hidden="1" x14ac:dyDescent="0.25">
      <c r="A797" s="175" t="s">
        <v>330</v>
      </c>
      <c r="B797" s="109"/>
      <c r="C797" s="106"/>
      <c r="D797" s="98" t="s">
        <v>330</v>
      </c>
      <c r="E797" s="98"/>
      <c r="F797" s="119" t="s">
        <v>330</v>
      </c>
      <c r="G797" s="98"/>
      <c r="H797" s="119" t="s">
        <v>330</v>
      </c>
      <c r="I797" s="106"/>
      <c r="J797" s="106"/>
      <c r="K797" s="366" t="s">
        <v>481</v>
      </c>
      <c r="L797" s="102"/>
      <c r="M797" s="102"/>
      <c r="N797" s="102"/>
      <c r="O797" s="102"/>
    </row>
    <row r="798" spans="1:15" hidden="1" x14ac:dyDescent="0.25">
      <c r="A798" s="175" t="s">
        <v>330</v>
      </c>
      <c r="B798" s="109"/>
      <c r="C798" s="106"/>
      <c r="D798" s="98" t="s">
        <v>330</v>
      </c>
      <c r="E798" s="98"/>
      <c r="F798" s="119" t="s">
        <v>330</v>
      </c>
      <c r="G798" s="98"/>
      <c r="H798" s="119" t="s">
        <v>330</v>
      </c>
      <c r="I798" s="106"/>
      <c r="J798" s="106"/>
      <c r="K798" s="366" t="s">
        <v>481</v>
      </c>
      <c r="L798" s="102"/>
      <c r="M798" s="102"/>
      <c r="N798" s="102"/>
      <c r="O798" s="102"/>
    </row>
    <row r="799" spans="1:15" hidden="1" x14ac:dyDescent="0.25">
      <c r="A799" s="175" t="s">
        <v>330</v>
      </c>
      <c r="B799" s="109"/>
      <c r="C799" s="106"/>
      <c r="D799" s="98" t="s">
        <v>330</v>
      </c>
      <c r="E799" s="98"/>
      <c r="F799" s="119" t="s">
        <v>330</v>
      </c>
      <c r="G799" s="98"/>
      <c r="H799" s="119" t="s">
        <v>330</v>
      </c>
      <c r="I799" s="106"/>
      <c r="J799" s="106"/>
      <c r="K799" s="366" t="s">
        <v>481</v>
      </c>
      <c r="L799" s="102"/>
      <c r="M799" s="102"/>
      <c r="N799" s="102"/>
      <c r="O799" s="102"/>
    </row>
    <row r="800" spans="1:15" hidden="1" x14ac:dyDescent="0.25">
      <c r="A800" s="175" t="s">
        <v>330</v>
      </c>
      <c r="B800" s="109"/>
      <c r="C800" s="106"/>
      <c r="D800" s="98" t="s">
        <v>330</v>
      </c>
      <c r="E800" s="98"/>
      <c r="F800" s="119" t="s">
        <v>330</v>
      </c>
      <c r="G800" s="98"/>
      <c r="H800" s="119" t="s">
        <v>330</v>
      </c>
      <c r="I800" s="106"/>
      <c r="J800" s="106"/>
      <c r="K800" s="366" t="s">
        <v>481</v>
      </c>
      <c r="L800" s="102"/>
      <c r="M800" s="102"/>
      <c r="N800" s="102"/>
      <c r="O800" s="102"/>
    </row>
    <row r="801" spans="1:17" x14ac:dyDescent="0.25">
      <c r="K801" s="366"/>
      <c r="L801" s="102"/>
      <c r="M801" s="102"/>
      <c r="N801" s="102"/>
      <c r="O801" s="102"/>
    </row>
    <row r="802" spans="1:17" x14ac:dyDescent="0.25">
      <c r="A802" s="115" t="s">
        <v>277</v>
      </c>
      <c r="B802" s="90"/>
      <c r="C802" s="90"/>
      <c r="D802" s="90"/>
      <c r="E802" s="90"/>
      <c r="F802" s="90"/>
      <c r="G802" s="90"/>
      <c r="H802" s="90"/>
      <c r="I802" s="90"/>
      <c r="J802" s="90"/>
      <c r="K802" s="366"/>
    </row>
    <row r="803" spans="1:17" x14ac:dyDescent="0.25">
      <c r="A803" s="89"/>
      <c r="B803" s="90"/>
      <c r="C803" s="90"/>
      <c r="D803" s="90"/>
      <c r="E803" s="90"/>
      <c r="F803" s="90"/>
      <c r="G803" s="90"/>
      <c r="H803" s="90"/>
      <c r="I803" s="90"/>
      <c r="J803" s="90"/>
      <c r="K803" s="366"/>
    </row>
    <row r="804" spans="1:17" x14ac:dyDescent="0.25">
      <c r="A804" s="456" t="s">
        <v>199</v>
      </c>
      <c r="B804" s="456"/>
      <c r="C804" s="91"/>
      <c r="D804" s="106"/>
      <c r="E804" s="174" t="s">
        <v>610</v>
      </c>
      <c r="F804" s="109"/>
      <c r="G804" s="109"/>
      <c r="H804" s="456"/>
      <c r="I804" s="456"/>
      <c r="J804" s="92"/>
      <c r="K804" s="366"/>
    </row>
    <row r="805" spans="1:17" x14ac:dyDescent="0.25">
      <c r="A805" s="90"/>
      <c r="B805" s="90"/>
      <c r="C805" s="106"/>
      <c r="D805" s="116" t="s">
        <v>273</v>
      </c>
      <c r="E805" s="99"/>
      <c r="F805" s="175" t="s">
        <v>274</v>
      </c>
      <c r="G805" s="99"/>
      <c r="H805" s="95" t="s">
        <v>275</v>
      </c>
      <c r="I805" s="109"/>
      <c r="J805" s="90"/>
      <c r="K805" s="192"/>
      <c r="L805" s="93"/>
      <c r="M805" s="93"/>
      <c r="N805" s="93"/>
      <c r="O805" s="93"/>
    </row>
    <row r="806" spans="1:17" x14ac:dyDescent="0.25">
      <c r="A806" s="175" t="s">
        <v>217</v>
      </c>
      <c r="B806" s="90"/>
      <c r="C806" s="106"/>
      <c r="D806" s="99">
        <v>177</v>
      </c>
      <c r="E806" s="99"/>
      <c r="F806" s="121">
        <v>0</v>
      </c>
      <c r="G806" s="99"/>
      <c r="H806" s="121">
        <v>177</v>
      </c>
      <c r="I806" s="109"/>
      <c r="J806" s="90"/>
      <c r="K806" s="366" t="s">
        <v>481</v>
      </c>
      <c r="Q806" s="62"/>
    </row>
    <row r="807" spans="1:17" x14ac:dyDescent="0.25">
      <c r="A807" s="175" t="s">
        <v>250</v>
      </c>
      <c r="B807" s="90"/>
      <c r="C807" s="106"/>
      <c r="D807" s="99">
        <v>166</v>
      </c>
      <c r="E807" s="99"/>
      <c r="F807" s="121">
        <v>63</v>
      </c>
      <c r="G807" s="99"/>
      <c r="H807" s="121">
        <v>103</v>
      </c>
      <c r="I807" s="109"/>
      <c r="J807" s="90"/>
      <c r="K807" s="366" t="s">
        <v>481</v>
      </c>
    </row>
    <row r="808" spans="1:17" x14ac:dyDescent="0.25">
      <c r="A808" s="175" t="s">
        <v>544</v>
      </c>
      <c r="B808" s="90"/>
      <c r="C808" s="106"/>
      <c r="D808" s="99">
        <v>28</v>
      </c>
      <c r="E808" s="99"/>
      <c r="F808" s="121">
        <v>9</v>
      </c>
      <c r="G808" s="99"/>
      <c r="H808" s="121">
        <v>19</v>
      </c>
      <c r="I808" s="109"/>
      <c r="J808" s="90"/>
      <c r="K808" s="366" t="s">
        <v>481</v>
      </c>
    </row>
    <row r="809" spans="1:17" x14ac:dyDescent="0.25">
      <c r="A809" s="175" t="s">
        <v>6</v>
      </c>
      <c r="B809" s="90"/>
      <c r="C809" s="106"/>
      <c r="D809" s="99">
        <v>371</v>
      </c>
      <c r="E809" s="99"/>
      <c r="F809" s="121">
        <v>72</v>
      </c>
      <c r="G809" s="99"/>
      <c r="H809" s="121">
        <v>299</v>
      </c>
      <c r="I809" s="109"/>
      <c r="J809" s="90"/>
      <c r="K809" s="366" t="s">
        <v>481</v>
      </c>
    </row>
    <row r="810" spans="1:17" hidden="1" x14ac:dyDescent="0.25">
      <c r="A810" s="175" t="s">
        <v>330</v>
      </c>
      <c r="B810" s="90"/>
      <c r="C810" s="106"/>
      <c r="D810" s="99" t="s">
        <v>330</v>
      </c>
      <c r="E810" s="99"/>
      <c r="F810" s="121" t="s">
        <v>330</v>
      </c>
      <c r="G810" s="99"/>
      <c r="H810" s="121" t="s">
        <v>330</v>
      </c>
      <c r="I810" s="109"/>
      <c r="J810" s="90"/>
      <c r="K810" s="366" t="s">
        <v>481</v>
      </c>
    </row>
    <row r="811" spans="1:17" hidden="1" x14ac:dyDescent="0.25">
      <c r="A811" s="175" t="s">
        <v>330</v>
      </c>
      <c r="B811" s="90"/>
      <c r="C811" s="106"/>
      <c r="D811" s="99" t="s">
        <v>330</v>
      </c>
      <c r="E811" s="99"/>
      <c r="F811" s="121" t="s">
        <v>330</v>
      </c>
      <c r="G811" s="99"/>
      <c r="H811" s="121" t="s">
        <v>330</v>
      </c>
      <c r="I811" s="109"/>
      <c r="J811" s="90"/>
      <c r="K811" s="366" t="s">
        <v>481</v>
      </c>
    </row>
    <row r="812" spans="1:17" hidden="1" x14ac:dyDescent="0.25">
      <c r="A812" s="175" t="s">
        <v>330</v>
      </c>
      <c r="B812" s="90"/>
      <c r="C812" s="106"/>
      <c r="D812" s="99" t="s">
        <v>330</v>
      </c>
      <c r="E812" s="99"/>
      <c r="F812" s="121" t="s">
        <v>330</v>
      </c>
      <c r="G812" s="99"/>
      <c r="H812" s="121" t="s">
        <v>330</v>
      </c>
      <c r="I812" s="109"/>
      <c r="J812" s="90"/>
      <c r="K812" s="366" t="s">
        <v>481</v>
      </c>
    </row>
    <row r="813" spans="1:17" hidden="1" x14ac:dyDescent="0.25">
      <c r="A813" s="175" t="s">
        <v>330</v>
      </c>
      <c r="B813" s="90"/>
      <c r="C813" s="106"/>
      <c r="D813" s="99" t="s">
        <v>330</v>
      </c>
      <c r="E813" s="99"/>
      <c r="F813" s="121" t="s">
        <v>330</v>
      </c>
      <c r="G813" s="99"/>
      <c r="H813" s="121" t="s">
        <v>330</v>
      </c>
      <c r="I813" s="109"/>
      <c r="J813" s="90"/>
      <c r="K813" s="366" t="s">
        <v>481</v>
      </c>
    </row>
    <row r="814" spans="1:17" hidden="1" x14ac:dyDescent="0.25">
      <c r="A814" s="175" t="s">
        <v>330</v>
      </c>
      <c r="B814" s="90"/>
      <c r="C814" s="106"/>
      <c r="D814" s="99" t="s">
        <v>330</v>
      </c>
      <c r="E814" s="99"/>
      <c r="F814" s="121" t="s">
        <v>330</v>
      </c>
      <c r="G814" s="99"/>
      <c r="H814" s="121" t="s">
        <v>330</v>
      </c>
      <c r="I814" s="109"/>
      <c r="J814" s="90"/>
      <c r="K814" s="366" t="s">
        <v>481</v>
      </c>
    </row>
    <row r="815" spans="1:17" hidden="1" x14ac:dyDescent="0.25">
      <c r="A815" s="175" t="s">
        <v>330</v>
      </c>
      <c r="B815" s="90"/>
      <c r="C815" s="106"/>
      <c r="D815" s="99" t="s">
        <v>330</v>
      </c>
      <c r="E815" s="99"/>
      <c r="F815" s="121" t="s">
        <v>330</v>
      </c>
      <c r="G815" s="99"/>
      <c r="H815" s="121" t="s">
        <v>330</v>
      </c>
      <c r="I815" s="109"/>
      <c r="J815" s="90"/>
      <c r="K815" s="366" t="s">
        <v>481</v>
      </c>
    </row>
    <row r="816" spans="1:17" hidden="1" x14ac:dyDescent="0.25">
      <c r="A816" s="175" t="s">
        <v>330</v>
      </c>
      <c r="B816" s="90"/>
      <c r="C816" s="106"/>
      <c r="D816" s="99" t="s">
        <v>330</v>
      </c>
      <c r="E816" s="99"/>
      <c r="F816" s="121" t="s">
        <v>330</v>
      </c>
      <c r="G816" s="99"/>
      <c r="H816" s="121" t="s">
        <v>330</v>
      </c>
      <c r="I816" s="109"/>
      <c r="J816" s="90"/>
      <c r="K816" s="366" t="s">
        <v>481</v>
      </c>
    </row>
    <row r="817" spans="1:15" hidden="1" x14ac:dyDescent="0.25">
      <c r="A817" s="175" t="s">
        <v>330</v>
      </c>
      <c r="B817" s="90"/>
      <c r="C817" s="106"/>
      <c r="D817" s="99" t="s">
        <v>330</v>
      </c>
      <c r="E817" s="99"/>
      <c r="F817" s="121" t="s">
        <v>330</v>
      </c>
      <c r="G817" s="99"/>
      <c r="H817" s="121" t="s">
        <v>330</v>
      </c>
      <c r="I817" s="109"/>
      <c r="J817" s="90"/>
      <c r="K817" s="366" t="s">
        <v>481</v>
      </c>
    </row>
    <row r="818" spans="1:15" hidden="1" x14ac:dyDescent="0.25">
      <c r="A818" s="175" t="s">
        <v>330</v>
      </c>
      <c r="B818" s="90"/>
      <c r="C818" s="106"/>
      <c r="D818" s="99" t="s">
        <v>330</v>
      </c>
      <c r="E818" s="99"/>
      <c r="F818" s="121" t="s">
        <v>330</v>
      </c>
      <c r="G818" s="99"/>
      <c r="H818" s="121" t="s">
        <v>330</v>
      </c>
      <c r="I818" s="109"/>
      <c r="J818" s="90"/>
      <c r="K818" s="366" t="s">
        <v>481</v>
      </c>
    </row>
    <row r="819" spans="1:15" hidden="1" x14ac:dyDescent="0.25">
      <c r="A819" s="175" t="s">
        <v>330</v>
      </c>
      <c r="B819" s="90"/>
      <c r="C819" s="106"/>
      <c r="D819" s="99" t="s">
        <v>330</v>
      </c>
      <c r="E819" s="99"/>
      <c r="F819" s="121" t="s">
        <v>330</v>
      </c>
      <c r="G819" s="99"/>
      <c r="H819" s="121" t="s">
        <v>330</v>
      </c>
      <c r="I819" s="109"/>
      <c r="J819" s="90"/>
      <c r="K819" s="366" t="s">
        <v>481</v>
      </c>
    </row>
    <row r="820" spans="1:15" hidden="1" x14ac:dyDescent="0.25">
      <c r="A820" s="175" t="s">
        <v>330</v>
      </c>
      <c r="B820" s="90"/>
      <c r="C820" s="106"/>
      <c r="D820" s="99" t="s">
        <v>330</v>
      </c>
      <c r="E820" s="99"/>
      <c r="F820" s="121" t="s">
        <v>330</v>
      </c>
      <c r="G820" s="99"/>
      <c r="H820" s="121" t="s">
        <v>330</v>
      </c>
      <c r="I820" s="109"/>
      <c r="J820" s="90"/>
      <c r="K820" s="366" t="s">
        <v>481</v>
      </c>
    </row>
    <row r="821" spans="1:15" hidden="1" x14ac:dyDescent="0.25">
      <c r="A821" s="175" t="s">
        <v>330</v>
      </c>
      <c r="B821" s="90"/>
      <c r="C821" s="106"/>
      <c r="D821" s="99" t="s">
        <v>330</v>
      </c>
      <c r="E821" s="99"/>
      <c r="F821" s="121" t="s">
        <v>330</v>
      </c>
      <c r="G821" s="99"/>
      <c r="H821" s="121" t="s">
        <v>330</v>
      </c>
      <c r="I821" s="109"/>
      <c r="J821" s="90"/>
      <c r="K821" s="366" t="s">
        <v>481</v>
      </c>
    </row>
    <row r="822" spans="1:15" hidden="1" x14ac:dyDescent="0.25">
      <c r="A822" s="175" t="s">
        <v>330</v>
      </c>
      <c r="B822" s="90"/>
      <c r="C822" s="106"/>
      <c r="D822" s="99" t="s">
        <v>330</v>
      </c>
      <c r="E822" s="99"/>
      <c r="F822" s="121" t="s">
        <v>330</v>
      </c>
      <c r="G822" s="99"/>
      <c r="H822" s="121" t="s">
        <v>330</v>
      </c>
      <c r="I822" s="109"/>
      <c r="J822" s="90"/>
      <c r="K822" s="366" t="s">
        <v>481</v>
      </c>
    </row>
    <row r="823" spans="1:15" hidden="1" x14ac:dyDescent="0.25">
      <c r="A823" s="175" t="s">
        <v>330</v>
      </c>
      <c r="B823" s="90"/>
      <c r="C823" s="106"/>
      <c r="D823" s="99" t="s">
        <v>330</v>
      </c>
      <c r="E823" s="99"/>
      <c r="F823" s="121" t="s">
        <v>330</v>
      </c>
      <c r="G823" s="99"/>
      <c r="H823" s="121" t="s">
        <v>330</v>
      </c>
      <c r="I823" s="109"/>
      <c r="J823" s="90"/>
      <c r="K823" s="366" t="s">
        <v>481</v>
      </c>
    </row>
    <row r="824" spans="1:15" hidden="1" x14ac:dyDescent="0.25">
      <c r="A824" s="175" t="s">
        <v>330</v>
      </c>
      <c r="B824" s="90"/>
      <c r="C824" s="106"/>
      <c r="D824" s="99" t="s">
        <v>330</v>
      </c>
      <c r="E824" s="99"/>
      <c r="F824" s="121" t="s">
        <v>330</v>
      </c>
      <c r="G824" s="99"/>
      <c r="H824" s="121" t="s">
        <v>330</v>
      </c>
      <c r="I824" s="109"/>
      <c r="J824" s="90"/>
      <c r="K824" s="366" t="s">
        <v>481</v>
      </c>
    </row>
    <row r="825" spans="1:15" hidden="1" x14ac:dyDescent="0.25">
      <c r="A825" s="175" t="s">
        <v>330</v>
      </c>
      <c r="B825" s="90"/>
      <c r="C825" s="106"/>
      <c r="D825" s="99" t="s">
        <v>330</v>
      </c>
      <c r="E825" s="99"/>
      <c r="F825" s="121" t="s">
        <v>330</v>
      </c>
      <c r="G825" s="99"/>
      <c r="H825" s="121" t="s">
        <v>330</v>
      </c>
      <c r="I825" s="109"/>
      <c r="J825" s="90"/>
      <c r="K825" s="366" t="s">
        <v>481</v>
      </c>
    </row>
    <row r="826" spans="1:15" hidden="1" x14ac:dyDescent="0.25">
      <c r="A826" s="175" t="s">
        <v>330</v>
      </c>
      <c r="B826" s="90"/>
      <c r="C826" s="106"/>
      <c r="D826" s="99" t="s">
        <v>330</v>
      </c>
      <c r="E826" s="99"/>
      <c r="F826" s="121" t="s">
        <v>330</v>
      </c>
      <c r="G826" s="99"/>
      <c r="H826" s="121" t="s">
        <v>330</v>
      </c>
      <c r="I826" s="109"/>
      <c r="J826" s="90"/>
      <c r="K826" s="366" t="s">
        <v>481</v>
      </c>
    </row>
    <row r="827" spans="1:15" hidden="1" x14ac:dyDescent="0.25">
      <c r="A827" s="175" t="s">
        <v>330</v>
      </c>
      <c r="B827" s="90"/>
      <c r="C827" s="106"/>
      <c r="D827" s="99" t="s">
        <v>330</v>
      </c>
      <c r="E827" s="99"/>
      <c r="F827" s="121" t="s">
        <v>330</v>
      </c>
      <c r="G827" s="99"/>
      <c r="H827" s="121" t="s">
        <v>330</v>
      </c>
      <c r="I827" s="109"/>
      <c r="J827" s="90"/>
      <c r="K827" s="366" t="s">
        <v>481</v>
      </c>
    </row>
    <row r="828" spans="1:15" hidden="1" x14ac:dyDescent="0.25">
      <c r="A828" s="175" t="s">
        <v>330</v>
      </c>
      <c r="B828" s="90"/>
      <c r="C828" s="106"/>
      <c r="D828" s="99" t="s">
        <v>330</v>
      </c>
      <c r="E828" s="99"/>
      <c r="F828" s="121" t="s">
        <v>330</v>
      </c>
      <c r="G828" s="99"/>
      <c r="H828" s="121" t="s">
        <v>330</v>
      </c>
      <c r="I828" s="109"/>
      <c r="J828" s="90"/>
      <c r="K828" s="366" t="s">
        <v>481</v>
      </c>
    </row>
    <row r="829" spans="1:15" hidden="1" x14ac:dyDescent="0.25">
      <c r="A829" s="175" t="s">
        <v>330</v>
      </c>
      <c r="B829" s="90"/>
      <c r="C829" s="106"/>
      <c r="D829" s="99" t="s">
        <v>330</v>
      </c>
      <c r="E829" s="99"/>
      <c r="F829" s="121" t="s">
        <v>330</v>
      </c>
      <c r="G829" s="99"/>
      <c r="H829" s="121" t="s">
        <v>330</v>
      </c>
      <c r="I829" s="109"/>
      <c r="J829" s="90"/>
      <c r="K829" s="366" t="s">
        <v>481</v>
      </c>
      <c r="L829" s="97"/>
      <c r="M829" s="97"/>
      <c r="N829" s="97"/>
      <c r="O829" s="97"/>
    </row>
    <row r="830" spans="1:15" hidden="1" x14ac:dyDescent="0.25">
      <c r="A830" s="175" t="s">
        <v>330</v>
      </c>
      <c r="B830" s="90"/>
      <c r="C830" s="106"/>
      <c r="D830" s="99" t="s">
        <v>330</v>
      </c>
      <c r="E830" s="99"/>
      <c r="F830" s="121" t="s">
        <v>330</v>
      </c>
      <c r="G830" s="99"/>
      <c r="H830" s="121" t="s">
        <v>330</v>
      </c>
      <c r="I830" s="109"/>
      <c r="J830" s="90"/>
      <c r="K830" s="366" t="s">
        <v>481</v>
      </c>
      <c r="L830" s="102"/>
      <c r="M830" s="102"/>
      <c r="N830" s="102"/>
      <c r="O830" s="102"/>
    </row>
    <row r="831" spans="1:15" hidden="1" x14ac:dyDescent="0.25">
      <c r="A831" s="175" t="s">
        <v>330</v>
      </c>
      <c r="B831" s="90"/>
      <c r="C831" s="106"/>
      <c r="D831" s="99" t="s">
        <v>330</v>
      </c>
      <c r="E831" s="99"/>
      <c r="F831" s="121" t="s">
        <v>330</v>
      </c>
      <c r="G831" s="99"/>
      <c r="H831" s="121" t="s">
        <v>330</v>
      </c>
      <c r="I831" s="109"/>
      <c r="J831" s="90"/>
      <c r="K831" s="366" t="s">
        <v>481</v>
      </c>
      <c r="L831" s="102"/>
      <c r="M831" s="102"/>
      <c r="N831" s="102"/>
      <c r="O831" s="102"/>
    </row>
    <row r="832" spans="1:15" hidden="1" x14ac:dyDescent="0.25">
      <c r="A832" s="175" t="s">
        <v>330</v>
      </c>
      <c r="B832" s="90"/>
      <c r="C832" s="106"/>
      <c r="D832" s="99" t="s">
        <v>330</v>
      </c>
      <c r="E832" s="99"/>
      <c r="F832" s="121" t="s">
        <v>330</v>
      </c>
      <c r="G832" s="99"/>
      <c r="H832" s="121" t="s">
        <v>330</v>
      </c>
      <c r="I832" s="109"/>
      <c r="J832" s="90"/>
      <c r="K832" s="366" t="s">
        <v>481</v>
      </c>
      <c r="L832" s="102"/>
      <c r="M832" s="102"/>
      <c r="N832" s="102"/>
      <c r="O832" s="102"/>
    </row>
    <row r="833" spans="1:15" hidden="1" x14ac:dyDescent="0.25">
      <c r="A833" s="175" t="s">
        <v>330</v>
      </c>
      <c r="B833" s="90"/>
      <c r="C833" s="106"/>
      <c r="D833" s="99" t="s">
        <v>330</v>
      </c>
      <c r="E833" s="99"/>
      <c r="F833" s="121" t="s">
        <v>330</v>
      </c>
      <c r="G833" s="99"/>
      <c r="H833" s="121" t="s">
        <v>330</v>
      </c>
      <c r="I833" s="109"/>
      <c r="J833" s="90"/>
      <c r="K833" s="366" t="s">
        <v>481</v>
      </c>
      <c r="L833" s="102"/>
      <c r="M833" s="102"/>
      <c r="N833" s="102"/>
      <c r="O833" s="102"/>
    </row>
    <row r="834" spans="1:15" hidden="1" x14ac:dyDescent="0.25">
      <c r="A834" s="175" t="s">
        <v>330</v>
      </c>
      <c r="B834" s="90"/>
      <c r="C834" s="106"/>
      <c r="D834" s="99" t="s">
        <v>330</v>
      </c>
      <c r="E834" s="99"/>
      <c r="F834" s="121" t="s">
        <v>330</v>
      </c>
      <c r="G834" s="99"/>
      <c r="H834" s="121" t="s">
        <v>330</v>
      </c>
      <c r="I834" s="109"/>
      <c r="J834" s="90"/>
      <c r="K834" s="366" t="s">
        <v>481</v>
      </c>
      <c r="L834" s="102"/>
      <c r="M834" s="102"/>
      <c r="N834" s="102"/>
      <c r="O834" s="102"/>
    </row>
    <row r="835" spans="1:15" hidden="1" x14ac:dyDescent="0.25">
      <c r="A835" s="175" t="s">
        <v>330</v>
      </c>
      <c r="B835" s="90"/>
      <c r="C835" s="106"/>
      <c r="D835" s="99" t="s">
        <v>330</v>
      </c>
      <c r="E835" s="99"/>
      <c r="F835" s="121" t="s">
        <v>330</v>
      </c>
      <c r="G835" s="99"/>
      <c r="H835" s="121" t="s">
        <v>330</v>
      </c>
      <c r="I835" s="109"/>
      <c r="J835" s="90"/>
      <c r="K835" s="366" t="s">
        <v>481</v>
      </c>
      <c r="L835" s="102"/>
      <c r="M835" s="102"/>
      <c r="N835" s="102"/>
      <c r="O835" s="102"/>
    </row>
    <row r="836" spans="1:15" hidden="1" x14ac:dyDescent="0.25">
      <c r="A836" s="175" t="s">
        <v>330</v>
      </c>
      <c r="B836" s="90"/>
      <c r="C836" s="106"/>
      <c r="D836" s="99" t="s">
        <v>330</v>
      </c>
      <c r="E836" s="99"/>
      <c r="F836" s="121" t="s">
        <v>330</v>
      </c>
      <c r="G836" s="99"/>
      <c r="H836" s="121" t="s">
        <v>330</v>
      </c>
      <c r="I836" s="109"/>
      <c r="J836" s="90"/>
      <c r="K836" s="366" t="s">
        <v>481</v>
      </c>
      <c r="L836" s="102"/>
      <c r="M836" s="102"/>
      <c r="N836" s="102"/>
      <c r="O836" s="102"/>
    </row>
    <row r="837" spans="1:15" hidden="1" x14ac:dyDescent="0.25">
      <c r="A837" s="175" t="s">
        <v>330</v>
      </c>
      <c r="B837" s="90"/>
      <c r="C837" s="106"/>
      <c r="D837" s="99" t="s">
        <v>330</v>
      </c>
      <c r="E837" s="99"/>
      <c r="F837" s="121" t="s">
        <v>330</v>
      </c>
      <c r="G837" s="99"/>
      <c r="H837" s="121" t="s">
        <v>330</v>
      </c>
      <c r="I837" s="109"/>
      <c r="J837" s="90"/>
      <c r="K837" s="366" t="s">
        <v>481</v>
      </c>
      <c r="L837" s="102"/>
      <c r="M837" s="102"/>
      <c r="N837" s="102"/>
      <c r="O837" s="102"/>
    </row>
    <row r="838" spans="1:15" hidden="1" x14ac:dyDescent="0.25">
      <c r="A838" s="175" t="s">
        <v>330</v>
      </c>
      <c r="B838" s="90"/>
      <c r="C838" s="106"/>
      <c r="D838" s="99" t="s">
        <v>330</v>
      </c>
      <c r="E838" s="99"/>
      <c r="F838" s="121" t="s">
        <v>330</v>
      </c>
      <c r="G838" s="99"/>
      <c r="H838" s="121" t="s">
        <v>330</v>
      </c>
      <c r="I838" s="109"/>
      <c r="J838" s="90"/>
      <c r="K838" s="366" t="s">
        <v>481</v>
      </c>
      <c r="L838" s="102"/>
      <c r="M838" s="102"/>
      <c r="N838" s="102"/>
      <c r="O838" s="102"/>
    </row>
    <row r="839" spans="1:15" hidden="1" x14ac:dyDescent="0.25">
      <c r="A839" s="175" t="s">
        <v>330</v>
      </c>
      <c r="B839" s="90"/>
      <c r="C839" s="106"/>
      <c r="D839" s="99" t="s">
        <v>330</v>
      </c>
      <c r="E839" s="99"/>
      <c r="F839" s="121" t="s">
        <v>330</v>
      </c>
      <c r="G839" s="99"/>
      <c r="H839" s="121" t="s">
        <v>330</v>
      </c>
      <c r="I839" s="109"/>
      <c r="J839" s="90"/>
      <c r="K839" s="366" t="s">
        <v>481</v>
      </c>
      <c r="L839" s="102"/>
      <c r="M839" s="102"/>
      <c r="N839" s="102"/>
      <c r="O839" s="102"/>
    </row>
    <row r="840" spans="1:15" hidden="1" x14ac:dyDescent="0.25">
      <c r="A840" s="175" t="s">
        <v>330</v>
      </c>
      <c r="B840" s="90"/>
      <c r="C840" s="106"/>
      <c r="D840" s="99" t="s">
        <v>330</v>
      </c>
      <c r="E840" s="99"/>
      <c r="F840" s="121" t="s">
        <v>330</v>
      </c>
      <c r="G840" s="99"/>
      <c r="H840" s="121" t="s">
        <v>330</v>
      </c>
      <c r="I840" s="109"/>
      <c r="J840" s="90"/>
      <c r="K840" s="366" t="s">
        <v>481</v>
      </c>
      <c r="L840" s="102"/>
      <c r="M840" s="102"/>
      <c r="N840" s="102"/>
      <c r="O840" s="102"/>
    </row>
    <row r="841" spans="1:15" hidden="1" x14ac:dyDescent="0.25">
      <c r="A841" s="175" t="s">
        <v>330</v>
      </c>
      <c r="B841" s="90"/>
      <c r="C841" s="106"/>
      <c r="D841" s="99" t="s">
        <v>330</v>
      </c>
      <c r="E841" s="99"/>
      <c r="F841" s="121" t="s">
        <v>330</v>
      </c>
      <c r="G841" s="99"/>
      <c r="H841" s="121" t="s">
        <v>330</v>
      </c>
      <c r="I841" s="109"/>
      <c r="J841" s="90"/>
      <c r="K841" s="366" t="s">
        <v>481</v>
      </c>
      <c r="L841" s="102"/>
      <c r="M841" s="102"/>
      <c r="N841" s="102"/>
      <c r="O841" s="102"/>
    </row>
    <row r="842" spans="1:15" x14ac:dyDescent="0.25">
      <c r="K842" s="366"/>
      <c r="L842" s="102"/>
      <c r="M842" s="102"/>
      <c r="N842" s="102"/>
      <c r="O842" s="102"/>
    </row>
    <row r="843" spans="1:15" x14ac:dyDescent="0.25">
      <c r="A843" s="115" t="s">
        <v>278</v>
      </c>
      <c r="B843" s="90"/>
      <c r="C843" s="90"/>
      <c r="D843" s="90"/>
      <c r="E843" s="90"/>
      <c r="F843" s="90"/>
      <c r="G843" s="90"/>
      <c r="H843" s="90"/>
      <c r="I843" s="90"/>
      <c r="J843" s="90"/>
      <c r="K843" s="173"/>
    </row>
    <row r="844" spans="1:15" x14ac:dyDescent="0.25">
      <c r="A844" s="89"/>
      <c r="B844" s="90"/>
      <c r="C844" s="90"/>
      <c r="D844" s="106"/>
      <c r="E844" s="90"/>
      <c r="F844" s="90"/>
      <c r="G844" s="90"/>
      <c r="H844" s="90"/>
      <c r="I844" s="90"/>
      <c r="J844" s="90"/>
      <c r="K844" s="173"/>
    </row>
    <row r="845" spans="1:15" x14ac:dyDescent="0.25">
      <c r="A845" s="472"/>
      <c r="B845" s="472"/>
      <c r="C845" s="91"/>
      <c r="D845" s="106"/>
      <c r="E845" s="90"/>
      <c r="F845" s="106"/>
      <c r="G845" s="175" t="s">
        <v>272</v>
      </c>
      <c r="H845" s="109"/>
      <c r="I845" s="109"/>
      <c r="J845" s="174"/>
      <c r="K845" s="173"/>
    </row>
    <row r="846" spans="1:15" x14ac:dyDescent="0.25">
      <c r="A846" s="90"/>
      <c r="B846" s="90"/>
      <c r="C846" s="106"/>
      <c r="D846" s="106"/>
      <c r="E846" s="90"/>
      <c r="F846" s="116" t="s">
        <v>273</v>
      </c>
      <c r="G846" s="106"/>
      <c r="H846" s="175" t="s">
        <v>274</v>
      </c>
      <c r="I846" s="106"/>
      <c r="J846" s="95" t="s">
        <v>275</v>
      </c>
      <c r="K846" s="195"/>
      <c r="L846" s="122"/>
      <c r="M846" s="122"/>
      <c r="N846" s="122"/>
      <c r="O846" s="122"/>
    </row>
    <row r="847" spans="1:15" x14ac:dyDescent="0.25">
      <c r="A847" s="106" t="s">
        <v>279</v>
      </c>
      <c r="B847" s="90"/>
      <c r="C847" s="106"/>
      <c r="D847" s="106"/>
      <c r="E847" s="106"/>
      <c r="F847" s="124">
        <v>2228</v>
      </c>
      <c r="G847" s="106"/>
      <c r="H847" s="124">
        <v>1273</v>
      </c>
      <c r="I847" s="109"/>
      <c r="J847" s="124">
        <v>955</v>
      </c>
      <c r="K847" s="196"/>
      <c r="L847" s="123"/>
      <c r="M847" s="123"/>
      <c r="N847" s="123"/>
      <c r="O847" s="123"/>
    </row>
    <row r="848" spans="1:15" x14ac:dyDescent="0.25">
      <c r="A848" s="106" t="s">
        <v>280</v>
      </c>
      <c r="B848" s="90"/>
      <c r="C848" s="106"/>
      <c r="D848" s="106"/>
      <c r="E848" s="106"/>
      <c r="F848" s="124">
        <v>4535</v>
      </c>
      <c r="G848" s="106"/>
      <c r="H848" s="124">
        <v>2463</v>
      </c>
      <c r="I848" s="109"/>
      <c r="J848" s="124">
        <v>2072</v>
      </c>
      <c r="K848" s="197"/>
      <c r="L848" s="125"/>
      <c r="M848" s="125"/>
      <c r="N848" s="125"/>
      <c r="O848" s="125"/>
    </row>
    <row r="849" spans="1:15" x14ac:dyDescent="0.25">
      <c r="A849" s="106" t="s">
        <v>281</v>
      </c>
      <c r="B849" s="90"/>
      <c r="C849" s="106"/>
      <c r="D849" s="106"/>
      <c r="E849" s="106"/>
      <c r="F849" s="124">
        <v>371</v>
      </c>
      <c r="G849" s="106"/>
      <c r="H849" s="124">
        <v>72</v>
      </c>
      <c r="I849" s="109"/>
      <c r="J849" s="124">
        <v>299</v>
      </c>
      <c r="K849" s="197"/>
      <c r="L849" s="125"/>
      <c r="M849" s="125"/>
      <c r="N849" s="125"/>
      <c r="O849" s="125"/>
    </row>
    <row r="850" spans="1:15" x14ac:dyDescent="0.25">
      <c r="A850" s="106" t="s">
        <v>282</v>
      </c>
      <c r="B850" s="90"/>
      <c r="C850" s="106"/>
      <c r="D850" s="106"/>
      <c r="E850" s="106"/>
      <c r="F850" s="124">
        <v>17294</v>
      </c>
      <c r="G850" s="106"/>
      <c r="H850" s="124">
        <v>17056</v>
      </c>
      <c r="I850" s="109"/>
      <c r="J850" s="124">
        <v>238</v>
      </c>
      <c r="K850" s="197"/>
      <c r="L850" s="125"/>
      <c r="M850" s="125"/>
      <c r="N850" s="125"/>
      <c r="O850" s="125"/>
    </row>
    <row r="851" spans="1:15" x14ac:dyDescent="0.25">
      <c r="A851" s="106" t="s">
        <v>6</v>
      </c>
      <c r="B851" s="90"/>
      <c r="C851" s="106"/>
      <c r="D851" s="106"/>
      <c r="E851" s="106"/>
      <c r="F851" s="124">
        <v>24428</v>
      </c>
      <c r="G851" s="106"/>
      <c r="H851" s="124">
        <v>20864</v>
      </c>
      <c r="I851" s="109"/>
      <c r="J851" s="124">
        <v>3564</v>
      </c>
      <c r="K851" s="197"/>
      <c r="L851" s="125"/>
      <c r="M851" s="125"/>
      <c r="N851" s="125"/>
      <c r="O851" s="125"/>
    </row>
    <row r="852" spans="1:15" hidden="1" x14ac:dyDescent="0.25">
      <c r="K852" s="197"/>
      <c r="L852" s="125"/>
      <c r="M852" s="125"/>
      <c r="N852" s="125"/>
      <c r="O852" s="125"/>
    </row>
    <row r="853" spans="1:15" x14ac:dyDescent="0.25">
      <c r="K853" s="173"/>
    </row>
    <row r="854" spans="1:15" x14ac:dyDescent="0.25">
      <c r="A854" s="89" t="s">
        <v>283</v>
      </c>
      <c r="B854" s="90"/>
      <c r="C854" s="90"/>
      <c r="D854" s="90"/>
      <c r="E854" s="90"/>
      <c r="F854" s="90"/>
      <c r="G854" s="90"/>
      <c r="H854" s="90"/>
      <c r="I854" s="90"/>
      <c r="J854" s="90"/>
      <c r="K854" s="173"/>
    </row>
    <row r="855" spans="1:15" x14ac:dyDescent="0.25">
      <c r="A855" s="89" t="s">
        <v>284</v>
      </c>
      <c r="B855" s="90"/>
      <c r="C855" s="90"/>
      <c r="D855" s="106"/>
      <c r="E855" s="90"/>
      <c r="F855" s="90"/>
      <c r="G855" s="90"/>
      <c r="H855" s="90"/>
      <c r="I855" s="90"/>
      <c r="J855" s="90"/>
      <c r="K855" s="173"/>
    </row>
    <row r="856" spans="1:15" x14ac:dyDescent="0.25">
      <c r="A856" s="115"/>
      <c r="B856" s="90"/>
      <c r="C856" s="90"/>
      <c r="D856" s="106"/>
      <c r="E856" s="90"/>
      <c r="F856" s="90"/>
      <c r="G856" s="90"/>
      <c r="H856" s="90"/>
      <c r="I856" s="90"/>
      <c r="J856" s="90"/>
      <c r="K856" s="173"/>
    </row>
    <row r="857" spans="1:15" x14ac:dyDescent="0.25">
      <c r="A857" s="456" t="s">
        <v>199</v>
      </c>
      <c r="B857" s="456"/>
      <c r="C857" s="91"/>
      <c r="D857" s="106"/>
      <c r="E857" s="90"/>
      <c r="F857" s="106"/>
      <c r="G857" s="175" t="s">
        <v>272</v>
      </c>
      <c r="H857" s="109"/>
      <c r="I857" s="109"/>
      <c r="J857" s="174"/>
      <c r="K857" s="173"/>
    </row>
    <row r="858" spans="1:15" x14ac:dyDescent="0.25">
      <c r="A858" s="90"/>
      <c r="B858" s="90"/>
      <c r="C858" s="106"/>
      <c r="D858" s="106"/>
      <c r="E858" s="90"/>
      <c r="F858" s="116" t="s">
        <v>273</v>
      </c>
      <c r="G858" s="99"/>
      <c r="H858" s="175" t="s">
        <v>274</v>
      </c>
      <c r="I858" s="99"/>
      <c r="J858" s="95" t="s">
        <v>275</v>
      </c>
      <c r="K858" s="195"/>
      <c r="L858" s="122"/>
      <c r="M858" s="122"/>
      <c r="N858" s="122"/>
      <c r="O858" s="122"/>
    </row>
    <row r="859" spans="1:15" x14ac:dyDescent="0.25">
      <c r="A859" s="106" t="s">
        <v>258</v>
      </c>
      <c r="B859" s="106"/>
      <c r="C859" s="106"/>
      <c r="D859" s="106"/>
      <c r="E859" s="90"/>
      <c r="F859" s="99">
        <v>54</v>
      </c>
      <c r="G859" s="99"/>
      <c r="H859" s="121">
        <v>0</v>
      </c>
      <c r="I859" s="100"/>
      <c r="J859" s="121">
        <v>54</v>
      </c>
      <c r="K859" s="195" t="s">
        <v>481</v>
      </c>
      <c r="L859" s="126"/>
      <c r="M859" s="126"/>
      <c r="N859" s="126"/>
      <c r="O859" s="126"/>
    </row>
    <row r="860" spans="1:15" x14ac:dyDescent="0.25">
      <c r="A860" s="106" t="s">
        <v>227</v>
      </c>
      <c r="B860" s="106"/>
      <c r="C860" s="106"/>
      <c r="D860" s="106"/>
      <c r="E860" s="90"/>
      <c r="F860" s="99">
        <v>20</v>
      </c>
      <c r="G860" s="99"/>
      <c r="H860" s="121">
        <v>0</v>
      </c>
      <c r="I860" s="100"/>
      <c r="J860" s="121">
        <v>20</v>
      </c>
      <c r="K860" s="195" t="s">
        <v>481</v>
      </c>
      <c r="L860" s="122"/>
      <c r="M860" s="122"/>
      <c r="N860" s="122"/>
      <c r="O860" s="122"/>
    </row>
    <row r="861" spans="1:15" x14ac:dyDescent="0.25">
      <c r="A861" s="106" t="s">
        <v>242</v>
      </c>
      <c r="B861" s="106"/>
      <c r="C861" s="106"/>
      <c r="D861" s="106"/>
      <c r="E861" s="90"/>
      <c r="F861" s="99">
        <v>136</v>
      </c>
      <c r="G861" s="99"/>
      <c r="H861" s="121">
        <v>0</v>
      </c>
      <c r="I861" s="100"/>
      <c r="J861" s="121">
        <v>136</v>
      </c>
      <c r="K861" s="195" t="s">
        <v>481</v>
      </c>
      <c r="L861" s="122"/>
      <c r="M861" s="122"/>
      <c r="N861" s="122"/>
      <c r="O861" s="122"/>
    </row>
    <row r="862" spans="1:15" x14ac:dyDescent="0.25">
      <c r="A862" s="106" t="s">
        <v>505</v>
      </c>
      <c r="B862" s="106"/>
      <c r="C862" s="106"/>
      <c r="D862" s="106"/>
      <c r="E862" s="90"/>
      <c r="F862" s="99">
        <v>30</v>
      </c>
      <c r="G862" s="99"/>
      <c r="H862" s="121">
        <v>0</v>
      </c>
      <c r="I862" s="100"/>
      <c r="J862" s="121">
        <v>30</v>
      </c>
      <c r="K862" s="195" t="s">
        <v>481</v>
      </c>
      <c r="L862" s="122"/>
      <c r="M862" s="122"/>
      <c r="N862" s="122"/>
      <c r="O862" s="122"/>
    </row>
    <row r="863" spans="1:15" x14ac:dyDescent="0.25">
      <c r="A863" s="106" t="s">
        <v>243</v>
      </c>
      <c r="B863" s="106"/>
      <c r="C863" s="106"/>
      <c r="D863" s="106"/>
      <c r="E863" s="90"/>
      <c r="F863" s="99">
        <v>66</v>
      </c>
      <c r="G863" s="99"/>
      <c r="H863" s="121">
        <v>0</v>
      </c>
      <c r="I863" s="100"/>
      <c r="J863" s="121">
        <v>66</v>
      </c>
      <c r="K863" s="195" t="s">
        <v>481</v>
      </c>
      <c r="L863" s="122"/>
      <c r="M863" s="122"/>
      <c r="N863" s="122"/>
      <c r="O863" s="122"/>
    </row>
    <row r="864" spans="1:15" x14ac:dyDescent="0.25">
      <c r="A864" s="106" t="s">
        <v>366</v>
      </c>
      <c r="B864" s="106"/>
      <c r="C864" s="106"/>
      <c r="D864" s="106"/>
      <c r="E864" s="90"/>
      <c r="F864" s="99">
        <v>53</v>
      </c>
      <c r="G864" s="99"/>
      <c r="H864" s="121">
        <v>0</v>
      </c>
      <c r="I864" s="100"/>
      <c r="J864" s="121">
        <v>53</v>
      </c>
      <c r="K864" s="195" t="s">
        <v>481</v>
      </c>
      <c r="L864" s="122"/>
      <c r="M864" s="122"/>
      <c r="N864" s="122"/>
      <c r="O864" s="122"/>
    </row>
    <row r="865" spans="1:15" x14ac:dyDescent="0.25">
      <c r="A865" s="106" t="s">
        <v>221</v>
      </c>
      <c r="B865" s="106"/>
      <c r="C865" s="106"/>
      <c r="D865" s="106"/>
      <c r="E865" s="90"/>
      <c r="F865" s="99">
        <v>25</v>
      </c>
      <c r="G865" s="99"/>
      <c r="H865" s="121">
        <v>0</v>
      </c>
      <c r="I865" s="100"/>
      <c r="J865" s="121">
        <v>25</v>
      </c>
      <c r="K865" s="195" t="s">
        <v>481</v>
      </c>
      <c r="L865" s="122"/>
      <c r="M865" s="122"/>
      <c r="N865" s="122"/>
      <c r="O865" s="122"/>
    </row>
    <row r="866" spans="1:15" x14ac:dyDescent="0.25">
      <c r="A866" s="106" t="s">
        <v>359</v>
      </c>
      <c r="B866" s="106"/>
      <c r="C866" s="106"/>
      <c r="D866" s="106"/>
      <c r="E866" s="90"/>
      <c r="F866" s="99">
        <v>436</v>
      </c>
      <c r="G866" s="99"/>
      <c r="H866" s="121">
        <v>0</v>
      </c>
      <c r="I866" s="100"/>
      <c r="J866" s="121">
        <v>436</v>
      </c>
      <c r="K866" s="195" t="s">
        <v>481</v>
      </c>
      <c r="L866" s="122"/>
      <c r="M866" s="122"/>
      <c r="N866" s="122"/>
      <c r="O866" s="122"/>
    </row>
    <row r="867" spans="1:15" x14ac:dyDescent="0.25">
      <c r="A867" s="106" t="s">
        <v>360</v>
      </c>
      <c r="B867" s="106"/>
      <c r="C867" s="106"/>
      <c r="D867" s="106"/>
      <c r="E867" s="90"/>
      <c r="F867" s="99">
        <v>200</v>
      </c>
      <c r="G867" s="99"/>
      <c r="H867" s="121">
        <v>0</v>
      </c>
      <c r="I867" s="100"/>
      <c r="J867" s="121">
        <v>200</v>
      </c>
      <c r="K867" s="195" t="s">
        <v>481</v>
      </c>
      <c r="L867" s="122"/>
      <c r="M867" s="122"/>
      <c r="N867" s="122"/>
      <c r="O867" s="122"/>
    </row>
    <row r="868" spans="1:15" x14ac:dyDescent="0.25">
      <c r="A868" s="106" t="s">
        <v>222</v>
      </c>
      <c r="B868" s="106"/>
      <c r="C868" s="106"/>
      <c r="D868" s="106"/>
      <c r="E868" s="90"/>
      <c r="F868" s="99">
        <v>349</v>
      </c>
      <c r="G868" s="99"/>
      <c r="H868" s="121">
        <v>0</v>
      </c>
      <c r="I868" s="100"/>
      <c r="J868" s="121">
        <v>349</v>
      </c>
      <c r="K868" s="195" t="s">
        <v>481</v>
      </c>
      <c r="L868" s="122"/>
      <c r="M868" s="122"/>
      <c r="N868" s="122"/>
      <c r="O868" s="122"/>
    </row>
    <row r="869" spans="1:15" hidden="1" x14ac:dyDescent="0.25">
      <c r="A869" s="106" t="s">
        <v>330</v>
      </c>
      <c r="B869" s="106"/>
      <c r="C869" s="106"/>
      <c r="D869" s="106"/>
      <c r="E869" s="90"/>
      <c r="F869" s="99" t="s">
        <v>330</v>
      </c>
      <c r="G869" s="99"/>
      <c r="H869" s="121" t="s">
        <v>330</v>
      </c>
      <c r="I869" s="100"/>
      <c r="J869" s="121" t="s">
        <v>330</v>
      </c>
      <c r="K869" s="195" t="s">
        <v>481</v>
      </c>
      <c r="L869" s="122"/>
      <c r="M869" s="122"/>
      <c r="N869" s="122"/>
      <c r="O869" s="122"/>
    </row>
    <row r="870" spans="1:15" hidden="1" x14ac:dyDescent="0.25">
      <c r="A870" s="106" t="s">
        <v>330</v>
      </c>
      <c r="B870" s="106"/>
      <c r="C870" s="106"/>
      <c r="D870" s="106"/>
      <c r="E870" s="90"/>
      <c r="F870" s="99" t="s">
        <v>330</v>
      </c>
      <c r="G870" s="99"/>
      <c r="H870" s="121" t="s">
        <v>330</v>
      </c>
      <c r="I870" s="100"/>
      <c r="J870" s="121" t="s">
        <v>330</v>
      </c>
      <c r="K870" s="195" t="s">
        <v>481</v>
      </c>
      <c r="L870" s="122"/>
      <c r="M870" s="122"/>
      <c r="N870" s="122"/>
      <c r="O870" s="122"/>
    </row>
    <row r="871" spans="1:15" hidden="1" x14ac:dyDescent="0.25">
      <c r="A871" s="106"/>
      <c r="B871" s="106"/>
      <c r="C871" s="106"/>
      <c r="D871" s="106"/>
      <c r="E871" s="90"/>
      <c r="F871" s="99"/>
      <c r="G871" s="99"/>
      <c r="H871" s="121"/>
      <c r="I871" s="100"/>
      <c r="J871" s="121"/>
      <c r="K871" s="195" t="s">
        <v>481</v>
      </c>
      <c r="L871" s="122"/>
      <c r="M871" s="122"/>
      <c r="N871" s="122"/>
      <c r="O871" s="122"/>
    </row>
    <row r="872" spans="1:15" hidden="1" x14ac:dyDescent="0.25">
      <c r="A872" s="106"/>
      <c r="B872" s="106"/>
      <c r="C872" s="106"/>
      <c r="D872" s="106"/>
      <c r="E872" s="90"/>
      <c r="F872" s="99"/>
      <c r="G872" s="99"/>
      <c r="H872" s="121"/>
      <c r="I872" s="100"/>
      <c r="J872" s="121"/>
      <c r="K872" s="195" t="s">
        <v>481</v>
      </c>
      <c r="L872" s="122"/>
      <c r="M872" s="122"/>
      <c r="N872" s="122"/>
      <c r="O872" s="122"/>
    </row>
    <row r="873" spans="1:15" hidden="1" x14ac:dyDescent="0.25">
      <c r="A873" s="106"/>
      <c r="B873" s="106"/>
      <c r="C873" s="106"/>
      <c r="D873" s="106"/>
      <c r="E873" s="90"/>
      <c r="F873" s="99"/>
      <c r="G873" s="99"/>
      <c r="H873" s="121"/>
      <c r="I873" s="100"/>
      <c r="J873" s="121"/>
      <c r="K873" s="195" t="s">
        <v>481</v>
      </c>
      <c r="L873" s="122"/>
      <c r="M873" s="122"/>
      <c r="N873" s="122"/>
      <c r="O873" s="122"/>
    </row>
    <row r="874" spans="1:15" x14ac:dyDescent="0.25">
      <c r="A874" s="106" t="s">
        <v>6</v>
      </c>
      <c r="B874" s="106"/>
      <c r="C874" s="106"/>
      <c r="D874" s="106"/>
      <c r="E874" s="106"/>
      <c r="F874" s="99">
        <v>1369</v>
      </c>
      <c r="G874" s="99"/>
      <c r="H874" s="121">
        <v>0</v>
      </c>
      <c r="I874" s="121"/>
      <c r="J874" s="121">
        <v>1369</v>
      </c>
      <c r="K874" s="195" t="s">
        <v>481</v>
      </c>
      <c r="L874" s="122"/>
      <c r="M874" s="122"/>
      <c r="N874" s="122"/>
      <c r="O874" s="122"/>
    </row>
    <row r="875" spans="1:15" x14ac:dyDescent="0.25">
      <c r="K875" s="195"/>
      <c r="L875" s="122"/>
      <c r="M875" s="122"/>
      <c r="N875" s="122"/>
      <c r="O875" s="122"/>
    </row>
    <row r="876" spans="1:15" ht="15.75" x14ac:dyDescent="0.25">
      <c r="A876" s="58" t="s">
        <v>285</v>
      </c>
      <c r="K876" s="173"/>
    </row>
    <row r="923" spans="11:11" x14ac:dyDescent="0.25">
      <c r="K923" s="38" t="s">
        <v>513</v>
      </c>
    </row>
    <row r="924" spans="11:11" x14ac:dyDescent="0.25">
      <c r="K924" s="38" t="s">
        <v>514</v>
      </c>
    </row>
    <row r="973" spans="11:11" x14ac:dyDescent="0.25">
      <c r="K973" s="38" t="s">
        <v>513</v>
      </c>
    </row>
    <row r="974" spans="11:11" hidden="1" x14ac:dyDescent="0.25">
      <c r="K974" s="38" t="s">
        <v>515</v>
      </c>
    </row>
    <row r="975" spans="11:11" hidden="1" x14ac:dyDescent="0.25"/>
    <row r="976" spans="11:11" hidden="1" x14ac:dyDescent="0.25"/>
    <row r="977" hidden="1" x14ac:dyDescent="0.25"/>
    <row r="978" hidden="1" x14ac:dyDescent="0.25"/>
    <row r="979" hidden="1" x14ac:dyDescent="0.25"/>
    <row r="980" hidden="1" x14ac:dyDescent="0.25"/>
    <row r="981" hidden="1" x14ac:dyDescent="0.25"/>
    <row r="982" hidden="1" x14ac:dyDescent="0.25"/>
    <row r="983" hidden="1" x14ac:dyDescent="0.25"/>
    <row r="984" hidden="1" x14ac:dyDescent="0.25"/>
    <row r="985" hidden="1" x14ac:dyDescent="0.25"/>
    <row r="986" hidden="1" x14ac:dyDescent="0.25"/>
    <row r="987" hidden="1" x14ac:dyDescent="0.25"/>
    <row r="988" hidden="1" x14ac:dyDescent="0.25"/>
    <row r="989" hidden="1" x14ac:dyDescent="0.25"/>
    <row r="990" hidden="1" x14ac:dyDescent="0.25"/>
    <row r="991" hidden="1" x14ac:dyDescent="0.25"/>
    <row r="992" hidden="1" x14ac:dyDescent="0.25"/>
    <row r="993" spans="25:25" hidden="1" x14ac:dyDescent="0.25"/>
    <row r="994" spans="25:25" hidden="1" x14ac:dyDescent="0.25"/>
    <row r="995" spans="25:25" hidden="1" x14ac:dyDescent="0.25"/>
    <row r="996" spans="25:25" hidden="1" x14ac:dyDescent="0.25"/>
    <row r="997" spans="25:25" hidden="1" x14ac:dyDescent="0.25"/>
    <row r="998" spans="25:25" ht="13.7" hidden="1" customHeight="1" x14ac:dyDescent="0.25"/>
    <row r="999" spans="25:25" ht="13.7" hidden="1" customHeight="1" x14ac:dyDescent="0.25"/>
    <row r="1000" spans="25:25" hidden="1" x14ac:dyDescent="0.25"/>
    <row r="1001" spans="25:25" ht="15.75" hidden="1" customHeight="1" x14ac:dyDescent="0.25">
      <c r="Y1001" s="130"/>
    </row>
    <row r="1002" spans="25:25" ht="15" hidden="1" customHeight="1" x14ac:dyDescent="0.25">
      <c r="Y1002" s="130"/>
    </row>
    <row r="1003" spans="25:25" ht="15" hidden="1" customHeight="1" x14ac:dyDescent="0.25">
      <c r="Y1003" s="130"/>
    </row>
    <row r="1004" spans="25:25" ht="15" hidden="1" customHeight="1" x14ac:dyDescent="0.25">
      <c r="Y1004" s="130"/>
    </row>
    <row r="1005" spans="25:25" hidden="1" x14ac:dyDescent="0.25">
      <c r="Y1005" s="38"/>
    </row>
    <row r="1006" spans="25:25" hidden="1" x14ac:dyDescent="0.25">
      <c r="Y1006" s="38"/>
    </row>
    <row r="1007" spans="25:25" ht="15" hidden="1" customHeight="1" x14ac:dyDescent="0.25">
      <c r="Y1007" s="38"/>
    </row>
    <row r="1008" spans="25:25" hidden="1" x14ac:dyDescent="0.25">
      <c r="Y1008" s="38"/>
    </row>
    <row r="1009" spans="11:25" hidden="1" x14ac:dyDescent="0.25">
      <c r="Y1009" s="38"/>
    </row>
    <row r="1010" spans="11:25" hidden="1" x14ac:dyDescent="0.25">
      <c r="Y1010" s="38"/>
    </row>
    <row r="1011" spans="11:25" hidden="1" x14ac:dyDescent="0.25">
      <c r="Y1011" s="38"/>
    </row>
    <row r="1012" spans="11:25" hidden="1" x14ac:dyDescent="0.25">
      <c r="Y1012" s="38"/>
    </row>
    <row r="1013" spans="11:25" hidden="1" x14ac:dyDescent="0.25">
      <c r="Y1013" s="38"/>
    </row>
    <row r="1014" spans="11:25" hidden="1" x14ac:dyDescent="0.25">
      <c r="Y1014" s="38"/>
    </row>
    <row r="1015" spans="11:25" hidden="1" x14ac:dyDescent="0.25">
      <c r="Y1015" s="38"/>
    </row>
    <row r="1016" spans="11:25" hidden="1" x14ac:dyDescent="0.25">
      <c r="Y1016" s="38"/>
    </row>
    <row r="1017" spans="11:25" hidden="1" x14ac:dyDescent="0.25">
      <c r="Y1017" s="38"/>
    </row>
    <row r="1018" spans="11:25" hidden="1" x14ac:dyDescent="0.25">
      <c r="Y1018" s="38"/>
    </row>
    <row r="1019" spans="11:25" hidden="1" x14ac:dyDescent="0.25">
      <c r="Y1019" s="38"/>
    </row>
    <row r="1020" spans="11:25" hidden="1" x14ac:dyDescent="0.25">
      <c r="Y1020" s="38"/>
    </row>
    <row r="1021" spans="11:25" hidden="1" x14ac:dyDescent="0.25">
      <c r="Y1021" s="38"/>
    </row>
    <row r="1022" spans="11:25" hidden="1" x14ac:dyDescent="0.25">
      <c r="Y1022" s="38"/>
    </row>
    <row r="1023" spans="11:25" hidden="1" x14ac:dyDescent="0.25"/>
    <row r="1024" spans="11:25" hidden="1" x14ac:dyDescent="0.25">
      <c r="K1024" s="38" t="s">
        <v>513</v>
      </c>
      <c r="Y1024" s="38"/>
    </row>
    <row r="1025" spans="11:25" hidden="1" x14ac:dyDescent="0.25">
      <c r="K1025" s="38" t="s">
        <v>514</v>
      </c>
      <c r="Y1025" s="38"/>
    </row>
    <row r="1026" spans="11:25" hidden="1" x14ac:dyDescent="0.25">
      <c r="Y1026" s="38"/>
    </row>
    <row r="1027" spans="11:25" hidden="1" x14ac:dyDescent="0.25">
      <c r="Y1027" s="38"/>
    </row>
    <row r="1028" spans="11:25" hidden="1" x14ac:dyDescent="0.25">
      <c r="Y1028" s="38"/>
    </row>
    <row r="1029" spans="11:25" hidden="1" x14ac:dyDescent="0.25">
      <c r="Y1029" s="38"/>
    </row>
    <row r="1030" spans="11:25" hidden="1" x14ac:dyDescent="0.25">
      <c r="Y1030" s="38"/>
    </row>
    <row r="1031" spans="11:25" hidden="1" x14ac:dyDescent="0.25">
      <c r="Y1031" s="38"/>
    </row>
    <row r="1032" spans="11:25" hidden="1" x14ac:dyDescent="0.25">
      <c r="Y1032" s="38"/>
    </row>
    <row r="1033" spans="11:25" hidden="1" x14ac:dyDescent="0.25">
      <c r="Y1033" s="142"/>
    </row>
    <row r="1034" spans="11:25" hidden="1" x14ac:dyDescent="0.25">
      <c r="Y1034" s="476"/>
    </row>
    <row r="1035" spans="11:25" hidden="1" x14ac:dyDescent="0.25">
      <c r="Y1035" s="476"/>
    </row>
    <row r="1036" spans="11:25" hidden="1" x14ac:dyDescent="0.25"/>
    <row r="1037" spans="11:25" hidden="1" x14ac:dyDescent="0.25"/>
    <row r="1038" spans="11:25" hidden="1" x14ac:dyDescent="0.25"/>
    <row r="1039" spans="11:25" hidden="1" x14ac:dyDescent="0.25"/>
    <row r="1040" spans="11:25" hidden="1" x14ac:dyDescent="0.25"/>
    <row r="1041" spans="15:25" hidden="1" x14ac:dyDescent="0.25">
      <c r="O1041" s="170">
        <v>2</v>
      </c>
    </row>
    <row r="1042" spans="15:25" hidden="1" x14ac:dyDescent="0.25"/>
    <row r="1043" spans="15:25" hidden="1" x14ac:dyDescent="0.25">
      <c r="Y1043" s="38"/>
    </row>
    <row r="1044" spans="15:25" hidden="1" x14ac:dyDescent="0.25">
      <c r="Y1044" s="38"/>
    </row>
    <row r="1045" spans="15:25" hidden="1" x14ac:dyDescent="0.25">
      <c r="Y1045" s="38"/>
    </row>
    <row r="1046" spans="15:25" hidden="1" x14ac:dyDescent="0.25">
      <c r="Y1046" s="38"/>
    </row>
    <row r="1047" spans="15:25" hidden="1" x14ac:dyDescent="0.25">
      <c r="Y1047" s="38"/>
    </row>
    <row r="1048" spans="15:25" hidden="1" x14ac:dyDescent="0.25">
      <c r="Y1048" s="38"/>
    </row>
    <row r="1049" spans="15:25" hidden="1" x14ac:dyDescent="0.25">
      <c r="Y1049" s="38"/>
    </row>
    <row r="1050" spans="15:25" ht="15" hidden="1" customHeight="1" x14ac:dyDescent="0.25"/>
    <row r="1051" spans="15:25" ht="15" hidden="1" customHeight="1" x14ac:dyDescent="0.25"/>
    <row r="1052" spans="15:25" ht="15" hidden="1" customHeight="1" x14ac:dyDescent="0.25"/>
    <row r="1053" spans="15:25" ht="15" hidden="1" customHeight="1" x14ac:dyDescent="0.25"/>
    <row r="1054" spans="15:25" ht="15" hidden="1" customHeight="1" x14ac:dyDescent="0.25"/>
    <row r="1055" spans="15:25" ht="15" hidden="1" customHeight="1" x14ac:dyDescent="0.25"/>
    <row r="1056" spans="15:25" ht="15" hidden="1" customHeight="1" x14ac:dyDescent="0.25"/>
    <row r="1057" ht="15" hidden="1" customHeight="1" x14ac:dyDescent="0.25"/>
    <row r="1058" ht="15" hidden="1" customHeight="1" x14ac:dyDescent="0.25"/>
    <row r="1059" ht="15" hidden="1" customHeight="1" x14ac:dyDescent="0.25"/>
    <row r="1060" ht="15" hidden="1" customHeight="1" x14ac:dyDescent="0.25"/>
    <row r="1061" ht="15" hidden="1" customHeight="1" x14ac:dyDescent="0.25"/>
    <row r="1062" ht="15" hidden="1" customHeight="1" x14ac:dyDescent="0.25"/>
    <row r="1063" ht="15" hidden="1" customHeight="1" x14ac:dyDescent="0.25"/>
    <row r="1064" ht="15" hidden="1" customHeight="1" x14ac:dyDescent="0.25"/>
    <row r="1065" ht="15" hidden="1" customHeight="1" x14ac:dyDescent="0.25"/>
    <row r="1066" ht="15" hidden="1" customHeight="1" x14ac:dyDescent="0.25"/>
    <row r="1067" ht="15" hidden="1" customHeight="1" x14ac:dyDescent="0.25"/>
    <row r="1068" ht="15" hidden="1" customHeight="1" x14ac:dyDescent="0.25"/>
    <row r="1069" ht="15" hidden="1" customHeight="1" x14ac:dyDescent="0.25"/>
    <row r="1070" ht="15" hidden="1" customHeight="1" x14ac:dyDescent="0.25"/>
    <row r="1071" ht="15" hidden="1" customHeight="1" x14ac:dyDescent="0.25"/>
    <row r="1072" ht="15" hidden="1" customHeight="1" x14ac:dyDescent="0.25"/>
    <row r="1073" spans="1:24" ht="15" hidden="1" customHeight="1" x14ac:dyDescent="0.25"/>
    <row r="1074" spans="1:24" ht="15" hidden="1" customHeight="1" x14ac:dyDescent="0.25">
      <c r="K1074" s="38" t="s">
        <v>517</v>
      </c>
    </row>
    <row r="1075" spans="1:24" ht="15" hidden="1" customHeight="1" x14ac:dyDescent="0.25"/>
    <row r="1076" spans="1:24" ht="15" hidden="1" customHeight="1" x14ac:dyDescent="0.25"/>
    <row r="1077" spans="1:24" ht="15" hidden="1" customHeight="1" x14ac:dyDescent="0.25"/>
    <row r="1078" spans="1:24" ht="15" hidden="1" customHeight="1" x14ac:dyDescent="0.25"/>
    <row r="1079" spans="1:24" ht="15" hidden="1" customHeight="1" x14ac:dyDescent="0.25"/>
    <row r="1080" spans="1:24" ht="15" hidden="1" customHeight="1" x14ac:dyDescent="0.25"/>
    <row r="1081" spans="1:24" ht="15" customHeight="1" x14ac:dyDescent="0.25">
      <c r="A1081" s="451" t="s">
        <v>286</v>
      </c>
    </row>
    <row r="1082" spans="1:24" ht="15" customHeight="1" x14ac:dyDescent="0.25">
      <c r="A1082" s="59" t="s">
        <v>485</v>
      </c>
      <c r="K1082" s="127" t="s">
        <v>290</v>
      </c>
      <c r="L1082" s="127"/>
      <c r="M1082" s="128" t="s">
        <v>388</v>
      </c>
      <c r="N1082" s="129"/>
      <c r="P1082" s="474" t="s">
        <v>444</v>
      </c>
      <c r="Q1082" s="474"/>
      <c r="R1082" s="474"/>
      <c r="S1082" s="474"/>
      <c r="T1082" s="474"/>
      <c r="U1082" s="474"/>
      <c r="V1082" s="474"/>
      <c r="W1082" s="474"/>
      <c r="X1082" s="474"/>
    </row>
    <row r="1083" spans="1:24" ht="15" customHeight="1" x14ac:dyDescent="0.25">
      <c r="K1083" s="131" t="s">
        <v>382</v>
      </c>
      <c r="L1083" s="131" t="s">
        <v>450</v>
      </c>
      <c r="M1083" s="132">
        <v>43995</v>
      </c>
      <c r="N1083" s="57"/>
      <c r="P1083" s="474"/>
      <c r="Q1083" s="474"/>
      <c r="R1083" s="474"/>
      <c r="S1083" s="474"/>
      <c r="T1083" s="474"/>
      <c r="U1083" s="474"/>
      <c r="V1083" s="474"/>
      <c r="W1083" s="474"/>
      <c r="X1083" s="474"/>
    </row>
    <row r="1084" spans="1:24" ht="15" customHeight="1" x14ac:dyDescent="0.25">
      <c r="K1084" s="131" t="s">
        <v>383</v>
      </c>
      <c r="L1084" s="131" t="s">
        <v>302</v>
      </c>
      <c r="M1084" s="132">
        <v>5826</v>
      </c>
      <c r="N1084" s="57"/>
      <c r="P1084" s="474"/>
      <c r="Q1084" s="474"/>
      <c r="R1084" s="474"/>
      <c r="S1084" s="474"/>
      <c r="T1084" s="474"/>
      <c r="U1084" s="474"/>
      <c r="V1084" s="474"/>
      <c r="W1084" s="474"/>
      <c r="X1084" s="474"/>
    </row>
    <row r="1085" spans="1:24" ht="15" customHeight="1" x14ac:dyDescent="0.25">
      <c r="K1085" s="131" t="s">
        <v>384</v>
      </c>
      <c r="L1085" s="131" t="s">
        <v>309</v>
      </c>
      <c r="M1085" s="132">
        <v>2001</v>
      </c>
      <c r="N1085" s="57"/>
      <c r="P1085" s="474"/>
      <c r="Q1085" s="474"/>
      <c r="R1085" s="474"/>
      <c r="S1085" s="474"/>
      <c r="T1085" s="474"/>
      <c r="U1085" s="474"/>
      <c r="V1085" s="474"/>
      <c r="W1085" s="474"/>
      <c r="X1085" s="474"/>
    </row>
    <row r="1086" spans="1:24" ht="15" customHeight="1" thickBot="1" x14ac:dyDescent="0.3">
      <c r="K1086" s="131" t="s">
        <v>385</v>
      </c>
      <c r="L1086" s="131" t="s">
        <v>450</v>
      </c>
      <c r="M1086" s="132">
        <v>10040</v>
      </c>
      <c r="N1086" s="57"/>
    </row>
    <row r="1087" spans="1:24" ht="15" customHeight="1" x14ac:dyDescent="0.25">
      <c r="K1087" s="131" t="s">
        <v>5</v>
      </c>
      <c r="L1087" s="131" t="s">
        <v>450</v>
      </c>
      <c r="M1087" s="132">
        <v>20665</v>
      </c>
      <c r="N1087" s="57"/>
      <c r="P1087" s="351" t="s">
        <v>653</v>
      </c>
    </row>
    <row r="1088" spans="1:24" ht="15" customHeight="1" thickBot="1" x14ac:dyDescent="0.3">
      <c r="K1088" s="131" t="s">
        <v>540</v>
      </c>
      <c r="L1088" s="131" t="s">
        <v>450</v>
      </c>
      <c r="M1088" s="132">
        <v>0</v>
      </c>
      <c r="N1088" s="57"/>
      <c r="P1088" s="352">
        <v>0.81944444444444453</v>
      </c>
      <c r="Q1088" s="38">
        <v>19</v>
      </c>
    </row>
    <row r="1089" spans="11:24" ht="15" customHeight="1" x14ac:dyDescent="0.25">
      <c r="K1089" s="131" t="s">
        <v>386</v>
      </c>
      <c r="L1089" s="131" t="s">
        <v>450</v>
      </c>
      <c r="M1089" s="132">
        <v>82527</v>
      </c>
      <c r="N1089" s="57"/>
      <c r="O1089" s="133">
        <v>0</v>
      </c>
    </row>
    <row r="1090" spans="11:24" ht="15" customHeight="1" x14ac:dyDescent="0.25">
      <c r="K1090" s="131" t="s">
        <v>390</v>
      </c>
      <c r="L1090" s="131" t="s">
        <v>329</v>
      </c>
      <c r="M1090" s="132">
        <v>0</v>
      </c>
      <c r="N1090" s="57"/>
    </row>
    <row r="1091" spans="11:24" ht="15" customHeight="1" x14ac:dyDescent="0.25">
      <c r="K1091" s="131" t="s">
        <v>11</v>
      </c>
      <c r="L1091" s="131" t="s">
        <v>450</v>
      </c>
      <c r="M1091" s="132">
        <v>82527</v>
      </c>
      <c r="N1091" s="52"/>
      <c r="P1091" s="127" t="s">
        <v>427</v>
      </c>
      <c r="Q1091" s="128"/>
    </row>
    <row r="1092" spans="11:24" ht="15" customHeight="1" x14ac:dyDescent="0.25">
      <c r="K1092" s="131"/>
      <c r="L1092" s="131"/>
      <c r="M1092" s="134"/>
      <c r="N1092" s="129"/>
      <c r="P1092" s="131" t="s">
        <v>394</v>
      </c>
      <c r="Q1092" s="132">
        <v>-2051</v>
      </c>
      <c r="R1092" s="135" t="s">
        <v>315</v>
      </c>
    </row>
    <row r="1093" spans="11:24" ht="15" customHeight="1" x14ac:dyDescent="0.25">
      <c r="K1093" s="127" t="s">
        <v>181</v>
      </c>
      <c r="L1093" s="127"/>
      <c r="M1093" s="128"/>
      <c r="N1093" s="57"/>
      <c r="P1093" s="131" t="s">
        <v>395</v>
      </c>
      <c r="Q1093" s="132">
        <v>-10076</v>
      </c>
      <c r="R1093" s="135" t="s">
        <v>316</v>
      </c>
    </row>
    <row r="1094" spans="11:24" ht="15" customHeight="1" x14ac:dyDescent="0.25">
      <c r="K1094" s="131" t="s">
        <v>3</v>
      </c>
      <c r="L1094" s="131" t="s">
        <v>450</v>
      </c>
      <c r="M1094" s="132">
        <v>4451</v>
      </c>
      <c r="N1094" s="57"/>
      <c r="P1094" s="131" t="s">
        <v>396</v>
      </c>
      <c r="Q1094" s="132">
        <v>-8025</v>
      </c>
      <c r="R1094" s="135"/>
    </row>
    <row r="1095" spans="11:24" ht="15" customHeight="1" x14ac:dyDescent="0.25">
      <c r="K1095" s="131" t="s">
        <v>391</v>
      </c>
      <c r="L1095" s="131" t="s">
        <v>305</v>
      </c>
      <c r="M1095" s="132">
        <v>1459</v>
      </c>
      <c r="N1095" s="57"/>
      <c r="P1095" s="131" t="s">
        <v>397</v>
      </c>
      <c r="Q1095" s="132">
        <v>1924</v>
      </c>
      <c r="R1095" s="135" t="s">
        <v>314</v>
      </c>
    </row>
    <row r="1096" spans="11:24" ht="15" customHeight="1" x14ac:dyDescent="0.25">
      <c r="K1096" s="131" t="s">
        <v>5</v>
      </c>
      <c r="L1096" s="131" t="s">
        <v>531</v>
      </c>
      <c r="M1096" s="132">
        <v>396</v>
      </c>
      <c r="N1096" s="57"/>
    </row>
    <row r="1097" spans="11:24" ht="15" customHeight="1" x14ac:dyDescent="0.25">
      <c r="K1097" s="131" t="s">
        <v>540</v>
      </c>
      <c r="L1097" s="131" t="s">
        <v>604</v>
      </c>
      <c r="M1097" s="132">
        <v>0</v>
      </c>
      <c r="N1097" s="57"/>
    </row>
    <row r="1098" spans="11:24" ht="15" customHeight="1" x14ac:dyDescent="0.25">
      <c r="K1098" s="131" t="s">
        <v>398</v>
      </c>
      <c r="L1098" s="131" t="s">
        <v>312</v>
      </c>
      <c r="M1098" s="132">
        <v>6306</v>
      </c>
    </row>
    <row r="1099" spans="11:24" ht="15" customHeight="1" x14ac:dyDescent="0.25">
      <c r="K1099" s="131" t="s">
        <v>11</v>
      </c>
      <c r="L1099" s="131" t="s">
        <v>319</v>
      </c>
      <c r="M1099" s="132">
        <v>8357</v>
      </c>
      <c r="N1099" s="129"/>
      <c r="P1099" s="473" t="s">
        <v>1</v>
      </c>
      <c r="Q1099" s="473"/>
      <c r="R1099" s="473"/>
      <c r="S1099" s="176"/>
    </row>
    <row r="1100" spans="11:24" ht="15" customHeight="1" x14ac:dyDescent="0.25">
      <c r="K1100" s="127" t="s">
        <v>2</v>
      </c>
      <c r="L1100" s="127"/>
      <c r="M1100" s="128"/>
      <c r="N1100" s="57"/>
      <c r="P1100" s="136" t="s">
        <v>1</v>
      </c>
      <c r="Q1100" s="137"/>
    </row>
    <row r="1101" spans="11:24" ht="15" customHeight="1" x14ac:dyDescent="0.25">
      <c r="K1101" s="131" t="s">
        <v>392</v>
      </c>
      <c r="L1101" s="131" t="s">
        <v>450</v>
      </c>
      <c r="M1101" s="132">
        <v>5130</v>
      </c>
      <c r="N1101" s="57"/>
      <c r="P1101" s="138" t="s">
        <v>368</v>
      </c>
      <c r="Q1101" s="132">
        <v>1827</v>
      </c>
      <c r="R1101" s="135" t="s">
        <v>300</v>
      </c>
    </row>
    <row r="1102" spans="11:24" ht="15" customHeight="1" x14ac:dyDescent="0.25">
      <c r="K1102" s="131" t="s">
        <v>4</v>
      </c>
      <c r="L1102" s="131" t="s">
        <v>306</v>
      </c>
      <c r="M1102" s="132">
        <v>440</v>
      </c>
      <c r="N1102" s="57"/>
      <c r="P1102" s="138" t="s">
        <v>369</v>
      </c>
      <c r="Q1102" s="132">
        <v>3999</v>
      </c>
      <c r="R1102" s="135" t="s">
        <v>301</v>
      </c>
      <c r="T1102" s="136"/>
      <c r="U1102" s="136"/>
      <c r="V1102" s="139"/>
      <c r="W1102" s="139"/>
      <c r="X1102" s="139"/>
    </row>
    <row r="1103" spans="11:24" ht="15" customHeight="1" x14ac:dyDescent="0.25">
      <c r="K1103" s="131" t="s">
        <v>5</v>
      </c>
      <c r="L1103" s="131" t="s">
        <v>308</v>
      </c>
      <c r="M1103" s="132">
        <v>18823</v>
      </c>
      <c r="N1103" s="57"/>
      <c r="Q1103" s="52"/>
      <c r="R1103" s="52"/>
      <c r="S1103" s="52"/>
      <c r="T1103" s="138"/>
      <c r="U1103" s="138"/>
      <c r="V1103" s="138" t="s">
        <v>388</v>
      </c>
      <c r="W1103" s="138"/>
      <c r="X1103" s="131"/>
    </row>
    <row r="1104" spans="11:24" ht="15" customHeight="1" x14ac:dyDescent="0.25">
      <c r="K1104" s="131" t="s">
        <v>540</v>
      </c>
      <c r="L1104" s="131" t="s">
        <v>538</v>
      </c>
      <c r="M1104" s="132">
        <v>0</v>
      </c>
      <c r="N1104" s="57"/>
      <c r="S1104" s="38" t="s">
        <v>455</v>
      </c>
      <c r="T1104" s="138" t="s">
        <v>371</v>
      </c>
      <c r="U1104" s="138"/>
      <c r="V1104" s="198">
        <v>0</v>
      </c>
      <c r="W1104" s="198"/>
      <c r="X1104" s="131"/>
    </row>
    <row r="1105" spans="1:24" ht="15" customHeight="1" x14ac:dyDescent="0.25">
      <c r="K1105" s="131" t="s">
        <v>398</v>
      </c>
      <c r="L1105" s="131" t="s">
        <v>313</v>
      </c>
      <c r="M1105" s="132">
        <v>24393</v>
      </c>
      <c r="N1105" s="52"/>
      <c r="S1105" s="38" t="s">
        <v>452</v>
      </c>
      <c r="T1105" s="160" t="s">
        <v>10</v>
      </c>
      <c r="U1105" s="138"/>
      <c r="V1105" s="198">
        <v>0</v>
      </c>
      <c r="W1105" s="198"/>
      <c r="X1105" s="131"/>
    </row>
    <row r="1106" spans="1:24" ht="15" customHeight="1" x14ac:dyDescent="0.25">
      <c r="K1106" s="131" t="s">
        <v>11</v>
      </c>
      <c r="L1106" s="131" t="s">
        <v>320</v>
      </c>
      <c r="M1106" s="132">
        <v>14317</v>
      </c>
      <c r="N1106" s="129"/>
      <c r="S1106" s="38" t="s">
        <v>453</v>
      </c>
      <c r="T1106" s="138" t="s">
        <v>8</v>
      </c>
      <c r="U1106" s="138"/>
      <c r="V1106" s="198">
        <v>0</v>
      </c>
      <c r="W1106" s="198"/>
      <c r="X1106" s="199">
        <v>0</v>
      </c>
    </row>
    <row r="1107" spans="1:24" ht="15" customHeight="1" x14ac:dyDescent="0.25">
      <c r="K1107" s="131"/>
      <c r="L1107" s="131"/>
      <c r="M1107" s="134"/>
      <c r="N1107" s="57"/>
      <c r="P1107" s="127" t="s">
        <v>428</v>
      </c>
      <c r="Q1107" s="140"/>
      <c r="S1107" s="38" t="s">
        <v>454</v>
      </c>
      <c r="T1107" s="138" t="s">
        <v>9</v>
      </c>
      <c r="U1107" s="138"/>
      <c r="V1107" s="198">
        <v>0</v>
      </c>
      <c r="W1107" s="198"/>
      <c r="X1107" s="131"/>
    </row>
    <row r="1108" spans="1:24" ht="15" customHeight="1" x14ac:dyDescent="0.25">
      <c r="K1108" s="127" t="s">
        <v>393</v>
      </c>
      <c r="L1108" s="127"/>
      <c r="M1108" s="128"/>
      <c r="N1108" s="57"/>
      <c r="P1108" s="131" t="s">
        <v>384</v>
      </c>
      <c r="Q1108" s="132">
        <v>2001</v>
      </c>
      <c r="R1108" s="135" t="s">
        <v>309</v>
      </c>
      <c r="S1108" s="38" t="s">
        <v>456</v>
      </c>
      <c r="T1108" s="138" t="s">
        <v>7</v>
      </c>
      <c r="U1108" s="138"/>
      <c r="V1108" s="198">
        <v>0</v>
      </c>
      <c r="W1108" s="198"/>
      <c r="X1108" s="131"/>
    </row>
    <row r="1109" spans="1:24" ht="15" customHeight="1" x14ac:dyDescent="0.25">
      <c r="K1109" s="131" t="s">
        <v>3</v>
      </c>
      <c r="L1109" s="131" t="s">
        <v>450</v>
      </c>
      <c r="M1109" s="132">
        <v>21101</v>
      </c>
      <c r="N1109" s="57"/>
      <c r="P1109" s="131" t="s">
        <v>385</v>
      </c>
      <c r="Q1109" s="132">
        <v>6661</v>
      </c>
      <c r="R1109" s="135" t="s">
        <v>304</v>
      </c>
      <c r="S1109" s="38" t="s">
        <v>516</v>
      </c>
      <c r="T1109" s="138" t="s">
        <v>498</v>
      </c>
      <c r="U1109" s="138"/>
      <c r="V1109" s="198">
        <v>0</v>
      </c>
      <c r="W1109" s="200"/>
      <c r="X1109" s="201"/>
    </row>
    <row r="1110" spans="1:24" ht="15" customHeight="1" x14ac:dyDescent="0.25">
      <c r="K1110" s="131" t="s">
        <v>4</v>
      </c>
      <c r="L1110" s="131" t="s">
        <v>450</v>
      </c>
      <c r="M1110" s="132">
        <v>8662</v>
      </c>
      <c r="N1110" s="57"/>
      <c r="T1110" s="141" t="s">
        <v>6</v>
      </c>
      <c r="U1110" s="141"/>
      <c r="V1110" s="200">
        <v>0</v>
      </c>
      <c r="W1110" s="80"/>
      <c r="X1110" s="69"/>
    </row>
    <row r="1111" spans="1:24" ht="15" customHeight="1" x14ac:dyDescent="0.25">
      <c r="K1111" s="131" t="s">
        <v>5</v>
      </c>
      <c r="L1111" s="131" t="s">
        <v>603</v>
      </c>
      <c r="M1111" s="132">
        <v>13</v>
      </c>
      <c r="N1111" s="52"/>
    </row>
    <row r="1112" spans="1:24" ht="15" customHeight="1" x14ac:dyDescent="0.25">
      <c r="K1112" s="131" t="s">
        <v>540</v>
      </c>
      <c r="L1112" s="131" t="s">
        <v>539</v>
      </c>
      <c r="M1112" s="132">
        <v>0</v>
      </c>
      <c r="N1112" s="129"/>
    </row>
    <row r="1113" spans="1:24" ht="15" customHeight="1" x14ac:dyDescent="0.25">
      <c r="K1113" s="131" t="s">
        <v>398</v>
      </c>
      <c r="L1113" s="131" t="s">
        <v>451</v>
      </c>
      <c r="M1113" s="132">
        <v>29776</v>
      </c>
      <c r="N1113" s="57"/>
      <c r="P1113" s="142"/>
      <c r="Q1113" s="142"/>
      <c r="R1113" s="142"/>
      <c r="S1113" s="142"/>
    </row>
    <row r="1114" spans="1:24" ht="15" customHeight="1" x14ac:dyDescent="0.25">
      <c r="K1114" s="131" t="s">
        <v>11</v>
      </c>
      <c r="L1114" s="131" t="s">
        <v>318</v>
      </c>
      <c r="M1114" s="132">
        <v>45551</v>
      </c>
      <c r="N1114" s="57"/>
    </row>
    <row r="1115" spans="1:24" ht="15" customHeight="1" x14ac:dyDescent="0.25">
      <c r="K1115" s="127" t="s">
        <v>0</v>
      </c>
      <c r="L1115" s="127"/>
      <c r="M1115" s="128"/>
      <c r="N1115" s="57"/>
      <c r="P1115" s="470" t="s">
        <v>426</v>
      </c>
      <c r="Q1115" s="470"/>
      <c r="R1115" s="470"/>
      <c r="S1115" s="143"/>
    </row>
    <row r="1116" spans="1:24" ht="15" customHeight="1" x14ac:dyDescent="0.25">
      <c r="K1116" s="131" t="s">
        <v>392</v>
      </c>
      <c r="L1116" s="131" t="s">
        <v>450</v>
      </c>
      <c r="M1116" s="132">
        <v>13313</v>
      </c>
      <c r="N1116" s="57"/>
      <c r="P1116" s="202" t="s">
        <v>0</v>
      </c>
      <c r="Q1116" s="203">
        <v>21752</v>
      </c>
      <c r="R1116" s="204">
        <v>45329</v>
      </c>
      <c r="S1116" s="144"/>
    </row>
    <row r="1117" spans="1:24" ht="15" customHeight="1" x14ac:dyDescent="0.25">
      <c r="K1117" s="131" t="s">
        <v>4</v>
      </c>
      <c r="L1117" s="131" t="s">
        <v>303</v>
      </c>
      <c r="M1117" s="132">
        <v>1480</v>
      </c>
      <c r="N1117" s="57"/>
      <c r="P1117" s="202" t="s">
        <v>182</v>
      </c>
      <c r="Q1117" s="203">
        <v>61390</v>
      </c>
      <c r="R1117" s="204">
        <v>45244</v>
      </c>
      <c r="S1117" s="144"/>
    </row>
    <row r="1118" spans="1:24" ht="15" customHeight="1" x14ac:dyDescent="0.25">
      <c r="K1118" s="131" t="s">
        <v>5</v>
      </c>
      <c r="L1118" s="131" t="s">
        <v>307</v>
      </c>
      <c r="M1118" s="132">
        <v>1433</v>
      </c>
      <c r="N1118" s="57"/>
      <c r="P1118" s="202" t="s">
        <v>181</v>
      </c>
      <c r="Q1118" s="203">
        <v>9728</v>
      </c>
      <c r="R1118" s="204">
        <v>45551</v>
      </c>
      <c r="S1118" s="144"/>
    </row>
    <row r="1119" spans="1:24" ht="15" customHeight="1" x14ac:dyDescent="0.25">
      <c r="A1119" s="59" t="s">
        <v>530</v>
      </c>
      <c r="K1119" s="131" t="s">
        <v>540</v>
      </c>
      <c r="L1119" s="131" t="s">
        <v>605</v>
      </c>
      <c r="M1119" s="132">
        <v>0</v>
      </c>
      <c r="N1119" s="57"/>
      <c r="P1119" s="202" t="s">
        <v>2</v>
      </c>
      <c r="Q1119" s="203">
        <v>16220</v>
      </c>
      <c r="R1119" s="204">
        <v>45254</v>
      </c>
      <c r="S1119" s="144"/>
    </row>
    <row r="1120" spans="1:24" ht="15" customHeight="1" x14ac:dyDescent="0.25">
      <c r="K1120" s="131" t="s">
        <v>398</v>
      </c>
      <c r="L1120" s="131" t="s">
        <v>310</v>
      </c>
      <c r="M1120" s="132">
        <v>16226</v>
      </c>
      <c r="N1120" s="57"/>
      <c r="P1120" s="205"/>
      <c r="Q1120" s="206"/>
      <c r="R1120" s="145"/>
      <c r="S1120" s="145"/>
    </row>
    <row r="1121" spans="1:24" ht="15" customHeight="1" x14ac:dyDescent="0.25">
      <c r="B1121" s="477" t="s">
        <v>287</v>
      </c>
      <c r="C1121" s="477"/>
      <c r="D1121" s="477" t="s">
        <v>288</v>
      </c>
      <c r="E1121" s="477"/>
      <c r="F1121" s="477"/>
      <c r="G1121" s="478" t="s">
        <v>408</v>
      </c>
      <c r="H1121" s="478"/>
      <c r="I1121" s="478"/>
      <c r="K1121" s="131" t="s">
        <v>11</v>
      </c>
      <c r="L1121" s="131" t="s">
        <v>317</v>
      </c>
      <c r="M1121" s="132">
        <v>14302</v>
      </c>
      <c r="N1121" s="57"/>
      <c r="P1121" s="202" t="s">
        <v>295</v>
      </c>
      <c r="Q1121" s="203">
        <v>102478</v>
      </c>
      <c r="R1121" s="204">
        <v>45366</v>
      </c>
      <c r="S1121" s="144"/>
    </row>
    <row r="1122" spans="1:24" ht="15" customHeight="1" thickBot="1" x14ac:dyDescent="0.3">
      <c r="B1122" s="146" t="s">
        <v>266</v>
      </c>
      <c r="C1122" s="146"/>
      <c r="D1122" s="471" t="s">
        <v>654</v>
      </c>
      <c r="E1122" s="471"/>
      <c r="F1122" s="471"/>
      <c r="G1122" s="421" t="s">
        <v>655</v>
      </c>
      <c r="H1122" s="146"/>
      <c r="I1122" s="422" t="s">
        <v>656</v>
      </c>
      <c r="M1122" s="52"/>
      <c r="N1122" s="52"/>
      <c r="O1122" s="52"/>
    </row>
    <row r="1123" spans="1:24" ht="15" customHeight="1" x14ac:dyDescent="0.25">
      <c r="B1123" s="146" t="s">
        <v>289</v>
      </c>
      <c r="C1123" s="146"/>
      <c r="D1123" s="466" t="s">
        <v>657</v>
      </c>
      <c r="E1123" s="466"/>
      <c r="F1123" s="466"/>
      <c r="G1123" s="421" t="s">
        <v>658</v>
      </c>
      <c r="H1123" s="146"/>
      <c r="I1123" s="422" t="s">
        <v>659</v>
      </c>
      <c r="K1123" s="207" t="s">
        <v>0</v>
      </c>
      <c r="L1123" s="208"/>
      <c r="M1123" s="209">
        <v>14315</v>
      </c>
      <c r="N1123" s="210"/>
      <c r="O1123" s="211">
        <v>0.81597222222222221</v>
      </c>
      <c r="P1123" s="212">
        <v>45599</v>
      </c>
      <c r="Q1123" s="213" t="s">
        <v>430</v>
      </c>
      <c r="R1123" s="207" t="s">
        <v>0</v>
      </c>
      <c r="S1123" s="214"/>
      <c r="T1123" s="210">
        <v>21752</v>
      </c>
      <c r="U1123" s="215"/>
      <c r="V1123" s="216">
        <v>45329</v>
      </c>
      <c r="W1123" s="147"/>
    </row>
    <row r="1124" spans="1:24" ht="15" customHeight="1" x14ac:dyDescent="0.25">
      <c r="B1124" s="146" t="s">
        <v>268</v>
      </c>
      <c r="C1124" s="146"/>
      <c r="D1124" s="466" t="s">
        <v>660</v>
      </c>
      <c r="E1124" s="466"/>
      <c r="F1124" s="466"/>
      <c r="G1124" s="421" t="s">
        <v>661</v>
      </c>
      <c r="H1124" s="146"/>
      <c r="I1124" s="422" t="s">
        <v>662</v>
      </c>
      <c r="K1124" s="217" t="s">
        <v>182</v>
      </c>
      <c r="L1124" s="218"/>
      <c r="M1124" s="219">
        <v>45557</v>
      </c>
      <c r="N1124" s="220"/>
      <c r="O1124" s="221">
        <v>0.82013888888888886</v>
      </c>
      <c r="P1124" s="222">
        <v>45599</v>
      </c>
      <c r="Q1124" s="213" t="s">
        <v>430</v>
      </c>
      <c r="R1124" s="217" t="s">
        <v>182</v>
      </c>
      <c r="S1124" s="223"/>
      <c r="T1124" s="220">
        <v>61390</v>
      </c>
      <c r="U1124" s="224"/>
      <c r="V1124" s="225">
        <v>45244</v>
      </c>
      <c r="W1124" s="147"/>
      <c r="X1124" s="38"/>
    </row>
    <row r="1125" spans="1:24" ht="15" customHeight="1" x14ac:dyDescent="0.25">
      <c r="B1125" s="146" t="s">
        <v>267</v>
      </c>
      <c r="C1125" s="146"/>
      <c r="D1125" s="466" t="s">
        <v>663</v>
      </c>
      <c r="E1125" s="466"/>
      <c r="F1125" s="466"/>
      <c r="G1125" s="421" t="s">
        <v>664</v>
      </c>
      <c r="H1125" s="146"/>
      <c r="I1125" s="422" t="s">
        <v>665</v>
      </c>
      <c r="K1125" s="217" t="s">
        <v>181</v>
      </c>
      <c r="L1125" s="218"/>
      <c r="M1125" s="219">
        <v>8922</v>
      </c>
      <c r="N1125" s="220"/>
      <c r="O1125" s="221">
        <v>0.95277777777777783</v>
      </c>
      <c r="P1125" s="222">
        <v>45599</v>
      </c>
      <c r="Q1125" s="213" t="s">
        <v>430</v>
      </c>
      <c r="R1125" s="217" t="s">
        <v>181</v>
      </c>
      <c r="S1125" s="223"/>
      <c r="T1125" s="220">
        <v>9728</v>
      </c>
      <c r="U1125" s="224"/>
      <c r="V1125" s="225">
        <v>45551</v>
      </c>
      <c r="W1125" s="147"/>
      <c r="X1125" s="38"/>
    </row>
    <row r="1126" spans="1:24" ht="15" customHeight="1" x14ac:dyDescent="0.25">
      <c r="B1126" s="146" t="s">
        <v>290</v>
      </c>
      <c r="C1126" s="146"/>
      <c r="D1126" s="466" t="s">
        <v>666</v>
      </c>
      <c r="E1126" s="466"/>
      <c r="F1126" s="466"/>
      <c r="G1126" s="421" t="s">
        <v>667</v>
      </c>
      <c r="H1126" s="146"/>
      <c r="I1126" s="422" t="s">
        <v>668</v>
      </c>
      <c r="K1126" s="217" t="s">
        <v>2</v>
      </c>
      <c r="L1126" s="218"/>
      <c r="M1126" s="219">
        <v>14450</v>
      </c>
      <c r="N1126" s="220"/>
      <c r="O1126" s="221">
        <v>0.90833333333333333</v>
      </c>
      <c r="P1126" s="222">
        <v>45599</v>
      </c>
      <c r="Q1126" s="213" t="s">
        <v>430</v>
      </c>
      <c r="R1126" s="217" t="s">
        <v>2</v>
      </c>
      <c r="S1126" s="223"/>
      <c r="T1126" s="220">
        <v>16220</v>
      </c>
      <c r="U1126" s="224"/>
      <c r="V1126" s="225">
        <v>45254</v>
      </c>
      <c r="W1126" s="147"/>
      <c r="X1126" s="38"/>
    </row>
    <row r="1127" spans="1:24" ht="15" customHeight="1" x14ac:dyDescent="0.25">
      <c r="K1127" s="217"/>
      <c r="L1127" s="218"/>
      <c r="M1127" s="219"/>
      <c r="N1127" s="220"/>
      <c r="O1127" s="226"/>
      <c r="P1127" s="222"/>
      <c r="Q1127" s="227"/>
      <c r="R1127" s="228"/>
      <c r="S1127" s="229"/>
      <c r="T1127" s="230"/>
      <c r="U1127" s="230"/>
      <c r="V1127" s="231"/>
      <c r="W1127" s="148"/>
      <c r="X1127" s="38"/>
    </row>
    <row r="1128" spans="1:24" ht="15" customHeight="1" x14ac:dyDescent="0.25">
      <c r="K1128" s="217" t="s">
        <v>295</v>
      </c>
      <c r="L1128" s="218"/>
      <c r="M1128" s="219">
        <v>82527</v>
      </c>
      <c r="N1128" s="220"/>
      <c r="O1128" s="226">
        <v>0.81944444444444453</v>
      </c>
      <c r="P1128" s="222">
        <v>45599</v>
      </c>
      <c r="Q1128" s="213" t="s">
        <v>430</v>
      </c>
      <c r="R1128" s="217" t="s">
        <v>295</v>
      </c>
      <c r="S1128" s="223"/>
      <c r="T1128" s="220">
        <v>102478</v>
      </c>
      <c r="U1128" s="224"/>
      <c r="V1128" s="225">
        <v>45366</v>
      </c>
      <c r="W1128" s="147"/>
      <c r="X1128" s="38"/>
    </row>
    <row r="1129" spans="1:24" ht="15" customHeight="1" thickBot="1" x14ac:dyDescent="0.3">
      <c r="K1129" s="467" t="s">
        <v>445</v>
      </c>
      <c r="L1129" s="468"/>
      <c r="M1129" s="468"/>
      <c r="N1129" s="468"/>
      <c r="O1129" s="468"/>
      <c r="P1129" s="469"/>
      <c r="Q1129" s="232"/>
      <c r="R1129" s="467" t="s">
        <v>446</v>
      </c>
      <c r="S1129" s="468"/>
      <c r="T1129" s="468"/>
      <c r="U1129" s="468"/>
      <c r="V1129" s="469"/>
      <c r="W1129" s="149"/>
      <c r="X1129" s="38"/>
    </row>
    <row r="1130" spans="1:24" ht="15" customHeight="1" x14ac:dyDescent="0.25">
      <c r="A1130" s="58" t="s">
        <v>487</v>
      </c>
      <c r="Q1130" s="52"/>
      <c r="R1130" s="52"/>
      <c r="S1130" s="52"/>
      <c r="T1130" s="52"/>
      <c r="U1130" s="52"/>
      <c r="V1130" s="38"/>
      <c r="W1130" s="38"/>
      <c r="X1130" s="38"/>
    </row>
    <row r="1131" spans="1:24" ht="15" customHeight="1" x14ac:dyDescent="0.25">
      <c r="A1131" s="59" t="s">
        <v>291</v>
      </c>
      <c r="P1131" s="34" t="s">
        <v>12</v>
      </c>
      <c r="Q1131" s="34" t="s">
        <v>13</v>
      </c>
      <c r="R1131" s="34" t="s">
        <v>14</v>
      </c>
      <c r="S1131" s="34"/>
      <c r="T1131" s="34" t="s">
        <v>15</v>
      </c>
      <c r="U1131" s="34"/>
      <c r="V1131" s="34" t="s">
        <v>16</v>
      </c>
      <c r="W1131" s="34"/>
    </row>
    <row r="1132" spans="1:24" ht="15" customHeight="1" x14ac:dyDescent="0.25">
      <c r="K1132" s="458" t="s">
        <v>17</v>
      </c>
      <c r="L1132" s="234"/>
      <c r="M1132" s="235" t="s">
        <v>18</v>
      </c>
      <c r="N1132" s="235"/>
      <c r="O1132" s="235"/>
      <c r="P1132" s="236">
        <v>45</v>
      </c>
      <c r="Q1132" s="237">
        <v>45</v>
      </c>
      <c r="R1132" s="238">
        <v>839.15</v>
      </c>
      <c r="S1132" s="238"/>
      <c r="T1132" s="239">
        <v>36.159999999999997</v>
      </c>
      <c r="U1132" s="239"/>
      <c r="V1132" s="240" t="s">
        <v>669</v>
      </c>
      <c r="W1132" s="34"/>
    </row>
    <row r="1133" spans="1:24" ht="15" customHeight="1" x14ac:dyDescent="0.25">
      <c r="K1133" s="459"/>
      <c r="L1133" s="242"/>
      <c r="M1133" s="38" t="s">
        <v>150</v>
      </c>
      <c r="P1133" s="243">
        <v>48</v>
      </c>
      <c r="Q1133" s="244">
        <v>63</v>
      </c>
      <c r="R1133" s="245">
        <v>769.58</v>
      </c>
      <c r="S1133" s="245"/>
      <c r="T1133" s="246">
        <v>36.65</v>
      </c>
      <c r="U1133" s="246"/>
      <c r="V1133" s="247" t="s">
        <v>670</v>
      </c>
      <c r="W1133" s="34"/>
    </row>
    <row r="1134" spans="1:24" ht="15" customHeight="1" x14ac:dyDescent="0.25">
      <c r="K1134" s="460"/>
      <c r="L1134" s="249"/>
      <c r="M1134" s="250" t="s">
        <v>19</v>
      </c>
      <c r="N1134" s="250"/>
      <c r="O1134" s="250"/>
      <c r="P1134" s="251">
        <v>293</v>
      </c>
      <c r="Q1134" s="252">
        <v>143</v>
      </c>
      <c r="R1134" s="253">
        <v>580.33000000000004</v>
      </c>
      <c r="S1134" s="253"/>
      <c r="T1134" s="254">
        <v>30.74</v>
      </c>
      <c r="U1134" s="254"/>
      <c r="V1134" s="255" t="s">
        <v>330</v>
      </c>
      <c r="W1134" s="34"/>
    </row>
    <row r="1135" spans="1:24" ht="15" customHeight="1" x14ac:dyDescent="0.25">
      <c r="K1135" s="458" t="s">
        <v>20</v>
      </c>
      <c r="L1135" s="242"/>
      <c r="M1135" s="38" t="s">
        <v>21</v>
      </c>
      <c r="P1135" s="243">
        <v>224</v>
      </c>
      <c r="Q1135" s="244">
        <v>224</v>
      </c>
      <c r="R1135" s="245">
        <v>797.92</v>
      </c>
      <c r="S1135" s="245"/>
      <c r="T1135" s="246">
        <v>42.45</v>
      </c>
      <c r="U1135" s="246"/>
      <c r="V1135" s="247" t="s">
        <v>330</v>
      </c>
      <c r="W1135" s="34"/>
    </row>
    <row r="1136" spans="1:24" ht="15" customHeight="1" x14ac:dyDescent="0.25">
      <c r="K1136" s="459"/>
      <c r="L1136" s="242"/>
      <c r="M1136" s="90" t="s">
        <v>22</v>
      </c>
      <c r="N1136" s="90"/>
      <c r="O1136" s="90"/>
      <c r="P1136" s="256">
        <v>223</v>
      </c>
      <c r="Q1136" s="257">
        <v>279</v>
      </c>
      <c r="R1136" s="258">
        <v>694.3</v>
      </c>
      <c r="S1136" s="258"/>
      <c r="T1136" s="259">
        <v>42.27</v>
      </c>
      <c r="U1136" s="259"/>
      <c r="V1136" s="260" t="s">
        <v>330</v>
      </c>
      <c r="W1136" s="34"/>
    </row>
    <row r="1137" spans="11:25" ht="15" customHeight="1" x14ac:dyDescent="0.25">
      <c r="K1137" s="459"/>
      <c r="L1137" s="242"/>
      <c r="M1137" s="38" t="s">
        <v>23</v>
      </c>
      <c r="P1137" s="243">
        <v>314</v>
      </c>
      <c r="Q1137" s="244">
        <v>316</v>
      </c>
      <c r="R1137" s="245" t="s">
        <v>330</v>
      </c>
      <c r="S1137" s="245"/>
      <c r="T1137" s="246">
        <v>48.06</v>
      </c>
      <c r="U1137" s="246"/>
      <c r="V1137" s="247" t="s">
        <v>671</v>
      </c>
      <c r="W1137" s="34"/>
    </row>
    <row r="1138" spans="11:25" ht="15" customHeight="1" x14ac:dyDescent="0.25">
      <c r="K1138" s="459"/>
      <c r="L1138" s="242"/>
      <c r="M1138" s="90" t="s">
        <v>24</v>
      </c>
      <c r="N1138" s="90"/>
      <c r="O1138" s="90"/>
      <c r="P1138" s="256">
        <v>360</v>
      </c>
      <c r="Q1138" s="257">
        <v>416</v>
      </c>
      <c r="R1138" s="258" t="s">
        <v>330</v>
      </c>
      <c r="S1138" s="258"/>
      <c r="T1138" s="259">
        <v>23.33</v>
      </c>
      <c r="U1138" s="259"/>
      <c r="V1138" s="260" t="s">
        <v>672</v>
      </c>
      <c r="W1138" s="34"/>
    </row>
    <row r="1139" spans="11:25" ht="15" customHeight="1" x14ac:dyDescent="0.25">
      <c r="K1139" s="458" t="s">
        <v>185</v>
      </c>
      <c r="L1139" s="234"/>
      <c r="M1139" s="72" t="s">
        <v>183</v>
      </c>
      <c r="N1139" s="72"/>
      <c r="O1139" s="72"/>
      <c r="P1139" s="261">
        <v>146</v>
      </c>
      <c r="Q1139" s="262">
        <v>54</v>
      </c>
      <c r="R1139" s="263">
        <v>792.35</v>
      </c>
      <c r="S1139" s="263"/>
      <c r="T1139" s="264">
        <v>38.01</v>
      </c>
      <c r="U1139" s="264"/>
      <c r="V1139" s="265" t="s">
        <v>330</v>
      </c>
      <c r="W1139" s="34"/>
    </row>
    <row r="1140" spans="11:25" ht="15" customHeight="1" x14ac:dyDescent="0.25">
      <c r="K1140" s="460"/>
      <c r="L1140" s="249"/>
      <c r="M1140" s="250" t="s">
        <v>184</v>
      </c>
      <c r="N1140" s="250"/>
      <c r="O1140" s="250"/>
      <c r="P1140" s="251">
        <v>183</v>
      </c>
      <c r="Q1140" s="252">
        <v>85</v>
      </c>
      <c r="R1140" s="253">
        <v>738.94</v>
      </c>
      <c r="S1140" s="253"/>
      <c r="T1140" s="254">
        <v>19.77</v>
      </c>
      <c r="U1140" s="254"/>
      <c r="V1140" s="255" t="s">
        <v>330</v>
      </c>
      <c r="W1140" s="34"/>
    </row>
    <row r="1141" spans="11:25" ht="15" customHeight="1" x14ac:dyDescent="0.25">
      <c r="K1141" s="459" t="s">
        <v>25</v>
      </c>
      <c r="L1141" s="242"/>
      <c r="M1141" s="38" t="s">
        <v>638</v>
      </c>
      <c r="P1141" s="243">
        <v>328</v>
      </c>
      <c r="Q1141" s="244">
        <v>619</v>
      </c>
      <c r="R1141" s="245">
        <v>638.17999999999995</v>
      </c>
      <c r="S1141" s="245"/>
      <c r="T1141" s="246">
        <v>37.020000000000003</v>
      </c>
      <c r="U1141" s="246"/>
      <c r="V1141" s="247" t="s">
        <v>330</v>
      </c>
      <c r="W1141" s="34"/>
    </row>
    <row r="1142" spans="11:25" ht="15" customHeight="1" x14ac:dyDescent="0.25">
      <c r="K1142" s="459"/>
      <c r="L1142" s="242"/>
      <c r="M1142" s="90" t="s">
        <v>26</v>
      </c>
      <c r="N1142" s="90"/>
      <c r="O1142" s="90"/>
      <c r="P1142" s="256">
        <v>1614</v>
      </c>
      <c r="Q1142" s="257">
        <v>1116</v>
      </c>
      <c r="R1142" s="258">
        <v>504.7</v>
      </c>
      <c r="S1142" s="258"/>
      <c r="T1142" s="259">
        <v>27.25</v>
      </c>
      <c r="U1142" s="259"/>
      <c r="V1142" s="260" t="s">
        <v>330</v>
      </c>
      <c r="W1142" s="34"/>
      <c r="Y1142" s="38"/>
    </row>
    <row r="1143" spans="11:25" ht="15" customHeight="1" x14ac:dyDescent="0.25">
      <c r="K1143" s="459"/>
      <c r="L1143" s="242"/>
      <c r="M1143" s="38" t="s">
        <v>27</v>
      </c>
      <c r="P1143" s="243">
        <v>719</v>
      </c>
      <c r="Q1143" s="244">
        <v>572</v>
      </c>
      <c r="R1143" s="245">
        <v>430.58</v>
      </c>
      <c r="S1143" s="245"/>
      <c r="T1143" s="246">
        <v>69.09</v>
      </c>
      <c r="U1143" s="246"/>
      <c r="V1143" s="247" t="s">
        <v>330</v>
      </c>
      <c r="W1143" s="34"/>
      <c r="Y1143" s="38"/>
    </row>
    <row r="1144" spans="11:25" ht="15" customHeight="1" x14ac:dyDescent="0.25">
      <c r="K1144" s="460"/>
      <c r="L1144" s="249"/>
      <c r="M1144" s="250" t="s">
        <v>28</v>
      </c>
      <c r="N1144" s="250"/>
      <c r="O1144" s="250"/>
      <c r="P1144" s="251">
        <v>1698</v>
      </c>
      <c r="Q1144" s="252">
        <v>1828</v>
      </c>
      <c r="R1144" s="258">
        <v>396.53</v>
      </c>
      <c r="S1144" s="253"/>
      <c r="T1144" s="254">
        <v>53.68</v>
      </c>
      <c r="U1144" s="254"/>
      <c r="V1144" s="255" t="s">
        <v>330</v>
      </c>
      <c r="W1144" s="34"/>
      <c r="Y1144" s="38"/>
    </row>
    <row r="1145" spans="11:25" ht="15" customHeight="1" x14ac:dyDescent="0.25">
      <c r="K1145" s="458" t="s">
        <v>29</v>
      </c>
      <c r="L1145" s="234"/>
      <c r="M1145" s="72" t="s">
        <v>30</v>
      </c>
      <c r="N1145" s="72"/>
      <c r="O1145" s="72"/>
      <c r="P1145" s="261">
        <v>24</v>
      </c>
      <c r="Q1145" s="262">
        <v>21</v>
      </c>
      <c r="R1145" s="263">
        <v>836.4</v>
      </c>
      <c r="S1145" s="263"/>
      <c r="T1145" s="264">
        <v>20.61</v>
      </c>
      <c r="U1145" s="264"/>
      <c r="V1145" s="265" t="s">
        <v>330</v>
      </c>
      <c r="W1145" s="34"/>
      <c r="Y1145" s="38"/>
    </row>
    <row r="1146" spans="11:25" ht="15" customHeight="1" x14ac:dyDescent="0.25">
      <c r="K1146" s="459"/>
      <c r="L1146" s="242"/>
      <c r="M1146" s="90" t="s">
        <v>31</v>
      </c>
      <c r="N1146" s="90"/>
      <c r="O1146" s="90"/>
      <c r="P1146" s="256">
        <v>39</v>
      </c>
      <c r="Q1146" s="257">
        <v>39</v>
      </c>
      <c r="R1146" s="258" t="s">
        <v>330</v>
      </c>
      <c r="S1146" s="258"/>
      <c r="T1146" s="259">
        <v>82.65</v>
      </c>
      <c r="U1146" s="259"/>
      <c r="V1146" s="260" t="s">
        <v>330</v>
      </c>
      <c r="W1146" s="34"/>
      <c r="Y1146" s="38"/>
    </row>
    <row r="1147" spans="11:25" ht="15" customHeight="1" x14ac:dyDescent="0.25">
      <c r="K1147" s="460"/>
      <c r="L1147" s="249"/>
      <c r="M1147" s="65" t="s">
        <v>32</v>
      </c>
      <c r="N1147" s="65"/>
      <c r="O1147" s="65"/>
      <c r="P1147" s="266">
        <v>56</v>
      </c>
      <c r="Q1147" s="267">
        <v>59</v>
      </c>
      <c r="R1147" s="245" t="s">
        <v>330</v>
      </c>
      <c r="S1147" s="268"/>
      <c r="T1147" s="269">
        <v>89.35</v>
      </c>
      <c r="U1147" s="269"/>
      <c r="V1147" s="270" t="s">
        <v>330</v>
      </c>
      <c r="W1147" s="34"/>
      <c r="Y1147" s="38"/>
    </row>
    <row r="1148" spans="11:25" ht="15" customHeight="1" x14ac:dyDescent="0.25">
      <c r="K1148" s="461" t="s">
        <v>33</v>
      </c>
      <c r="L1148" s="272"/>
      <c r="M1148" s="72" t="s">
        <v>34</v>
      </c>
      <c r="N1148" s="72"/>
      <c r="O1148" s="72"/>
      <c r="P1148" s="261">
        <v>50</v>
      </c>
      <c r="Q1148" s="262">
        <v>87</v>
      </c>
      <c r="R1148" s="263">
        <v>907.66</v>
      </c>
      <c r="S1148" s="263"/>
      <c r="T1148" s="264">
        <v>49.8</v>
      </c>
      <c r="U1148" s="264"/>
      <c r="V1148" s="265" t="s">
        <v>330</v>
      </c>
      <c r="W1148" s="34"/>
      <c r="Y1148" s="38"/>
    </row>
    <row r="1149" spans="11:25" ht="15" customHeight="1" x14ac:dyDescent="0.25">
      <c r="K1149" s="462"/>
      <c r="L1149" s="30"/>
      <c r="M1149" s="90" t="s">
        <v>35</v>
      </c>
      <c r="N1149" s="90"/>
      <c r="O1149" s="90"/>
      <c r="P1149" s="256">
        <v>89</v>
      </c>
      <c r="Q1149" s="257">
        <v>88</v>
      </c>
      <c r="R1149" s="258" t="s">
        <v>330</v>
      </c>
      <c r="S1149" s="258"/>
      <c r="T1149" s="259">
        <v>94</v>
      </c>
      <c r="U1149" s="259"/>
      <c r="V1149" s="260" t="s">
        <v>330</v>
      </c>
      <c r="W1149" s="34"/>
    </row>
    <row r="1150" spans="11:25" ht="15" customHeight="1" x14ac:dyDescent="0.25">
      <c r="K1150" s="462"/>
      <c r="L1150" s="30"/>
      <c r="M1150" s="38" t="s">
        <v>552</v>
      </c>
      <c r="P1150" s="243">
        <v>146</v>
      </c>
      <c r="Q1150" s="244">
        <v>138</v>
      </c>
      <c r="R1150" s="245" t="s">
        <v>330</v>
      </c>
      <c r="S1150" s="245"/>
      <c r="T1150" s="246">
        <v>90.01</v>
      </c>
      <c r="U1150" s="246"/>
      <c r="V1150" s="247" t="s">
        <v>330</v>
      </c>
      <c r="W1150" s="34"/>
    </row>
    <row r="1151" spans="11:25" ht="15" customHeight="1" x14ac:dyDescent="0.25">
      <c r="K1151" s="462"/>
      <c r="L1151" s="30"/>
      <c r="M1151" s="90" t="s">
        <v>37</v>
      </c>
      <c r="N1151" s="90"/>
      <c r="O1151" s="90"/>
      <c r="P1151" s="256">
        <v>350</v>
      </c>
      <c r="Q1151" s="257">
        <v>551</v>
      </c>
      <c r="R1151" s="258">
        <v>757.28</v>
      </c>
      <c r="S1151" s="258"/>
      <c r="T1151" s="259">
        <v>29.06</v>
      </c>
      <c r="U1151" s="259"/>
      <c r="V1151" s="260" t="s">
        <v>330</v>
      </c>
      <c r="W1151" s="34"/>
    </row>
    <row r="1152" spans="11:25" x14ac:dyDescent="0.25">
      <c r="K1152" s="462"/>
      <c r="L1152" s="30"/>
      <c r="M1152" s="38" t="s">
        <v>38</v>
      </c>
      <c r="P1152" s="243">
        <v>589</v>
      </c>
      <c r="Q1152" s="244">
        <v>722</v>
      </c>
      <c r="R1152" s="245">
        <v>663.54</v>
      </c>
      <c r="S1152" s="245"/>
      <c r="T1152" s="246">
        <v>75.66</v>
      </c>
      <c r="U1152" s="246"/>
      <c r="V1152" s="247" t="s">
        <v>330</v>
      </c>
      <c r="W1152" s="34"/>
    </row>
    <row r="1153" spans="11:23" x14ac:dyDescent="0.25">
      <c r="K1153" s="462"/>
      <c r="L1153" s="30"/>
      <c r="M1153" s="90" t="s">
        <v>39</v>
      </c>
      <c r="N1153" s="90"/>
      <c r="O1153" s="90"/>
      <c r="P1153" s="256">
        <v>722</v>
      </c>
      <c r="Q1153" s="257">
        <v>623</v>
      </c>
      <c r="R1153" s="258">
        <v>620.63</v>
      </c>
      <c r="S1153" s="258"/>
      <c r="T1153" s="259">
        <v>52.78</v>
      </c>
      <c r="U1153" s="259"/>
      <c r="V1153" s="260" t="s">
        <v>330</v>
      </c>
      <c r="W1153" s="34"/>
    </row>
    <row r="1154" spans="11:23" x14ac:dyDescent="0.25">
      <c r="K1154" s="462"/>
      <c r="L1154" s="30"/>
      <c r="M1154" s="38" t="s">
        <v>40</v>
      </c>
      <c r="P1154" s="243">
        <v>620</v>
      </c>
      <c r="Q1154" s="244">
        <v>596</v>
      </c>
      <c r="R1154" s="245" t="s">
        <v>330</v>
      </c>
      <c r="S1154" s="245"/>
      <c r="T1154" s="246">
        <v>66.67</v>
      </c>
      <c r="U1154" s="246"/>
      <c r="V1154" s="247" t="s">
        <v>330</v>
      </c>
      <c r="W1154" s="34"/>
    </row>
    <row r="1155" spans="11:23" ht="15" customHeight="1" x14ac:dyDescent="0.25">
      <c r="K1155" s="462"/>
      <c r="L1155" s="30"/>
      <c r="M1155" s="90" t="s">
        <v>41</v>
      </c>
      <c r="N1155" s="90"/>
      <c r="O1155" s="90"/>
      <c r="P1155" s="256">
        <v>704</v>
      </c>
      <c r="Q1155" s="257">
        <v>708</v>
      </c>
      <c r="R1155" s="258" t="s">
        <v>330</v>
      </c>
      <c r="S1155" s="258"/>
      <c r="T1155" s="259">
        <v>39.49</v>
      </c>
      <c r="U1155" s="259"/>
      <c r="V1155" s="260" t="s">
        <v>330</v>
      </c>
      <c r="W1155" s="34"/>
    </row>
    <row r="1156" spans="11:23" x14ac:dyDescent="0.25">
      <c r="K1156" s="462"/>
      <c r="L1156" s="30"/>
      <c r="M1156" s="38" t="s">
        <v>42</v>
      </c>
      <c r="P1156" s="243">
        <v>759</v>
      </c>
      <c r="Q1156" s="244">
        <v>646</v>
      </c>
      <c r="R1156" s="245">
        <v>494.12</v>
      </c>
      <c r="S1156" s="245"/>
      <c r="T1156" s="246">
        <v>44.68</v>
      </c>
      <c r="U1156" s="246"/>
      <c r="V1156" s="247" t="s">
        <v>330</v>
      </c>
      <c r="W1156" s="34"/>
    </row>
    <row r="1157" spans="11:23" x14ac:dyDescent="0.25">
      <c r="K1157" s="462"/>
      <c r="L1157" s="30"/>
      <c r="M1157" s="90" t="s">
        <v>43</v>
      </c>
      <c r="N1157" s="90"/>
      <c r="O1157" s="90"/>
      <c r="P1157" s="256">
        <v>682</v>
      </c>
      <c r="Q1157" s="257">
        <v>970</v>
      </c>
      <c r="R1157" s="258">
        <v>466.63</v>
      </c>
      <c r="S1157" s="258"/>
      <c r="T1157" s="259">
        <v>65.72</v>
      </c>
      <c r="U1157" s="259"/>
      <c r="V1157" s="260" t="s">
        <v>673</v>
      </c>
      <c r="W1157" s="34"/>
    </row>
    <row r="1158" spans="11:23" x14ac:dyDescent="0.25">
      <c r="K1158" s="462"/>
      <c r="L1158" s="30"/>
      <c r="M1158" s="38" t="s">
        <v>44</v>
      </c>
      <c r="P1158" s="243">
        <v>1444</v>
      </c>
      <c r="Q1158" s="244">
        <v>684</v>
      </c>
      <c r="R1158" s="245">
        <v>438.18</v>
      </c>
      <c r="S1158" s="245"/>
      <c r="T1158" s="246">
        <v>44.06</v>
      </c>
      <c r="U1158" s="246"/>
      <c r="V1158" s="247" t="s">
        <v>330</v>
      </c>
      <c r="W1158" s="34"/>
    </row>
    <row r="1159" spans="11:23" x14ac:dyDescent="0.25">
      <c r="K1159" s="463"/>
      <c r="L1159" s="78"/>
      <c r="M1159" s="90" t="s">
        <v>45</v>
      </c>
      <c r="N1159" s="90"/>
      <c r="O1159" s="90"/>
      <c r="P1159" s="256">
        <v>1098</v>
      </c>
      <c r="Q1159" s="257">
        <v>988</v>
      </c>
      <c r="R1159" s="258">
        <v>376.77</v>
      </c>
      <c r="S1159" s="258"/>
      <c r="T1159" s="259">
        <v>28.84</v>
      </c>
      <c r="U1159" s="259"/>
      <c r="V1159" s="260" t="s">
        <v>330</v>
      </c>
      <c r="W1159" s="34"/>
    </row>
    <row r="1160" spans="11:23" x14ac:dyDescent="0.25">
      <c r="K1160" s="458" t="s">
        <v>186</v>
      </c>
      <c r="L1160" s="234"/>
      <c r="M1160" s="72" t="s">
        <v>154</v>
      </c>
      <c r="N1160" s="72"/>
      <c r="O1160" s="72"/>
      <c r="P1160" s="261">
        <v>110</v>
      </c>
      <c r="Q1160" s="262">
        <v>110</v>
      </c>
      <c r="R1160" s="263" t="s">
        <v>330</v>
      </c>
      <c r="S1160" s="263"/>
      <c r="T1160" s="264">
        <v>97.46</v>
      </c>
      <c r="U1160" s="264"/>
      <c r="V1160" s="265" t="s">
        <v>330</v>
      </c>
      <c r="W1160" s="34"/>
    </row>
    <row r="1161" spans="11:23" x14ac:dyDescent="0.25">
      <c r="K1161" s="460"/>
      <c r="L1161" s="249"/>
      <c r="M1161" s="250" t="s">
        <v>155</v>
      </c>
      <c r="N1161" s="250"/>
      <c r="O1161" s="250"/>
      <c r="P1161" s="251">
        <v>128</v>
      </c>
      <c r="Q1161" s="252">
        <v>118</v>
      </c>
      <c r="R1161" s="253" t="s">
        <v>330</v>
      </c>
      <c r="S1161" s="253"/>
      <c r="T1161" s="254">
        <v>90.57</v>
      </c>
      <c r="U1161" s="254"/>
      <c r="V1161" s="255" t="s">
        <v>330</v>
      </c>
      <c r="W1161" s="34"/>
    </row>
    <row r="1162" spans="11:23" x14ac:dyDescent="0.25">
      <c r="K1162" s="458" t="s">
        <v>187</v>
      </c>
      <c r="L1162" s="234"/>
      <c r="M1162" s="38" t="s">
        <v>156</v>
      </c>
      <c r="P1162" s="243">
        <v>96</v>
      </c>
      <c r="Q1162" s="244">
        <v>98</v>
      </c>
      <c r="R1162" s="245">
        <v>476.78</v>
      </c>
      <c r="S1162" s="245"/>
      <c r="T1162" s="246">
        <v>88.51</v>
      </c>
      <c r="U1162" s="246"/>
      <c r="V1162" s="247" t="s">
        <v>330</v>
      </c>
      <c r="W1162" s="34"/>
    </row>
    <row r="1163" spans="11:23" x14ac:dyDescent="0.25">
      <c r="K1163" s="459"/>
      <c r="L1163" s="242"/>
      <c r="M1163" s="90" t="s">
        <v>157</v>
      </c>
      <c r="N1163" s="90"/>
      <c r="O1163" s="90"/>
      <c r="P1163" s="256">
        <v>144</v>
      </c>
      <c r="Q1163" s="257">
        <v>147</v>
      </c>
      <c r="R1163" s="258">
        <v>447.92</v>
      </c>
      <c r="S1163" s="258"/>
      <c r="T1163" s="259">
        <v>95.79</v>
      </c>
      <c r="U1163" s="259"/>
      <c r="V1163" s="260" t="s">
        <v>674</v>
      </c>
      <c r="W1163" s="34"/>
    </row>
    <row r="1164" spans="11:23" x14ac:dyDescent="0.25">
      <c r="K1164" s="460"/>
      <c r="L1164" s="249"/>
      <c r="M1164" s="65" t="s">
        <v>158</v>
      </c>
      <c r="N1164" s="65"/>
      <c r="O1164" s="65"/>
      <c r="P1164" s="266">
        <v>114</v>
      </c>
      <c r="Q1164" s="267">
        <v>121</v>
      </c>
      <c r="R1164" s="245" t="s">
        <v>330</v>
      </c>
      <c r="S1164" s="268"/>
      <c r="T1164" s="269">
        <v>93.67</v>
      </c>
      <c r="U1164" s="269"/>
      <c r="V1164" s="270" t="s">
        <v>330</v>
      </c>
      <c r="W1164" s="34"/>
    </row>
    <row r="1165" spans="11:23" ht="15" customHeight="1" x14ac:dyDescent="0.25">
      <c r="K1165" s="233" t="s">
        <v>188</v>
      </c>
      <c r="L1165" s="234"/>
      <c r="M1165" s="273" t="s">
        <v>159</v>
      </c>
      <c r="N1165" s="273"/>
      <c r="O1165" s="235"/>
      <c r="P1165" s="236">
        <v>56</v>
      </c>
      <c r="Q1165" s="237">
        <v>76</v>
      </c>
      <c r="R1165" s="238">
        <v>578.74</v>
      </c>
      <c r="S1165" s="238"/>
      <c r="T1165" s="239">
        <v>22.44</v>
      </c>
      <c r="U1165" s="239"/>
      <c r="V1165" s="240" t="s">
        <v>330</v>
      </c>
      <c r="W1165" s="34"/>
    </row>
    <row r="1166" spans="11:23" x14ac:dyDescent="0.25">
      <c r="K1166" s="458" t="s">
        <v>46</v>
      </c>
      <c r="L1166" s="234"/>
      <c r="M1166" s="72" t="s">
        <v>47</v>
      </c>
      <c r="N1166" s="72"/>
      <c r="O1166" s="72"/>
      <c r="P1166" s="261">
        <v>45</v>
      </c>
      <c r="Q1166" s="262">
        <v>46</v>
      </c>
      <c r="R1166" s="263" t="s">
        <v>330</v>
      </c>
      <c r="S1166" s="263"/>
      <c r="T1166" s="264">
        <v>67.400000000000006</v>
      </c>
      <c r="U1166" s="264"/>
      <c r="V1166" s="265" t="s">
        <v>330</v>
      </c>
      <c r="W1166" s="34"/>
    </row>
    <row r="1167" spans="11:23" x14ac:dyDescent="0.25">
      <c r="K1167" s="460"/>
      <c r="L1167" s="242"/>
      <c r="M1167" s="90" t="s">
        <v>48</v>
      </c>
      <c r="N1167" s="90"/>
      <c r="O1167" s="90"/>
      <c r="P1167" s="256">
        <v>49</v>
      </c>
      <c r="Q1167" s="257">
        <v>49</v>
      </c>
      <c r="R1167" s="258" t="s">
        <v>330</v>
      </c>
      <c r="S1167" s="258"/>
      <c r="T1167" s="259">
        <v>78.569999999999993</v>
      </c>
      <c r="U1167" s="259"/>
      <c r="V1167" s="260" t="s">
        <v>330</v>
      </c>
      <c r="W1167" s="34"/>
    </row>
    <row r="1168" spans="11:23" x14ac:dyDescent="0.25">
      <c r="K1168" s="458" t="s">
        <v>49</v>
      </c>
      <c r="L1168" s="234"/>
      <c r="M1168" s="72" t="s">
        <v>50</v>
      </c>
      <c r="N1168" s="72"/>
      <c r="O1168" s="72"/>
      <c r="P1168" s="261">
        <v>87</v>
      </c>
      <c r="Q1168" s="262">
        <v>87</v>
      </c>
      <c r="R1168" s="263" t="s">
        <v>330</v>
      </c>
      <c r="S1168" s="263"/>
      <c r="T1168" s="264">
        <v>77.02</v>
      </c>
      <c r="U1168" s="264"/>
      <c r="V1168" s="265" t="s">
        <v>675</v>
      </c>
      <c r="W1168" s="34"/>
    </row>
    <row r="1169" spans="1:23" x14ac:dyDescent="0.25">
      <c r="K1169" s="460"/>
      <c r="L1169" s="249"/>
      <c r="M1169" s="250" t="s">
        <v>51</v>
      </c>
      <c r="N1169" s="250"/>
      <c r="O1169" s="250"/>
      <c r="P1169" s="251">
        <v>167</v>
      </c>
      <c r="Q1169" s="252">
        <v>172</v>
      </c>
      <c r="R1169" s="253">
        <v>255.88</v>
      </c>
      <c r="S1169" s="253"/>
      <c r="T1169" s="254">
        <v>79.78</v>
      </c>
      <c r="U1169" s="254"/>
      <c r="V1169" s="255" t="s">
        <v>330</v>
      </c>
      <c r="W1169" s="34"/>
    </row>
    <row r="1170" spans="1:23" x14ac:dyDescent="0.25">
      <c r="K1170" s="461" t="s">
        <v>52</v>
      </c>
      <c r="L1170" s="272"/>
      <c r="M1170" s="72" t="s">
        <v>53</v>
      </c>
      <c r="N1170" s="72"/>
      <c r="O1170" s="72"/>
      <c r="P1170" s="261">
        <v>76</v>
      </c>
      <c r="Q1170" s="262">
        <v>83</v>
      </c>
      <c r="R1170" s="263" t="s">
        <v>330</v>
      </c>
      <c r="S1170" s="263"/>
      <c r="T1170" s="264">
        <v>77.819999999999993</v>
      </c>
      <c r="U1170" s="264"/>
      <c r="V1170" s="265" t="s">
        <v>330</v>
      </c>
      <c r="W1170" s="34"/>
    </row>
    <row r="1171" spans="1:23" x14ac:dyDescent="0.25">
      <c r="K1171" s="462"/>
      <c r="L1171" s="30"/>
      <c r="M1171" s="90" t="s">
        <v>151</v>
      </c>
      <c r="N1171" s="90"/>
      <c r="O1171" s="90"/>
      <c r="P1171" s="256">
        <v>502</v>
      </c>
      <c r="Q1171" s="257">
        <v>520</v>
      </c>
      <c r="R1171" s="258" t="s">
        <v>330</v>
      </c>
      <c r="S1171" s="258"/>
      <c r="T1171" s="259">
        <v>30.4</v>
      </c>
      <c r="U1171" s="259"/>
      <c r="V1171" s="260" t="s">
        <v>330</v>
      </c>
      <c r="W1171" s="34"/>
    </row>
    <row r="1172" spans="1:23" x14ac:dyDescent="0.25">
      <c r="K1172" s="462"/>
      <c r="L1172" s="30"/>
      <c r="M1172" s="38" t="s">
        <v>54</v>
      </c>
      <c r="P1172" s="243">
        <v>698</v>
      </c>
      <c r="Q1172" s="244">
        <v>729</v>
      </c>
      <c r="R1172" s="245" t="s">
        <v>330</v>
      </c>
      <c r="S1172" s="245"/>
      <c r="T1172" s="246">
        <v>41.1</v>
      </c>
      <c r="U1172" s="246"/>
      <c r="V1172" s="247" t="s">
        <v>676</v>
      </c>
      <c r="W1172" s="34"/>
    </row>
    <row r="1173" spans="1:23" x14ac:dyDescent="0.25">
      <c r="K1173" s="463"/>
      <c r="L1173" s="78"/>
      <c r="M1173" s="250" t="s">
        <v>55</v>
      </c>
      <c r="N1173" s="250"/>
      <c r="O1173" s="250"/>
      <c r="P1173" s="251">
        <v>844</v>
      </c>
      <c r="Q1173" s="252">
        <v>846</v>
      </c>
      <c r="R1173" s="253" t="s">
        <v>330</v>
      </c>
      <c r="S1173" s="253"/>
      <c r="T1173" s="254">
        <v>103.35</v>
      </c>
      <c r="U1173" s="254"/>
      <c r="V1173" s="255" t="s">
        <v>330</v>
      </c>
      <c r="W1173" s="34"/>
    </row>
    <row r="1174" spans="1:23" x14ac:dyDescent="0.25">
      <c r="P1174" s="274"/>
    </row>
    <row r="1175" spans="1:23" x14ac:dyDescent="0.25">
      <c r="P1175" s="274"/>
    </row>
    <row r="1176" spans="1:23" x14ac:dyDescent="0.25">
      <c r="P1176" s="274"/>
    </row>
    <row r="1177" spans="1:23" x14ac:dyDescent="0.25">
      <c r="P1177" s="274"/>
    </row>
    <row r="1178" spans="1:23" x14ac:dyDescent="0.25">
      <c r="P1178" s="274"/>
    </row>
    <row r="1179" spans="1:23" x14ac:dyDescent="0.25">
      <c r="A1179" s="59" t="s">
        <v>292</v>
      </c>
      <c r="P1179" s="274"/>
    </row>
    <row r="1180" spans="1:23" x14ac:dyDescent="0.25">
      <c r="K1180" s="275" t="s">
        <v>56</v>
      </c>
      <c r="L1180" s="276"/>
      <c r="M1180" s="277" t="s">
        <v>57</v>
      </c>
      <c r="N1180" s="277"/>
      <c r="O1180" s="277"/>
      <c r="P1180" s="278">
        <v>68</v>
      </c>
      <c r="Q1180" s="279">
        <v>12</v>
      </c>
      <c r="R1180" s="280">
        <v>741.96</v>
      </c>
      <c r="S1180" s="280"/>
      <c r="T1180" s="281">
        <v>58.56</v>
      </c>
      <c r="U1180" s="281"/>
      <c r="V1180" s="282" t="s">
        <v>330</v>
      </c>
      <c r="W1180" s="34"/>
    </row>
    <row r="1181" spans="1:23" x14ac:dyDescent="0.25">
      <c r="K1181" s="71" t="s">
        <v>58</v>
      </c>
      <c r="L1181" s="72"/>
      <c r="M1181" s="72" t="s">
        <v>59</v>
      </c>
      <c r="N1181" s="72"/>
      <c r="O1181" s="72"/>
      <c r="P1181" s="261">
        <v>22</v>
      </c>
      <c r="Q1181" s="262">
        <v>15</v>
      </c>
      <c r="R1181" s="263">
        <v>732.46</v>
      </c>
      <c r="S1181" s="263"/>
      <c r="T1181" s="264">
        <v>45.98</v>
      </c>
      <c r="U1181" s="264"/>
      <c r="V1181" s="265" t="s">
        <v>330</v>
      </c>
      <c r="W1181" s="34"/>
    </row>
    <row r="1182" spans="1:23" x14ac:dyDescent="0.25">
      <c r="K1182" s="271" t="s">
        <v>60</v>
      </c>
      <c r="L1182" s="272"/>
      <c r="M1182" s="235" t="s">
        <v>160</v>
      </c>
      <c r="N1182" s="235"/>
      <c r="O1182" s="235"/>
      <c r="P1182" s="236">
        <v>12</v>
      </c>
      <c r="Q1182" s="237">
        <v>12</v>
      </c>
      <c r="R1182" s="238">
        <v>763.29</v>
      </c>
      <c r="S1182" s="238"/>
      <c r="T1182" s="239">
        <v>45.7</v>
      </c>
      <c r="U1182" s="239"/>
      <c r="V1182" s="240" t="s">
        <v>330</v>
      </c>
      <c r="W1182" s="34"/>
    </row>
    <row r="1183" spans="1:23" x14ac:dyDescent="0.25">
      <c r="K1183" s="74"/>
      <c r="L1183" s="30"/>
      <c r="M1183" s="38" t="s">
        <v>61</v>
      </c>
      <c r="P1183" s="243">
        <v>155</v>
      </c>
      <c r="Q1183" s="244">
        <v>155</v>
      </c>
      <c r="R1183" s="245">
        <v>709.02</v>
      </c>
      <c r="S1183" s="245"/>
      <c r="T1183" s="246">
        <v>21.5</v>
      </c>
      <c r="U1183" s="246"/>
      <c r="V1183" s="247" t="s">
        <v>677</v>
      </c>
      <c r="W1183" s="34"/>
    </row>
    <row r="1184" spans="1:23" x14ac:dyDescent="0.25">
      <c r="K1184" s="74"/>
      <c r="L1184" s="30"/>
      <c r="M1184" s="90" t="s">
        <v>62</v>
      </c>
      <c r="N1184" s="90"/>
      <c r="O1184" s="90"/>
      <c r="P1184" s="256">
        <v>281</v>
      </c>
      <c r="Q1184" s="257">
        <v>281</v>
      </c>
      <c r="R1184" s="258">
        <v>448.76</v>
      </c>
      <c r="S1184" s="258"/>
      <c r="T1184" s="259">
        <v>69.44</v>
      </c>
      <c r="U1184" s="259"/>
      <c r="V1184" s="260" t="s">
        <v>678</v>
      </c>
      <c r="W1184" s="34"/>
    </row>
    <row r="1185" spans="11:25" x14ac:dyDescent="0.25">
      <c r="K1185" s="74"/>
      <c r="L1185" s="30"/>
      <c r="M1185" s="38" t="s">
        <v>63</v>
      </c>
      <c r="P1185" s="243">
        <v>349</v>
      </c>
      <c r="Q1185" s="244">
        <v>277</v>
      </c>
      <c r="R1185" s="245" t="s">
        <v>330</v>
      </c>
      <c r="S1185" s="245"/>
      <c r="T1185" s="246">
        <v>93.75</v>
      </c>
      <c r="U1185" s="246"/>
      <c r="V1185" s="247" t="s">
        <v>330</v>
      </c>
      <c r="W1185" s="34"/>
    </row>
    <row r="1186" spans="11:25" x14ac:dyDescent="0.25">
      <c r="K1186" s="74"/>
      <c r="L1186" s="30"/>
      <c r="M1186" s="90" t="s">
        <v>64</v>
      </c>
      <c r="N1186" s="90"/>
      <c r="O1186" s="90"/>
      <c r="P1186" s="256">
        <v>359</v>
      </c>
      <c r="Q1186" s="257">
        <v>385</v>
      </c>
      <c r="R1186" s="258" t="s">
        <v>330</v>
      </c>
      <c r="S1186" s="258"/>
      <c r="T1186" s="259">
        <v>69.58</v>
      </c>
      <c r="U1186" s="259"/>
      <c r="V1186" s="260" t="s">
        <v>330</v>
      </c>
      <c r="W1186" s="34"/>
      <c r="Y1186" s="38"/>
    </row>
    <row r="1187" spans="11:25" x14ac:dyDescent="0.25">
      <c r="K1187" s="74"/>
      <c r="L1187" s="30"/>
      <c r="M1187" s="38" t="s">
        <v>65</v>
      </c>
      <c r="P1187" s="243">
        <v>636</v>
      </c>
      <c r="Q1187" s="244">
        <v>180</v>
      </c>
      <c r="R1187" s="245">
        <v>381.75</v>
      </c>
      <c r="S1187" s="245"/>
      <c r="T1187" s="246">
        <v>45.89</v>
      </c>
      <c r="U1187" s="246"/>
      <c r="V1187" s="247" t="s">
        <v>330</v>
      </c>
      <c r="W1187" s="34"/>
      <c r="Y1187" s="38"/>
    </row>
    <row r="1188" spans="11:25" x14ac:dyDescent="0.25">
      <c r="K1188" s="74"/>
      <c r="L1188" s="30"/>
      <c r="M1188" s="90" t="s">
        <v>66</v>
      </c>
      <c r="N1188" s="90"/>
      <c r="O1188" s="90"/>
      <c r="P1188" s="256">
        <v>313</v>
      </c>
      <c r="Q1188" s="257">
        <v>267</v>
      </c>
      <c r="R1188" s="258" t="s">
        <v>330</v>
      </c>
      <c r="S1188" s="258"/>
      <c r="T1188" s="259">
        <v>95.24</v>
      </c>
      <c r="U1188" s="259"/>
      <c r="V1188" s="260" t="s">
        <v>330</v>
      </c>
      <c r="W1188" s="34"/>
      <c r="Y1188" s="38"/>
    </row>
    <row r="1189" spans="11:25" x14ac:dyDescent="0.25">
      <c r="K1189" s="77"/>
      <c r="L1189" s="78"/>
      <c r="M1189" s="65" t="s">
        <v>67</v>
      </c>
      <c r="N1189" s="65"/>
      <c r="O1189" s="65"/>
      <c r="P1189" s="266">
        <v>635</v>
      </c>
      <c r="Q1189" s="267">
        <v>360</v>
      </c>
      <c r="R1189" s="245">
        <v>326.16000000000003</v>
      </c>
      <c r="S1189" s="268"/>
      <c r="T1189" s="269">
        <v>60.93</v>
      </c>
      <c r="U1189" s="269"/>
      <c r="V1189" s="270" t="s">
        <v>330</v>
      </c>
      <c r="W1189" s="34"/>
      <c r="Y1189" s="38"/>
    </row>
    <row r="1190" spans="11:25" x14ac:dyDescent="0.25">
      <c r="K1190" s="71" t="s">
        <v>161</v>
      </c>
      <c r="L1190" s="72"/>
      <c r="M1190" s="235" t="s">
        <v>534</v>
      </c>
      <c r="N1190" s="235"/>
      <c r="O1190" s="235"/>
      <c r="P1190" s="236">
        <v>215</v>
      </c>
      <c r="Q1190" s="237">
        <v>78</v>
      </c>
      <c r="R1190" s="238">
        <v>630.16999999999996</v>
      </c>
      <c r="S1190" s="238"/>
      <c r="T1190" s="239">
        <v>43.12</v>
      </c>
      <c r="U1190" s="239"/>
      <c r="V1190" s="240" t="s">
        <v>330</v>
      </c>
      <c r="W1190" s="34"/>
      <c r="Y1190" s="38"/>
    </row>
    <row r="1191" spans="11:25" x14ac:dyDescent="0.25">
      <c r="K1191" s="71" t="s">
        <v>68</v>
      </c>
      <c r="L1191" s="72"/>
      <c r="M1191" s="235" t="s">
        <v>69</v>
      </c>
      <c r="N1191" s="235"/>
      <c r="O1191" s="235"/>
      <c r="P1191" s="236">
        <v>23</v>
      </c>
      <c r="Q1191" s="237">
        <v>63</v>
      </c>
      <c r="R1191" s="238">
        <v>561.6</v>
      </c>
      <c r="S1191" s="238"/>
      <c r="T1191" s="239">
        <v>20.100000000000001</v>
      </c>
      <c r="U1191" s="239"/>
      <c r="V1191" s="240" t="s">
        <v>330</v>
      </c>
      <c r="W1191" s="34"/>
      <c r="Y1191" s="38"/>
    </row>
    <row r="1192" spans="11:25" x14ac:dyDescent="0.25">
      <c r="K1192" s="241"/>
      <c r="L1192" s="242"/>
      <c r="M1192" s="90" t="s">
        <v>70</v>
      </c>
      <c r="N1192" s="90"/>
      <c r="O1192" s="90"/>
      <c r="P1192" s="256">
        <v>76</v>
      </c>
      <c r="Q1192" s="257">
        <v>80</v>
      </c>
      <c r="R1192" s="258" t="s">
        <v>330</v>
      </c>
      <c r="S1192" s="258"/>
      <c r="T1192" s="259">
        <v>105.06</v>
      </c>
      <c r="U1192" s="259"/>
      <c r="V1192" s="260" t="s">
        <v>679</v>
      </c>
      <c r="W1192" s="34"/>
    </row>
    <row r="1193" spans="11:25" x14ac:dyDescent="0.25">
      <c r="K1193" s="241"/>
      <c r="L1193" s="242"/>
      <c r="M1193" s="38" t="s">
        <v>71</v>
      </c>
      <c r="P1193" s="243">
        <v>207</v>
      </c>
      <c r="Q1193" s="244">
        <v>127</v>
      </c>
      <c r="R1193" s="245">
        <v>469.58</v>
      </c>
      <c r="S1193" s="245"/>
      <c r="T1193" s="246">
        <v>45.81</v>
      </c>
      <c r="U1193" s="246"/>
      <c r="V1193" s="247" t="s">
        <v>330</v>
      </c>
      <c r="W1193" s="34"/>
    </row>
    <row r="1194" spans="11:25" x14ac:dyDescent="0.25">
      <c r="K1194" s="241"/>
      <c r="L1194" s="242"/>
      <c r="M1194" s="90" t="s">
        <v>72</v>
      </c>
      <c r="N1194" s="90"/>
      <c r="O1194" s="90"/>
      <c r="P1194" s="256">
        <v>131</v>
      </c>
      <c r="Q1194" s="257">
        <v>132</v>
      </c>
      <c r="R1194" s="258" t="s">
        <v>330</v>
      </c>
      <c r="S1194" s="258"/>
      <c r="T1194" s="259">
        <v>112.36</v>
      </c>
      <c r="U1194" s="259"/>
      <c r="V1194" s="260" t="s">
        <v>330</v>
      </c>
      <c r="W1194" s="34"/>
    </row>
    <row r="1195" spans="11:25" x14ac:dyDescent="0.25">
      <c r="K1195" s="241"/>
      <c r="L1195" s="242"/>
      <c r="M1195" s="38" t="s">
        <v>73</v>
      </c>
      <c r="P1195" s="243">
        <v>161</v>
      </c>
      <c r="Q1195" s="244">
        <v>157</v>
      </c>
      <c r="R1195" s="245" t="s">
        <v>330</v>
      </c>
      <c r="S1195" s="245"/>
      <c r="T1195" s="246">
        <v>88.96</v>
      </c>
      <c r="U1195" s="246"/>
      <c r="V1195" s="247" t="s">
        <v>330</v>
      </c>
      <c r="W1195" s="34"/>
    </row>
    <row r="1196" spans="11:25" x14ac:dyDescent="0.25">
      <c r="K1196" s="241"/>
      <c r="L1196" s="242"/>
      <c r="M1196" s="90" t="s">
        <v>74</v>
      </c>
      <c r="N1196" s="90"/>
      <c r="O1196" s="90"/>
      <c r="P1196" s="256">
        <v>181</v>
      </c>
      <c r="Q1196" s="257">
        <v>186</v>
      </c>
      <c r="R1196" s="258" t="s">
        <v>330</v>
      </c>
      <c r="S1196" s="258"/>
      <c r="T1196" s="259">
        <v>94.84</v>
      </c>
      <c r="U1196" s="259"/>
      <c r="V1196" s="260" t="s">
        <v>330</v>
      </c>
      <c r="W1196" s="34"/>
    </row>
    <row r="1197" spans="11:25" x14ac:dyDescent="0.25">
      <c r="K1197" s="241"/>
      <c r="L1197" s="242"/>
      <c r="M1197" s="38" t="s">
        <v>75</v>
      </c>
      <c r="P1197" s="243">
        <v>202</v>
      </c>
      <c r="Q1197" s="244">
        <v>222</v>
      </c>
      <c r="R1197" s="245" t="s">
        <v>330</v>
      </c>
      <c r="S1197" s="245"/>
      <c r="T1197" s="246">
        <v>92.67</v>
      </c>
      <c r="U1197" s="246"/>
      <c r="V1197" s="247" t="s">
        <v>330</v>
      </c>
      <c r="W1197" s="34"/>
    </row>
    <row r="1198" spans="11:25" x14ac:dyDescent="0.25">
      <c r="K1198" s="241"/>
      <c r="L1198" s="242"/>
      <c r="M1198" s="90" t="s">
        <v>76</v>
      </c>
      <c r="N1198" s="90"/>
      <c r="O1198" s="90"/>
      <c r="P1198" s="256">
        <v>489</v>
      </c>
      <c r="Q1198" s="257">
        <v>331</v>
      </c>
      <c r="R1198" s="258">
        <v>328.51</v>
      </c>
      <c r="S1198" s="258"/>
      <c r="T1198" s="259">
        <v>50.79</v>
      </c>
      <c r="U1198" s="259"/>
      <c r="V1198" s="247" t="s">
        <v>330</v>
      </c>
      <c r="W1198" s="34"/>
    </row>
    <row r="1199" spans="11:25" x14ac:dyDescent="0.25">
      <c r="K1199" s="241"/>
      <c r="L1199" s="242"/>
      <c r="M1199" s="38" t="s">
        <v>77</v>
      </c>
      <c r="P1199" s="243">
        <v>388</v>
      </c>
      <c r="Q1199" s="244">
        <v>446</v>
      </c>
      <c r="R1199" s="245" t="s">
        <v>330</v>
      </c>
      <c r="S1199" s="245"/>
      <c r="T1199" s="246">
        <v>73.5</v>
      </c>
      <c r="U1199" s="246"/>
      <c r="V1199" s="247" t="s">
        <v>330</v>
      </c>
      <c r="W1199" s="34"/>
    </row>
    <row r="1200" spans="11:25" x14ac:dyDescent="0.25">
      <c r="K1200" s="248"/>
      <c r="L1200" s="242"/>
      <c r="M1200" s="90" t="s">
        <v>78</v>
      </c>
      <c r="N1200" s="90"/>
      <c r="O1200" s="90"/>
      <c r="P1200" s="256">
        <v>559</v>
      </c>
      <c r="Q1200" s="257">
        <v>656</v>
      </c>
      <c r="R1200" s="258" t="s">
        <v>330</v>
      </c>
      <c r="S1200" s="258"/>
      <c r="T1200" s="259">
        <v>71.66</v>
      </c>
      <c r="U1200" s="259"/>
      <c r="V1200" s="260" t="s">
        <v>330</v>
      </c>
      <c r="W1200" s="34"/>
    </row>
    <row r="1201" spans="11:23" x14ac:dyDescent="0.25">
      <c r="K1201" s="233" t="s">
        <v>79</v>
      </c>
      <c r="L1201" s="234"/>
      <c r="M1201" s="72" t="s">
        <v>80</v>
      </c>
      <c r="N1201" s="72"/>
      <c r="O1201" s="72"/>
      <c r="P1201" s="261">
        <v>3128</v>
      </c>
      <c r="Q1201" s="262">
        <v>2847</v>
      </c>
      <c r="R1201" s="263">
        <v>326.12</v>
      </c>
      <c r="S1201" s="263"/>
      <c r="T1201" s="264">
        <v>60.39</v>
      </c>
      <c r="U1201" s="264"/>
      <c r="V1201" s="265" t="s">
        <v>330</v>
      </c>
      <c r="W1201" s="34"/>
    </row>
    <row r="1202" spans="11:23" x14ac:dyDescent="0.25">
      <c r="K1202" s="241"/>
      <c r="L1202" s="242"/>
      <c r="M1202" s="90" t="s">
        <v>81</v>
      </c>
      <c r="N1202" s="90"/>
      <c r="O1202" s="90"/>
      <c r="P1202" s="256">
        <v>3698</v>
      </c>
      <c r="Q1202" s="257">
        <v>4108</v>
      </c>
      <c r="R1202" s="258" t="s">
        <v>330</v>
      </c>
      <c r="S1202" s="258"/>
      <c r="T1202" s="259">
        <v>83.43</v>
      </c>
      <c r="U1202" s="259"/>
      <c r="V1202" s="260" t="s">
        <v>330</v>
      </c>
      <c r="W1202" s="34"/>
    </row>
    <row r="1203" spans="11:23" x14ac:dyDescent="0.25">
      <c r="K1203" s="241"/>
      <c r="L1203" s="242"/>
      <c r="M1203" s="38" t="s">
        <v>82</v>
      </c>
      <c r="P1203" s="243">
        <v>4665</v>
      </c>
      <c r="Q1203" s="244">
        <v>4665</v>
      </c>
      <c r="R1203" s="245" t="s">
        <v>330</v>
      </c>
      <c r="S1203" s="245"/>
      <c r="T1203" s="246">
        <v>5.73</v>
      </c>
      <c r="U1203" s="246"/>
      <c r="V1203" s="247" t="s">
        <v>330</v>
      </c>
      <c r="W1203" s="34"/>
    </row>
    <row r="1204" spans="11:23" x14ac:dyDescent="0.25">
      <c r="K1204" s="248"/>
      <c r="L1204" s="249"/>
      <c r="M1204" s="250" t="s">
        <v>1</v>
      </c>
      <c r="N1204" s="250"/>
      <c r="O1204" s="250"/>
      <c r="P1204" s="251">
        <v>6680</v>
      </c>
      <c r="Q1204" s="252">
        <v>6390</v>
      </c>
      <c r="R1204" s="258">
        <v>218.43</v>
      </c>
      <c r="S1204" s="253"/>
      <c r="T1204" s="254">
        <v>89.25</v>
      </c>
      <c r="U1204" s="254"/>
      <c r="V1204" s="255" t="s">
        <v>330</v>
      </c>
      <c r="W1204" s="34"/>
    </row>
    <row r="1205" spans="11:23" x14ac:dyDescent="0.25">
      <c r="K1205" s="275" t="s">
        <v>83</v>
      </c>
      <c r="L1205" s="276"/>
      <c r="M1205" s="276" t="s">
        <v>84</v>
      </c>
      <c r="N1205" s="276"/>
      <c r="O1205" s="276"/>
      <c r="P1205" s="283">
        <v>9</v>
      </c>
      <c r="Q1205" s="284">
        <v>11</v>
      </c>
      <c r="R1205" s="285">
        <v>616.83000000000004</v>
      </c>
      <c r="S1205" s="285"/>
      <c r="T1205" s="286">
        <v>60.91</v>
      </c>
      <c r="U1205" s="286"/>
      <c r="V1205" s="287" t="s">
        <v>330</v>
      </c>
      <c r="W1205" s="34"/>
    </row>
    <row r="1206" spans="11:23" x14ac:dyDescent="0.25">
      <c r="K1206" s="275" t="s">
        <v>85</v>
      </c>
      <c r="L1206" s="276"/>
      <c r="M1206" s="277" t="s">
        <v>86</v>
      </c>
      <c r="N1206" s="277"/>
      <c r="O1206" s="277"/>
      <c r="P1206" s="278">
        <v>16</v>
      </c>
      <c r="Q1206" s="279">
        <v>17</v>
      </c>
      <c r="R1206" s="280" t="s">
        <v>330</v>
      </c>
      <c r="S1206" s="280"/>
      <c r="T1206" s="281">
        <v>36.9</v>
      </c>
      <c r="U1206" s="281"/>
      <c r="V1206" s="282" t="s">
        <v>330</v>
      </c>
      <c r="W1206" s="34"/>
    </row>
    <row r="1207" spans="11:23" x14ac:dyDescent="0.25">
      <c r="K1207" s="71" t="s">
        <v>87</v>
      </c>
      <c r="L1207" s="72"/>
      <c r="M1207" s="72" t="s">
        <v>88</v>
      </c>
      <c r="N1207" s="72"/>
      <c r="O1207" s="72"/>
      <c r="P1207" s="261">
        <v>36</v>
      </c>
      <c r="Q1207" s="262">
        <v>36</v>
      </c>
      <c r="R1207" s="263" t="s">
        <v>330</v>
      </c>
      <c r="S1207" s="263"/>
      <c r="T1207" s="264">
        <v>78.040000000000006</v>
      </c>
      <c r="U1207" s="264"/>
      <c r="V1207" s="265" t="s">
        <v>330</v>
      </c>
      <c r="W1207" s="34"/>
    </row>
    <row r="1208" spans="11:23" x14ac:dyDescent="0.25">
      <c r="K1208" s="71">
        <v>0</v>
      </c>
      <c r="L1208" s="72"/>
      <c r="M1208" s="235" t="s">
        <v>436</v>
      </c>
      <c r="N1208" s="235"/>
      <c r="O1208" s="235"/>
      <c r="P1208" s="236">
        <v>3</v>
      </c>
      <c r="Q1208" s="237">
        <v>20</v>
      </c>
      <c r="R1208" s="238">
        <v>412.51</v>
      </c>
      <c r="S1208" s="238"/>
      <c r="T1208" s="239">
        <v>83.69</v>
      </c>
      <c r="U1208" s="239"/>
      <c r="V1208" s="240" t="s">
        <v>680</v>
      </c>
      <c r="W1208" s="34"/>
    </row>
    <row r="1209" spans="11:23" x14ac:dyDescent="0.25">
      <c r="K1209" s="54">
        <v>0</v>
      </c>
      <c r="M1209" s="38" t="s">
        <v>437</v>
      </c>
      <c r="P1209" s="243">
        <v>54</v>
      </c>
      <c r="Q1209" s="244">
        <v>55</v>
      </c>
      <c r="R1209" s="245" t="s">
        <v>330</v>
      </c>
      <c r="S1209" s="245"/>
      <c r="T1209" s="246">
        <v>0</v>
      </c>
      <c r="U1209" s="246"/>
      <c r="V1209" s="247" t="s">
        <v>330</v>
      </c>
      <c r="W1209" s="34"/>
    </row>
    <row r="1210" spans="11:23" x14ac:dyDescent="0.25">
      <c r="K1210" s="54">
        <v>0</v>
      </c>
      <c r="M1210" s="90" t="s">
        <v>438</v>
      </c>
      <c r="N1210" s="90"/>
      <c r="O1210" s="90"/>
      <c r="P1210" s="256">
        <v>83</v>
      </c>
      <c r="Q1210" s="257">
        <v>84</v>
      </c>
      <c r="R1210" s="258" t="s">
        <v>330</v>
      </c>
      <c r="S1210" s="258"/>
      <c r="T1210" s="259">
        <v>0</v>
      </c>
      <c r="U1210" s="259"/>
      <c r="V1210" s="260" t="s">
        <v>330</v>
      </c>
      <c r="W1210" s="34"/>
    </row>
    <row r="1211" spans="11:23" x14ac:dyDescent="0.25">
      <c r="K1211" s="54">
        <v>0</v>
      </c>
      <c r="M1211" s="38" t="s">
        <v>439</v>
      </c>
      <c r="P1211" s="243">
        <v>134</v>
      </c>
      <c r="Q1211" s="244">
        <v>134</v>
      </c>
      <c r="R1211" s="245" t="s">
        <v>330</v>
      </c>
      <c r="S1211" s="245"/>
      <c r="T1211" s="246">
        <v>95.16</v>
      </c>
      <c r="U1211" s="246"/>
      <c r="V1211" s="247" t="s">
        <v>330</v>
      </c>
      <c r="W1211" s="34"/>
    </row>
    <row r="1212" spans="11:23" x14ac:dyDescent="0.25">
      <c r="K1212" s="71">
        <v>0</v>
      </c>
      <c r="L1212" s="72"/>
      <c r="M1212" s="235" t="s">
        <v>440</v>
      </c>
      <c r="N1212" s="235"/>
      <c r="O1212" s="235"/>
      <c r="P1212" s="236">
        <v>4</v>
      </c>
      <c r="Q1212" s="237">
        <v>0</v>
      </c>
      <c r="R1212" s="238">
        <v>442.43</v>
      </c>
      <c r="S1212" s="238"/>
      <c r="T1212" s="239">
        <v>14.5</v>
      </c>
      <c r="U1212" s="239"/>
      <c r="V1212" s="240" t="s">
        <v>330</v>
      </c>
      <c r="W1212" s="34"/>
    </row>
    <row r="1213" spans="11:23" x14ac:dyDescent="0.25">
      <c r="K1213" s="54">
        <v>0</v>
      </c>
      <c r="M1213" s="38" t="s">
        <v>526</v>
      </c>
      <c r="P1213" s="243">
        <v>0</v>
      </c>
      <c r="Q1213" s="244">
        <v>4</v>
      </c>
      <c r="R1213" s="245">
        <v>0</v>
      </c>
      <c r="S1213" s="245"/>
      <c r="T1213" s="246">
        <v>0</v>
      </c>
      <c r="U1213" s="246"/>
      <c r="V1213" s="247" t="s">
        <v>330</v>
      </c>
      <c r="W1213" s="34"/>
    </row>
    <row r="1214" spans="11:23" x14ac:dyDescent="0.25">
      <c r="K1214" s="54">
        <v>0</v>
      </c>
      <c r="M1214" s="38" t="s">
        <v>441</v>
      </c>
      <c r="P1214" s="243">
        <v>110</v>
      </c>
      <c r="Q1214" s="244">
        <v>0</v>
      </c>
      <c r="R1214" s="245">
        <v>362.7</v>
      </c>
      <c r="S1214" s="245"/>
      <c r="T1214" s="246">
        <v>52.71</v>
      </c>
      <c r="U1214" s="246"/>
      <c r="V1214" s="247" t="s">
        <v>330</v>
      </c>
      <c r="W1214" s="34"/>
    </row>
    <row r="1215" spans="11:23" x14ac:dyDescent="0.25">
      <c r="K1215" s="64">
        <v>0</v>
      </c>
      <c r="L1215" s="65"/>
      <c r="M1215" s="250" t="s">
        <v>442</v>
      </c>
      <c r="N1215" s="250"/>
      <c r="O1215" s="250"/>
      <c r="P1215" s="251">
        <v>112</v>
      </c>
      <c r="Q1215" s="252">
        <v>113</v>
      </c>
      <c r="R1215" s="253">
        <v>398.51</v>
      </c>
      <c r="S1215" s="253"/>
      <c r="T1215" s="254">
        <v>82.53</v>
      </c>
      <c r="U1215" s="254"/>
      <c r="V1215" s="255" t="s">
        <v>681</v>
      </c>
      <c r="W1215" s="34"/>
    </row>
    <row r="1216" spans="11:23" x14ac:dyDescent="0.25">
      <c r="K1216" s="64" t="s">
        <v>89</v>
      </c>
      <c r="L1216" s="65"/>
      <c r="M1216" s="250" t="s">
        <v>90</v>
      </c>
      <c r="N1216" s="250"/>
      <c r="O1216" s="250"/>
      <c r="P1216" s="251">
        <v>42</v>
      </c>
      <c r="Q1216" s="252">
        <v>60</v>
      </c>
      <c r="R1216" s="253">
        <v>708.38</v>
      </c>
      <c r="S1216" s="253"/>
      <c r="T1216" s="254">
        <v>65.02</v>
      </c>
      <c r="U1216" s="254"/>
      <c r="V1216" s="255" t="s">
        <v>330</v>
      </c>
      <c r="W1216" s="34"/>
    </row>
    <row r="1217" spans="1:24" x14ac:dyDescent="0.25">
      <c r="K1217" s="389"/>
      <c r="L1217" s="242"/>
      <c r="M1217" s="90" t="s">
        <v>91</v>
      </c>
      <c r="N1217" s="90"/>
      <c r="O1217" s="90"/>
      <c r="P1217" s="256">
        <v>69</v>
      </c>
      <c r="Q1217" s="257">
        <v>71</v>
      </c>
      <c r="R1217" s="258">
        <v>613.79999999999995</v>
      </c>
      <c r="S1217" s="258"/>
      <c r="T1217" s="259">
        <v>40.520000000000003</v>
      </c>
      <c r="U1217" s="259"/>
      <c r="V1217" s="260" t="s">
        <v>330</v>
      </c>
      <c r="W1217" s="34"/>
    </row>
    <row r="1218" spans="1:24" x14ac:dyDescent="0.25">
      <c r="K1218" s="389"/>
      <c r="L1218" s="242"/>
      <c r="M1218" s="38" t="s">
        <v>36</v>
      </c>
      <c r="P1218" s="243">
        <v>121</v>
      </c>
      <c r="Q1218" s="244">
        <v>170</v>
      </c>
      <c r="R1218" s="245">
        <v>456.49</v>
      </c>
      <c r="S1218" s="245"/>
      <c r="T1218" s="246">
        <v>44.91</v>
      </c>
      <c r="U1218" s="246"/>
      <c r="V1218" s="247" t="s">
        <v>330</v>
      </c>
      <c r="W1218" s="34"/>
    </row>
    <row r="1219" spans="1:24" x14ac:dyDescent="0.25">
      <c r="K1219" s="389"/>
      <c r="L1219" s="242"/>
      <c r="M1219" s="90" t="s">
        <v>92</v>
      </c>
      <c r="N1219" s="90"/>
      <c r="O1219" s="90"/>
      <c r="P1219" s="256">
        <v>181</v>
      </c>
      <c r="Q1219" s="257">
        <v>74</v>
      </c>
      <c r="R1219" s="258" t="s">
        <v>330</v>
      </c>
      <c r="S1219" s="258"/>
      <c r="T1219" s="259">
        <v>64.14</v>
      </c>
      <c r="U1219" s="259"/>
      <c r="V1219" s="260" t="s">
        <v>682</v>
      </c>
      <c r="W1219" s="34"/>
    </row>
    <row r="1220" spans="1:24" x14ac:dyDescent="0.25">
      <c r="K1220" s="389"/>
      <c r="L1220" s="242"/>
      <c r="M1220" s="38" t="s">
        <v>527</v>
      </c>
      <c r="P1220" s="243">
        <v>0</v>
      </c>
      <c r="Q1220" s="244">
        <v>108</v>
      </c>
      <c r="R1220" s="245" t="s">
        <v>330</v>
      </c>
      <c r="S1220" s="245"/>
      <c r="T1220" s="246">
        <v>0</v>
      </c>
      <c r="U1220" s="246"/>
      <c r="V1220" s="247" t="s">
        <v>330</v>
      </c>
      <c r="W1220" s="34"/>
    </row>
    <row r="1221" spans="1:24" x14ac:dyDescent="0.25">
      <c r="K1221" s="389"/>
      <c r="L1221" s="242"/>
      <c r="M1221" s="90" t="s">
        <v>162</v>
      </c>
      <c r="N1221" s="90"/>
      <c r="O1221" s="90"/>
      <c r="P1221" s="256">
        <v>151</v>
      </c>
      <c r="Q1221" s="257">
        <v>94</v>
      </c>
      <c r="R1221" s="258">
        <v>251.25</v>
      </c>
      <c r="S1221" s="258"/>
      <c r="T1221" s="259">
        <v>75</v>
      </c>
      <c r="U1221" s="259"/>
      <c r="V1221" s="260" t="s">
        <v>330</v>
      </c>
      <c r="W1221" s="34"/>
    </row>
    <row r="1222" spans="1:24" x14ac:dyDescent="0.25">
      <c r="K1222" s="389"/>
      <c r="L1222" s="242"/>
      <c r="M1222" s="38" t="s">
        <v>163</v>
      </c>
      <c r="P1222" s="243">
        <v>46</v>
      </c>
      <c r="Q1222" s="244">
        <v>45</v>
      </c>
      <c r="R1222" s="245" t="s">
        <v>330</v>
      </c>
      <c r="S1222" s="245"/>
      <c r="T1222" s="246">
        <v>89.2</v>
      </c>
      <c r="U1222" s="246"/>
      <c r="V1222" s="247" t="s">
        <v>330</v>
      </c>
      <c r="X1222" s="38"/>
    </row>
    <row r="1223" spans="1:24" x14ac:dyDescent="0.25">
      <c r="K1223" s="390"/>
      <c r="L1223" s="249"/>
      <c r="M1223" s="90" t="s">
        <v>93</v>
      </c>
      <c r="N1223" s="90"/>
      <c r="O1223" s="90"/>
      <c r="P1223" s="256">
        <v>184</v>
      </c>
      <c r="Q1223" s="257">
        <v>184</v>
      </c>
      <c r="R1223" s="258" t="s">
        <v>330</v>
      </c>
      <c r="S1223" s="258"/>
      <c r="T1223" s="259">
        <v>93.94</v>
      </c>
      <c r="U1223" s="259"/>
      <c r="V1223" s="260" t="s">
        <v>330</v>
      </c>
      <c r="X1223" s="38"/>
    </row>
    <row r="1224" spans="1:24" x14ac:dyDescent="0.25">
      <c r="K1224" s="150" t="s">
        <v>435</v>
      </c>
      <c r="L1224" s="150"/>
      <c r="M1224" s="150" t="s">
        <v>457</v>
      </c>
      <c r="N1224" s="150"/>
      <c r="O1224" s="150" t="s">
        <v>434</v>
      </c>
      <c r="P1224" s="150" t="s">
        <v>400</v>
      </c>
      <c r="Q1224" s="150" t="s">
        <v>399</v>
      </c>
      <c r="R1224" s="150" t="s">
        <v>458</v>
      </c>
      <c r="S1224" s="150"/>
      <c r="T1224" s="150" t="s">
        <v>459</v>
      </c>
      <c r="U1224" s="150"/>
      <c r="W1224" s="150"/>
      <c r="X1224" s="38"/>
    </row>
    <row r="1225" spans="1:24" x14ac:dyDescent="0.25">
      <c r="K1225" s="288" t="s">
        <v>411</v>
      </c>
      <c r="L1225" s="288"/>
      <c r="M1225" s="131">
        <v>34.6</v>
      </c>
      <c r="N1225" s="131"/>
      <c r="O1225" s="131">
        <v>86</v>
      </c>
      <c r="P1225" s="131">
        <v>80</v>
      </c>
      <c r="Q1225" s="131">
        <v>83</v>
      </c>
      <c r="R1225" s="289">
        <v>3628</v>
      </c>
      <c r="S1225" s="131"/>
      <c r="T1225" s="290">
        <v>3143</v>
      </c>
      <c r="U1225" s="289"/>
      <c r="W1225" s="134"/>
      <c r="X1225" s="38"/>
    </row>
    <row r="1226" spans="1:24" x14ac:dyDescent="0.25">
      <c r="K1226" s="288" t="s">
        <v>412</v>
      </c>
      <c r="L1226" s="288"/>
      <c r="M1226" s="131">
        <v>34</v>
      </c>
      <c r="N1226" s="131"/>
      <c r="O1226" s="131">
        <v>78</v>
      </c>
      <c r="P1226" s="131">
        <v>87</v>
      </c>
      <c r="Q1226" s="131">
        <v>89</v>
      </c>
      <c r="R1226" s="289">
        <v>2411</v>
      </c>
      <c r="S1226" s="131"/>
      <c r="T1226" s="290">
        <v>2562</v>
      </c>
      <c r="U1226" s="289"/>
      <c r="W1226" s="134"/>
      <c r="X1226" s="38"/>
    </row>
    <row r="1227" spans="1:24" x14ac:dyDescent="0.25">
      <c r="K1227" s="288" t="s">
        <v>413</v>
      </c>
      <c r="L1227" s="288"/>
      <c r="M1227" s="131">
        <v>58.9</v>
      </c>
      <c r="N1227" s="131"/>
      <c r="O1227" s="131">
        <v>102</v>
      </c>
      <c r="P1227" s="131">
        <v>99</v>
      </c>
      <c r="Q1227" s="131">
        <v>100</v>
      </c>
      <c r="R1227" s="289">
        <v>456</v>
      </c>
      <c r="S1227" s="131"/>
      <c r="T1227" s="290">
        <v>871</v>
      </c>
      <c r="U1227" s="289"/>
      <c r="W1227" s="134"/>
      <c r="X1227" s="38"/>
    </row>
    <row r="1228" spans="1:24" x14ac:dyDescent="0.25">
      <c r="K1228" s="288" t="s">
        <v>414</v>
      </c>
      <c r="L1228" s="288"/>
      <c r="M1228" s="131">
        <v>37.799999999999997</v>
      </c>
      <c r="N1228" s="131"/>
      <c r="O1228" s="131">
        <v>65</v>
      </c>
      <c r="P1228" s="131">
        <v>57</v>
      </c>
      <c r="Q1228" s="131">
        <v>58</v>
      </c>
      <c r="R1228" s="289">
        <v>617</v>
      </c>
      <c r="S1228" s="131"/>
      <c r="T1228" s="290">
        <v>555</v>
      </c>
      <c r="U1228" s="289"/>
      <c r="W1228" s="134"/>
      <c r="X1228" s="38"/>
    </row>
    <row r="1229" spans="1:24" ht="15.75" x14ac:dyDescent="0.25">
      <c r="A1229" s="58"/>
      <c r="K1229" s="288" t="s">
        <v>415</v>
      </c>
      <c r="L1229" s="288"/>
      <c r="M1229" s="131">
        <v>60.1</v>
      </c>
      <c r="N1229" s="131"/>
      <c r="O1229" s="131">
        <v>88</v>
      </c>
      <c r="P1229" s="131">
        <v>85</v>
      </c>
      <c r="Q1229" s="131">
        <v>85</v>
      </c>
      <c r="R1229" s="289">
        <v>7514</v>
      </c>
      <c r="S1229" s="131"/>
      <c r="T1229" s="290">
        <v>7183</v>
      </c>
      <c r="U1229" s="289"/>
      <c r="W1229" s="134"/>
    </row>
    <row r="1230" spans="1:24" x14ac:dyDescent="0.25">
      <c r="A1230" s="59" t="s">
        <v>564</v>
      </c>
      <c r="K1230" s="288" t="s">
        <v>266</v>
      </c>
      <c r="L1230" s="288"/>
      <c r="M1230" s="131">
        <v>60.6</v>
      </c>
      <c r="N1230" s="131"/>
      <c r="O1230" s="131">
        <v>55</v>
      </c>
      <c r="P1230" s="131">
        <v>65</v>
      </c>
      <c r="Q1230" s="131">
        <v>65</v>
      </c>
      <c r="R1230" s="289">
        <v>661</v>
      </c>
      <c r="S1230" s="131"/>
      <c r="T1230" s="290">
        <v>677</v>
      </c>
      <c r="U1230" s="289"/>
      <c r="W1230" s="134"/>
    </row>
    <row r="1231" spans="1:24" x14ac:dyDescent="0.25">
      <c r="K1231" s="288" t="s">
        <v>529</v>
      </c>
      <c r="L1231" s="288"/>
      <c r="M1231" s="131">
        <v>33</v>
      </c>
      <c r="N1231" s="131"/>
      <c r="O1231" s="131">
        <v>76</v>
      </c>
      <c r="P1231" s="131">
        <v>70</v>
      </c>
      <c r="Q1231" s="131">
        <v>77</v>
      </c>
      <c r="R1231" s="289">
        <v>162</v>
      </c>
      <c r="S1231" s="131"/>
      <c r="T1231" s="290">
        <v>376</v>
      </c>
    </row>
    <row r="1232" spans="1:24" x14ac:dyDescent="0.25">
      <c r="K1232" s="288" t="s">
        <v>528</v>
      </c>
      <c r="L1232" s="288"/>
      <c r="M1232" s="131">
        <v>79.099999999999994</v>
      </c>
      <c r="N1232" s="131"/>
      <c r="O1232" s="131">
        <v>82</v>
      </c>
      <c r="P1232" s="131">
        <v>89</v>
      </c>
      <c r="Q1232" s="131">
        <v>93</v>
      </c>
      <c r="R1232" s="289">
        <v>648</v>
      </c>
      <c r="S1232" s="131"/>
      <c r="T1232" s="290">
        <v>680</v>
      </c>
    </row>
    <row r="1235" spans="11:25" ht="15" customHeight="1" x14ac:dyDescent="0.25">
      <c r="K1235" s="71" t="s">
        <v>555</v>
      </c>
      <c r="L1235" s="72"/>
      <c r="M1235" s="276" t="s">
        <v>556</v>
      </c>
      <c r="N1235" s="276"/>
      <c r="O1235" s="276"/>
      <c r="P1235" s="445">
        <v>47</v>
      </c>
      <c r="Q1235" s="446">
        <v>84</v>
      </c>
      <c r="R1235" s="447">
        <v>281.45999999999998</v>
      </c>
      <c r="S1235" s="447"/>
      <c r="T1235" s="286">
        <v>34.81</v>
      </c>
      <c r="U1235" s="286"/>
      <c r="V1235" s="448" t="s">
        <v>330</v>
      </c>
    </row>
    <row r="1236" spans="11:25" ht="15" customHeight="1" x14ac:dyDescent="0.25">
      <c r="K1236" s="71" t="s">
        <v>557</v>
      </c>
      <c r="L1236" s="72"/>
      <c r="M1236" s="235" t="s">
        <v>558</v>
      </c>
      <c r="N1236" s="235"/>
      <c r="O1236" s="235"/>
      <c r="P1236" s="392">
        <v>41</v>
      </c>
      <c r="Q1236" s="393">
        <v>41</v>
      </c>
      <c r="R1236" s="394" t="s">
        <v>330</v>
      </c>
      <c r="S1236" s="395"/>
      <c r="T1236" s="239">
        <v>85.05</v>
      </c>
      <c r="U1236" s="396"/>
      <c r="V1236" s="436" t="s">
        <v>330</v>
      </c>
    </row>
    <row r="1237" spans="11:25" ht="15" customHeight="1" x14ac:dyDescent="0.25">
      <c r="K1237" s="64"/>
      <c r="L1237" s="65"/>
      <c r="M1237" s="38" t="s">
        <v>559</v>
      </c>
      <c r="P1237" s="55">
        <v>42</v>
      </c>
      <c r="Q1237" s="57">
        <v>40</v>
      </c>
      <c r="R1237" s="391" t="s">
        <v>330</v>
      </c>
      <c r="S1237" s="391"/>
      <c r="T1237" s="246">
        <v>0</v>
      </c>
      <c r="U1237" s="246"/>
      <c r="V1237" s="435" t="s">
        <v>330</v>
      </c>
      <c r="Y1237" s="38"/>
    </row>
    <row r="1238" spans="11:25" x14ac:dyDescent="0.25">
      <c r="K1238" s="71" t="s">
        <v>560</v>
      </c>
      <c r="L1238" s="72"/>
      <c r="M1238" s="235" t="s">
        <v>561</v>
      </c>
      <c r="N1238" s="235"/>
      <c r="O1238" s="235"/>
      <c r="P1238" s="392">
        <v>65</v>
      </c>
      <c r="Q1238" s="393">
        <v>63</v>
      </c>
      <c r="R1238" s="394" t="s">
        <v>330</v>
      </c>
      <c r="S1238" s="395"/>
      <c r="T1238" s="239">
        <v>67.430000000000007</v>
      </c>
      <c r="U1238" s="396"/>
      <c r="V1238" s="436" t="s">
        <v>683</v>
      </c>
      <c r="Y1238" s="38"/>
    </row>
    <row r="1239" spans="11:25" x14ac:dyDescent="0.25">
      <c r="K1239" s="71" t="s">
        <v>562</v>
      </c>
      <c r="L1239" s="72"/>
      <c r="M1239" s="38" t="s">
        <v>563</v>
      </c>
      <c r="P1239" s="55">
        <v>57</v>
      </c>
      <c r="Q1239" s="57">
        <v>56</v>
      </c>
      <c r="R1239" s="391" t="s">
        <v>330</v>
      </c>
      <c r="S1239" s="391"/>
      <c r="T1239" s="246">
        <v>76.19</v>
      </c>
      <c r="U1239" s="246"/>
      <c r="V1239" s="435" t="s">
        <v>330</v>
      </c>
      <c r="Y1239" s="38"/>
    </row>
    <row r="1240" spans="11:25" x14ac:dyDescent="0.25">
      <c r="K1240" s="71" t="s">
        <v>94</v>
      </c>
      <c r="L1240" s="72"/>
      <c r="M1240" s="235" t="s">
        <v>95</v>
      </c>
      <c r="N1240" s="235"/>
      <c r="O1240" s="235"/>
      <c r="P1240" s="392">
        <v>85</v>
      </c>
      <c r="Q1240" s="393">
        <v>22</v>
      </c>
      <c r="R1240" s="394">
        <v>800.38</v>
      </c>
      <c r="S1240" s="395"/>
      <c r="T1240" s="239">
        <v>67.37</v>
      </c>
      <c r="U1240" s="396"/>
      <c r="V1240" s="436" t="s">
        <v>330</v>
      </c>
      <c r="Y1240" s="38"/>
    </row>
    <row r="1241" spans="11:25" x14ac:dyDescent="0.25">
      <c r="K1241" s="54"/>
      <c r="M1241" s="38" t="s">
        <v>96</v>
      </c>
      <c r="P1241" s="55">
        <v>24</v>
      </c>
      <c r="Q1241" s="57">
        <v>25</v>
      </c>
      <c r="R1241" s="391" t="s">
        <v>330</v>
      </c>
      <c r="S1241" s="397"/>
      <c r="T1241" s="246">
        <v>64</v>
      </c>
      <c r="U1241" s="52"/>
      <c r="V1241" s="435" t="s">
        <v>330</v>
      </c>
    </row>
    <row r="1242" spans="11:25" x14ac:dyDescent="0.25">
      <c r="K1242" s="64"/>
      <c r="L1242" s="65"/>
      <c r="M1242" s="250" t="s">
        <v>97</v>
      </c>
      <c r="N1242" s="250"/>
      <c r="O1242" s="250"/>
      <c r="P1242" s="398">
        <v>63</v>
      </c>
      <c r="Q1242" s="399">
        <v>10</v>
      </c>
      <c r="R1242" s="400">
        <v>606.65</v>
      </c>
      <c r="S1242" s="401"/>
      <c r="T1242" s="254">
        <v>56.5</v>
      </c>
      <c r="U1242" s="402"/>
      <c r="V1242" s="437" t="s">
        <v>330</v>
      </c>
    </row>
    <row r="1243" spans="11:25" x14ac:dyDescent="0.25">
      <c r="K1243" s="71" t="s">
        <v>147</v>
      </c>
      <c r="L1243" s="72"/>
      <c r="M1243" s="72" t="s">
        <v>98</v>
      </c>
      <c r="N1243" s="72"/>
      <c r="O1243" s="72"/>
      <c r="P1243" s="303">
        <v>539</v>
      </c>
      <c r="Q1243" s="324">
        <v>187</v>
      </c>
      <c r="R1243" s="304">
        <v>725.69</v>
      </c>
      <c r="S1243" s="305"/>
      <c r="T1243" s="306">
        <v>51.05</v>
      </c>
      <c r="U1243" s="72"/>
      <c r="V1243" s="438" t="s">
        <v>330</v>
      </c>
    </row>
    <row r="1244" spans="11:25" x14ac:dyDescent="0.25">
      <c r="K1244" s="54"/>
      <c r="M1244" s="90" t="s">
        <v>99</v>
      </c>
      <c r="N1244" s="90"/>
      <c r="O1244" s="90"/>
      <c r="P1244" s="307">
        <v>350</v>
      </c>
      <c r="Q1244" s="322">
        <v>454</v>
      </c>
      <c r="R1244" s="308">
        <v>605.80999999999995</v>
      </c>
      <c r="S1244" s="309"/>
      <c r="T1244" s="310">
        <v>75.5</v>
      </c>
      <c r="U1244" s="90"/>
      <c r="V1244" s="439" t="s">
        <v>330</v>
      </c>
    </row>
    <row r="1245" spans="11:25" x14ac:dyDescent="0.25">
      <c r="K1245" s="54"/>
      <c r="M1245" s="38" t="s">
        <v>100</v>
      </c>
      <c r="P1245" s="295">
        <v>571</v>
      </c>
      <c r="Q1245" s="321">
        <v>548</v>
      </c>
      <c r="R1245" s="296">
        <v>502.82</v>
      </c>
      <c r="S1245" s="297"/>
      <c r="T1245" s="298">
        <v>84.33</v>
      </c>
      <c r="V1245" s="440" t="s">
        <v>330</v>
      </c>
    </row>
    <row r="1246" spans="11:25" x14ac:dyDescent="0.25">
      <c r="K1246" s="54"/>
      <c r="M1246" s="90" t="s">
        <v>101</v>
      </c>
      <c r="N1246" s="90"/>
      <c r="O1246" s="90"/>
      <c r="P1246" s="307">
        <v>564</v>
      </c>
      <c r="Q1246" s="322">
        <v>634</v>
      </c>
      <c r="R1246" s="308" t="s">
        <v>330</v>
      </c>
      <c r="S1246" s="309"/>
      <c r="T1246" s="310">
        <v>93.1</v>
      </c>
      <c r="U1246" s="90"/>
      <c r="V1246" s="439" t="s">
        <v>330</v>
      </c>
    </row>
    <row r="1247" spans="11:25" x14ac:dyDescent="0.25">
      <c r="K1247" s="54"/>
      <c r="M1247" s="38" t="s">
        <v>164</v>
      </c>
      <c r="P1247" s="295">
        <v>880</v>
      </c>
      <c r="Q1247" s="321">
        <v>801</v>
      </c>
      <c r="R1247" s="296" t="s">
        <v>330</v>
      </c>
      <c r="S1247" s="297"/>
      <c r="T1247" s="298">
        <v>73.28</v>
      </c>
      <c r="V1247" s="440" t="s">
        <v>330</v>
      </c>
    </row>
    <row r="1248" spans="11:25" x14ac:dyDescent="0.25">
      <c r="K1248" s="54"/>
      <c r="M1248" s="90" t="s">
        <v>102</v>
      </c>
      <c r="N1248" s="90"/>
      <c r="O1248" s="90"/>
      <c r="P1248" s="307">
        <v>0</v>
      </c>
      <c r="Q1248" s="322">
        <v>675</v>
      </c>
      <c r="R1248" s="308" t="s">
        <v>330</v>
      </c>
      <c r="S1248" s="309"/>
      <c r="T1248" s="310">
        <v>0</v>
      </c>
      <c r="U1248" s="90"/>
      <c r="V1248" s="439" t="s">
        <v>330</v>
      </c>
    </row>
    <row r="1249" spans="11:22" x14ac:dyDescent="0.25">
      <c r="K1249" s="64"/>
      <c r="L1249" s="65"/>
      <c r="M1249" s="65" t="s">
        <v>545</v>
      </c>
      <c r="N1249" s="65"/>
      <c r="O1249" s="65"/>
      <c r="P1249" s="311">
        <v>928</v>
      </c>
      <c r="Q1249" s="347">
        <v>859</v>
      </c>
      <c r="R1249" s="318" t="s">
        <v>330</v>
      </c>
      <c r="S1249" s="312"/>
      <c r="T1249" s="313">
        <v>59.99</v>
      </c>
      <c r="U1249" s="65"/>
      <c r="V1249" s="441" t="s">
        <v>330</v>
      </c>
    </row>
    <row r="1250" spans="11:22" x14ac:dyDescent="0.25">
      <c r="K1250" s="71" t="s">
        <v>103</v>
      </c>
      <c r="L1250" s="72"/>
      <c r="M1250" s="72" t="s">
        <v>623</v>
      </c>
      <c r="N1250" s="72"/>
      <c r="O1250" s="72"/>
      <c r="P1250" s="303">
        <v>118</v>
      </c>
      <c r="Q1250" s="324">
        <v>222</v>
      </c>
      <c r="R1250" s="304">
        <v>756.31</v>
      </c>
      <c r="S1250" s="305"/>
      <c r="T1250" s="306">
        <v>66.14</v>
      </c>
      <c r="U1250" s="72"/>
      <c r="V1250" s="438" t="s">
        <v>330</v>
      </c>
    </row>
    <row r="1251" spans="11:22" x14ac:dyDescent="0.25">
      <c r="K1251" s="54"/>
      <c r="M1251" s="38" t="s">
        <v>165</v>
      </c>
      <c r="P1251" s="295">
        <v>249</v>
      </c>
      <c r="Q1251" s="321">
        <v>255</v>
      </c>
      <c r="R1251" s="296">
        <v>703.53</v>
      </c>
      <c r="S1251" s="297"/>
      <c r="T1251" s="298">
        <v>39.479999999999997</v>
      </c>
      <c r="V1251" s="440" t="s">
        <v>683</v>
      </c>
    </row>
    <row r="1252" spans="11:22" x14ac:dyDescent="0.25">
      <c r="K1252" s="64"/>
      <c r="L1252" s="65"/>
      <c r="M1252" s="250" t="s">
        <v>104</v>
      </c>
      <c r="N1252" s="250"/>
      <c r="O1252" s="250"/>
      <c r="P1252" s="299">
        <v>279</v>
      </c>
      <c r="Q1252" s="323">
        <v>321</v>
      </c>
      <c r="R1252" s="300">
        <v>658.45</v>
      </c>
      <c r="S1252" s="301"/>
      <c r="T1252" s="302">
        <v>69</v>
      </c>
      <c r="U1252" s="250"/>
      <c r="V1252" s="442" t="s">
        <v>330</v>
      </c>
    </row>
    <row r="1253" spans="11:22" x14ac:dyDescent="0.25">
      <c r="K1253" s="71" t="s">
        <v>105</v>
      </c>
      <c r="L1253" s="72"/>
      <c r="M1253" s="72" t="s">
        <v>166</v>
      </c>
      <c r="N1253" s="72"/>
      <c r="O1253" s="72"/>
      <c r="P1253" s="303">
        <v>130</v>
      </c>
      <c r="Q1253" s="324">
        <v>106</v>
      </c>
      <c r="R1253" s="304" t="s">
        <v>330</v>
      </c>
      <c r="S1253" s="305"/>
      <c r="T1253" s="306">
        <v>60.56</v>
      </c>
      <c r="U1253" s="72"/>
      <c r="V1253" s="438" t="s">
        <v>330</v>
      </c>
    </row>
    <row r="1254" spans="11:22" x14ac:dyDescent="0.25">
      <c r="K1254" s="54"/>
      <c r="M1254" s="90" t="s">
        <v>106</v>
      </c>
      <c r="N1254" s="90"/>
      <c r="O1254" s="90"/>
      <c r="P1254" s="307">
        <v>176</v>
      </c>
      <c r="Q1254" s="322">
        <v>98</v>
      </c>
      <c r="R1254" s="308">
        <v>596.13</v>
      </c>
      <c r="S1254" s="309"/>
      <c r="T1254" s="310">
        <v>81</v>
      </c>
      <c r="U1254" s="90"/>
      <c r="V1254" s="439" t="s">
        <v>330</v>
      </c>
    </row>
    <row r="1255" spans="11:22" x14ac:dyDescent="0.25">
      <c r="K1255" s="64"/>
      <c r="L1255" s="65"/>
      <c r="M1255" s="65" t="s">
        <v>167</v>
      </c>
      <c r="N1255" s="65"/>
      <c r="O1255" s="65"/>
      <c r="P1255" s="311">
        <v>1112</v>
      </c>
      <c r="Q1255" s="347">
        <v>1103</v>
      </c>
      <c r="R1255" s="296" t="s">
        <v>330</v>
      </c>
      <c r="S1255" s="312"/>
      <c r="T1255" s="313">
        <v>41.65</v>
      </c>
      <c r="U1255" s="65"/>
      <c r="V1255" s="441" t="s">
        <v>684</v>
      </c>
    </row>
    <row r="1256" spans="11:22" x14ac:dyDescent="0.25">
      <c r="K1256" s="275" t="s">
        <v>148</v>
      </c>
      <c r="L1256" s="276"/>
      <c r="M1256" s="277" t="s">
        <v>149</v>
      </c>
      <c r="N1256" s="277"/>
      <c r="O1256" s="277"/>
      <c r="P1256" s="314">
        <v>51</v>
      </c>
      <c r="Q1256" s="332">
        <v>47</v>
      </c>
      <c r="R1256" s="315">
        <v>547.54999999999995</v>
      </c>
      <c r="S1256" s="316"/>
      <c r="T1256" s="317">
        <v>69.33</v>
      </c>
      <c r="U1256" s="277"/>
      <c r="V1256" s="443" t="s">
        <v>330</v>
      </c>
    </row>
    <row r="1257" spans="11:22" x14ac:dyDescent="0.25">
      <c r="K1257" s="71" t="s">
        <v>107</v>
      </c>
      <c r="L1257" s="72"/>
      <c r="M1257" s="72" t="s">
        <v>108</v>
      </c>
      <c r="N1257" s="72"/>
      <c r="O1257" s="72"/>
      <c r="P1257" s="303">
        <v>122</v>
      </c>
      <c r="Q1257" s="324">
        <v>216</v>
      </c>
      <c r="R1257" s="304">
        <v>639.26</v>
      </c>
      <c r="S1257" s="305"/>
      <c r="T1257" s="306">
        <v>69.94</v>
      </c>
      <c r="U1257" s="72"/>
      <c r="V1257" s="438" t="s">
        <v>685</v>
      </c>
    </row>
    <row r="1258" spans="11:22" x14ac:dyDescent="0.25">
      <c r="K1258" s="54"/>
      <c r="M1258" s="90" t="s">
        <v>109</v>
      </c>
      <c r="N1258" s="90"/>
      <c r="O1258" s="90"/>
      <c r="P1258" s="307">
        <v>668</v>
      </c>
      <c r="Q1258" s="322">
        <v>804</v>
      </c>
      <c r="R1258" s="308">
        <v>474.7</v>
      </c>
      <c r="S1258" s="309"/>
      <c r="T1258" s="310">
        <v>61.95</v>
      </c>
      <c r="U1258" s="90"/>
      <c r="V1258" s="439" t="s">
        <v>330</v>
      </c>
    </row>
    <row r="1259" spans="11:22" x14ac:dyDescent="0.25">
      <c r="K1259" s="64"/>
      <c r="L1259" s="65"/>
      <c r="M1259" s="65" t="s">
        <v>110</v>
      </c>
      <c r="N1259" s="65"/>
      <c r="O1259" s="65"/>
      <c r="P1259" s="311">
        <v>915</v>
      </c>
      <c r="Q1259" s="347">
        <v>883</v>
      </c>
      <c r="R1259" s="296">
        <v>368.46</v>
      </c>
      <c r="S1259" s="312"/>
      <c r="T1259" s="313">
        <v>73</v>
      </c>
      <c r="U1259" s="65"/>
      <c r="V1259" s="441" t="s">
        <v>330</v>
      </c>
    </row>
    <row r="1260" spans="11:22" x14ac:dyDescent="0.25">
      <c r="K1260" s="71" t="s">
        <v>111</v>
      </c>
      <c r="L1260" s="72"/>
      <c r="M1260" s="235" t="s">
        <v>112</v>
      </c>
      <c r="N1260" s="235"/>
      <c r="O1260" s="235"/>
      <c r="P1260" s="291">
        <v>1</v>
      </c>
      <c r="Q1260" s="320">
        <v>21</v>
      </c>
      <c r="R1260" s="292">
        <v>489.51</v>
      </c>
      <c r="S1260" s="293"/>
      <c r="T1260" s="294">
        <v>100.29</v>
      </c>
      <c r="U1260" s="235"/>
      <c r="V1260" s="444" t="s">
        <v>685</v>
      </c>
    </row>
    <row r="1261" spans="11:22" x14ac:dyDescent="0.25">
      <c r="K1261" s="54"/>
      <c r="M1261" s="38" t="s">
        <v>113</v>
      </c>
      <c r="P1261" s="295">
        <v>248</v>
      </c>
      <c r="Q1261" s="321">
        <v>126</v>
      </c>
      <c r="R1261" s="296">
        <v>321.04000000000002</v>
      </c>
      <c r="S1261" s="297"/>
      <c r="T1261" s="298">
        <v>64.47</v>
      </c>
      <c r="V1261" s="440" t="s">
        <v>330</v>
      </c>
    </row>
    <row r="1262" spans="11:22" x14ac:dyDescent="0.25">
      <c r="K1262" s="54"/>
      <c r="M1262" s="90" t="s">
        <v>114</v>
      </c>
      <c r="N1262" s="90"/>
      <c r="O1262" s="90"/>
      <c r="P1262" s="307">
        <v>122</v>
      </c>
      <c r="Q1262" s="322">
        <v>96</v>
      </c>
      <c r="R1262" s="308" t="s">
        <v>330</v>
      </c>
      <c r="S1262" s="309"/>
      <c r="T1262" s="310">
        <v>81.77</v>
      </c>
      <c r="U1262" s="90"/>
      <c r="V1262" s="439" t="s">
        <v>686</v>
      </c>
    </row>
    <row r="1263" spans="11:22" x14ac:dyDescent="0.25">
      <c r="K1263" s="54"/>
      <c r="M1263" s="38" t="s">
        <v>115</v>
      </c>
      <c r="P1263" s="295">
        <v>144</v>
      </c>
      <c r="Q1263" s="321">
        <v>182</v>
      </c>
      <c r="R1263" s="296" t="s">
        <v>330</v>
      </c>
      <c r="S1263" s="297"/>
      <c r="T1263" s="298">
        <v>75.03</v>
      </c>
      <c r="V1263" s="440" t="s">
        <v>330</v>
      </c>
    </row>
    <row r="1264" spans="11:22" x14ac:dyDescent="0.25">
      <c r="K1264" s="64"/>
      <c r="L1264" s="65"/>
      <c r="M1264" s="250" t="s">
        <v>116</v>
      </c>
      <c r="N1264" s="250"/>
      <c r="O1264" s="250"/>
      <c r="P1264" s="299">
        <v>202</v>
      </c>
      <c r="Q1264" s="323">
        <v>212</v>
      </c>
      <c r="R1264" s="308" t="s">
        <v>330</v>
      </c>
      <c r="S1264" s="301"/>
      <c r="T1264" s="302">
        <v>51.6</v>
      </c>
      <c r="U1264" s="250"/>
      <c r="V1264" s="442" t="s">
        <v>330</v>
      </c>
    </row>
    <row r="1265" spans="11:24" x14ac:dyDescent="0.25">
      <c r="K1265" s="71" t="s">
        <v>117</v>
      </c>
      <c r="L1265" s="72"/>
      <c r="M1265" s="72" t="s">
        <v>118</v>
      </c>
      <c r="N1265" s="72"/>
      <c r="O1265" s="72"/>
      <c r="P1265" s="303">
        <v>54</v>
      </c>
      <c r="Q1265" s="324">
        <v>60</v>
      </c>
      <c r="R1265" s="304" t="s">
        <v>330</v>
      </c>
      <c r="S1265" s="305"/>
      <c r="T1265" s="306">
        <v>59</v>
      </c>
      <c r="U1265" s="72"/>
      <c r="V1265" s="438" t="s">
        <v>687</v>
      </c>
    </row>
    <row r="1266" spans="11:24" x14ac:dyDescent="0.25">
      <c r="K1266" s="54"/>
      <c r="M1266" s="90" t="s">
        <v>119</v>
      </c>
      <c r="N1266" s="90"/>
      <c r="O1266" s="90"/>
      <c r="P1266" s="307">
        <v>75</v>
      </c>
      <c r="Q1266" s="322">
        <v>74</v>
      </c>
      <c r="R1266" s="308" t="s">
        <v>330</v>
      </c>
      <c r="S1266" s="309"/>
      <c r="T1266" s="310">
        <v>130.02000000000001</v>
      </c>
      <c r="U1266" s="90"/>
      <c r="V1266" s="439" t="s">
        <v>682</v>
      </c>
      <c r="X1266" s="38"/>
    </row>
    <row r="1267" spans="11:24" x14ac:dyDescent="0.25">
      <c r="K1267" s="64"/>
      <c r="L1267" s="65"/>
      <c r="M1267" s="65" t="s">
        <v>120</v>
      </c>
      <c r="N1267" s="65"/>
      <c r="O1267" s="65"/>
      <c r="P1267" s="311">
        <v>112</v>
      </c>
      <c r="Q1267" s="347">
        <v>113</v>
      </c>
      <c r="R1267" s="318" t="s">
        <v>330</v>
      </c>
      <c r="S1267" s="312"/>
      <c r="T1267" s="313">
        <v>-699.21</v>
      </c>
      <c r="U1267" s="65"/>
      <c r="V1267" s="441" t="s">
        <v>688</v>
      </c>
      <c r="X1267" s="38"/>
    </row>
    <row r="1268" spans="11:24" x14ac:dyDescent="0.25">
      <c r="K1268" s="275" t="s">
        <v>121</v>
      </c>
      <c r="L1268" s="276"/>
      <c r="M1268" s="277" t="s">
        <v>122</v>
      </c>
      <c r="N1268" s="277"/>
      <c r="O1268" s="277"/>
      <c r="P1268" s="314">
        <v>19</v>
      </c>
      <c r="Q1268" s="332">
        <v>9</v>
      </c>
      <c r="R1268" s="315">
        <v>836.77</v>
      </c>
      <c r="S1268" s="316"/>
      <c r="T1268" s="317">
        <v>46.32</v>
      </c>
      <c r="U1268" s="277"/>
      <c r="V1268" s="443" t="s">
        <v>330</v>
      </c>
      <c r="W1268" s="434"/>
      <c r="X1268" s="38"/>
    </row>
    <row r="1269" spans="11:24" x14ac:dyDescent="0.25">
      <c r="W1269" s="151"/>
      <c r="X1269" s="38"/>
    </row>
    <row r="1270" spans="11:24" x14ac:dyDescent="0.25">
      <c r="W1270" s="151"/>
      <c r="X1270" s="38"/>
    </row>
    <row r="1271" spans="11:24" x14ac:dyDescent="0.25">
      <c r="W1271" s="151"/>
    </row>
    <row r="1272" spans="11:24" x14ac:dyDescent="0.25">
      <c r="W1272" s="151"/>
    </row>
    <row r="1275" spans="11:24" x14ac:dyDescent="0.25">
      <c r="K1275" s="150" t="s">
        <v>435</v>
      </c>
      <c r="L1275" s="150"/>
      <c r="M1275" s="150" t="s">
        <v>457</v>
      </c>
      <c r="N1275" s="150"/>
      <c r="O1275" s="150" t="s">
        <v>434</v>
      </c>
      <c r="P1275" s="150" t="s">
        <v>400</v>
      </c>
      <c r="Q1275" s="150" t="s">
        <v>399</v>
      </c>
      <c r="R1275" s="150" t="s">
        <v>458</v>
      </c>
      <c r="S1275" s="150"/>
      <c r="T1275" s="150" t="s">
        <v>459</v>
      </c>
      <c r="U1275" s="150"/>
    </row>
    <row r="1276" spans="11:24" x14ac:dyDescent="0.25">
      <c r="K1276" s="141" t="s">
        <v>416</v>
      </c>
      <c r="L1276" s="151"/>
      <c r="M1276" s="151">
        <v>62.7</v>
      </c>
      <c r="N1276" s="151"/>
      <c r="O1276" s="151">
        <v>82</v>
      </c>
      <c r="P1276" s="151">
        <v>80</v>
      </c>
      <c r="Q1276" s="151">
        <v>80</v>
      </c>
      <c r="R1276" s="319">
        <v>2129</v>
      </c>
      <c r="S1276" s="151"/>
      <c r="T1276" s="319">
        <v>2306</v>
      </c>
      <c r="U1276" s="319"/>
    </row>
    <row r="1277" spans="11:24" x14ac:dyDescent="0.25">
      <c r="K1277" s="141" t="s">
        <v>417</v>
      </c>
      <c r="L1277" s="151"/>
      <c r="M1277" s="151">
        <v>65.7</v>
      </c>
      <c r="N1277" s="151"/>
      <c r="O1277" s="151">
        <v>63</v>
      </c>
      <c r="P1277" s="151">
        <v>40</v>
      </c>
      <c r="Q1277" s="151">
        <v>57</v>
      </c>
      <c r="R1277" s="319">
        <v>286</v>
      </c>
      <c r="S1277" s="151"/>
      <c r="T1277" s="319">
        <v>254</v>
      </c>
      <c r="U1277" s="319"/>
    </row>
    <row r="1278" spans="11:24" x14ac:dyDescent="0.25">
      <c r="K1278" s="141" t="s">
        <v>418</v>
      </c>
      <c r="L1278" s="151"/>
      <c r="M1278" s="151">
        <v>69.900000000000006</v>
      </c>
      <c r="N1278" s="151"/>
      <c r="O1278" s="151">
        <v>59</v>
      </c>
      <c r="P1278" s="151">
        <v>49</v>
      </c>
      <c r="Q1278" s="151">
        <v>51</v>
      </c>
      <c r="R1278" s="319">
        <v>3317</v>
      </c>
      <c r="S1278" s="151"/>
      <c r="T1278" s="319">
        <v>2063</v>
      </c>
      <c r="U1278" s="319"/>
    </row>
    <row r="1279" spans="11:24" x14ac:dyDescent="0.25">
      <c r="K1279" s="141" t="s">
        <v>419</v>
      </c>
      <c r="L1279" s="151"/>
      <c r="M1279" s="151">
        <v>46</v>
      </c>
      <c r="N1279" s="151"/>
      <c r="O1279" s="151">
        <v>86</v>
      </c>
      <c r="P1279" s="151">
        <v>83</v>
      </c>
      <c r="Q1279" s="151">
        <v>83</v>
      </c>
      <c r="R1279" s="319">
        <v>54</v>
      </c>
      <c r="S1279" s="151"/>
      <c r="T1279" s="319">
        <v>155</v>
      </c>
      <c r="U1279" s="319"/>
    </row>
    <row r="1280" spans="11:24" x14ac:dyDescent="0.25">
      <c r="K1280" s="141" t="s">
        <v>529</v>
      </c>
      <c r="L1280" s="151"/>
      <c r="M1280" s="151">
        <v>33</v>
      </c>
      <c r="N1280" s="151"/>
      <c r="O1280" s="151">
        <v>76</v>
      </c>
      <c r="P1280" s="151">
        <v>70</v>
      </c>
      <c r="Q1280" s="151">
        <v>77</v>
      </c>
      <c r="R1280" s="319">
        <v>162</v>
      </c>
      <c r="S1280" s="151"/>
      <c r="T1280" s="319">
        <v>376</v>
      </c>
    </row>
    <row r="1281" spans="1:22" x14ac:dyDescent="0.25">
      <c r="A1281" s="59" t="s">
        <v>488</v>
      </c>
    </row>
    <row r="1293" spans="1:22" x14ac:dyDescent="0.25">
      <c r="K1293" s="458" t="s">
        <v>123</v>
      </c>
      <c r="L1293" s="234"/>
      <c r="M1293" s="235" t="s">
        <v>124</v>
      </c>
      <c r="N1293" s="235"/>
      <c r="O1293" s="235"/>
      <c r="P1293" s="291">
        <v>10</v>
      </c>
      <c r="Q1293" s="320">
        <v>968</v>
      </c>
      <c r="R1293" s="292">
        <v>446.68</v>
      </c>
      <c r="S1293" s="293"/>
      <c r="T1293" s="294">
        <v>54.03</v>
      </c>
      <c r="U1293" s="235"/>
      <c r="V1293" s="444" t="s">
        <v>330</v>
      </c>
    </row>
    <row r="1294" spans="1:22" x14ac:dyDescent="0.25">
      <c r="K1294" s="459"/>
      <c r="L1294" s="242"/>
      <c r="M1294" s="38" t="s">
        <v>125</v>
      </c>
      <c r="P1294" s="295">
        <v>1036</v>
      </c>
      <c r="Q1294" s="321">
        <v>1067</v>
      </c>
      <c r="R1294" s="296">
        <v>332.33</v>
      </c>
      <c r="S1294" s="297"/>
      <c r="T1294" s="298">
        <v>76.58</v>
      </c>
      <c r="V1294" s="440" t="s">
        <v>330</v>
      </c>
    </row>
    <row r="1295" spans="1:22" x14ac:dyDescent="0.25">
      <c r="K1295" s="459"/>
      <c r="L1295" s="242"/>
      <c r="M1295" s="90" t="s">
        <v>126</v>
      </c>
      <c r="N1295" s="90"/>
      <c r="O1295" s="90"/>
      <c r="P1295" s="307">
        <v>1064</v>
      </c>
      <c r="Q1295" s="322">
        <v>1120</v>
      </c>
      <c r="R1295" s="308" t="s">
        <v>330</v>
      </c>
      <c r="S1295" s="309"/>
      <c r="T1295" s="310">
        <v>79.5</v>
      </c>
      <c r="U1295" s="90"/>
      <c r="V1295" s="439" t="s">
        <v>330</v>
      </c>
    </row>
    <row r="1296" spans="1:22" x14ac:dyDescent="0.25">
      <c r="K1296" s="459"/>
      <c r="L1296" s="242"/>
      <c r="M1296" s="38" t="s">
        <v>127</v>
      </c>
      <c r="P1296" s="295">
        <v>1404</v>
      </c>
      <c r="Q1296" s="321">
        <v>809</v>
      </c>
      <c r="R1296" s="296">
        <v>262.45</v>
      </c>
      <c r="S1296" s="297"/>
      <c r="T1296" s="298">
        <v>70.88</v>
      </c>
      <c r="U1296" s="298"/>
      <c r="V1296" s="440" t="s">
        <v>330</v>
      </c>
    </row>
    <row r="1297" spans="11:22" x14ac:dyDescent="0.25">
      <c r="K1297" s="459"/>
      <c r="L1297" s="242"/>
      <c r="M1297" s="90" t="s">
        <v>128</v>
      </c>
      <c r="N1297" s="90"/>
      <c r="O1297" s="90"/>
      <c r="P1297" s="307">
        <v>1381</v>
      </c>
      <c r="Q1297" s="322">
        <v>1030</v>
      </c>
      <c r="R1297" s="308">
        <v>212.02</v>
      </c>
      <c r="S1297" s="309"/>
      <c r="T1297" s="310">
        <v>64.3</v>
      </c>
      <c r="U1297" s="90"/>
      <c r="V1297" s="439" t="s">
        <v>330</v>
      </c>
    </row>
    <row r="1298" spans="11:22" x14ac:dyDescent="0.25">
      <c r="K1298" s="459"/>
      <c r="L1298" s="242"/>
      <c r="M1298" s="38" t="s">
        <v>168</v>
      </c>
      <c r="P1298" s="295">
        <v>2408</v>
      </c>
      <c r="Q1298" s="321">
        <v>1236</v>
      </c>
      <c r="R1298" s="296">
        <v>155.82</v>
      </c>
      <c r="S1298" s="297"/>
      <c r="T1298" s="298">
        <v>95.88</v>
      </c>
      <c r="V1298" s="440" t="s">
        <v>330</v>
      </c>
    </row>
    <row r="1299" spans="11:22" x14ac:dyDescent="0.25">
      <c r="K1299" s="460"/>
      <c r="L1299" s="249"/>
      <c r="M1299" s="250" t="s">
        <v>129</v>
      </c>
      <c r="N1299" s="250"/>
      <c r="O1299" s="250"/>
      <c r="P1299" s="307">
        <v>2374</v>
      </c>
      <c r="Q1299" s="322">
        <v>4689</v>
      </c>
      <c r="R1299" s="308">
        <v>65.66</v>
      </c>
      <c r="S1299" s="301"/>
      <c r="T1299" s="310">
        <v>46.82</v>
      </c>
      <c r="U1299" s="250"/>
      <c r="V1299" s="439" t="s">
        <v>330</v>
      </c>
    </row>
    <row r="1300" spans="11:22" x14ac:dyDescent="0.25">
      <c r="K1300" s="71" t="s">
        <v>130</v>
      </c>
      <c r="L1300" s="72"/>
      <c r="M1300" s="72" t="s">
        <v>131</v>
      </c>
      <c r="N1300" s="72"/>
      <c r="O1300" s="72"/>
      <c r="P1300" s="303">
        <v>19</v>
      </c>
      <c r="Q1300" s="324">
        <v>25</v>
      </c>
      <c r="R1300" s="304">
        <v>822.05</v>
      </c>
      <c r="S1300" s="305"/>
      <c r="T1300" s="306">
        <v>47.04</v>
      </c>
      <c r="U1300" s="72"/>
      <c r="V1300" s="438" t="s">
        <v>330</v>
      </c>
    </row>
    <row r="1301" spans="11:22" x14ac:dyDescent="0.25">
      <c r="K1301" s="458" t="s">
        <v>132</v>
      </c>
      <c r="L1301" s="234"/>
      <c r="M1301" s="235" t="s">
        <v>133</v>
      </c>
      <c r="N1301" s="235"/>
      <c r="O1301" s="235"/>
      <c r="P1301" s="291">
        <v>253</v>
      </c>
      <c r="Q1301" s="320">
        <v>406</v>
      </c>
      <c r="R1301" s="292">
        <v>562.08000000000004</v>
      </c>
      <c r="S1301" s="293"/>
      <c r="T1301" s="294">
        <v>42.62</v>
      </c>
      <c r="U1301" s="235"/>
      <c r="V1301" s="444" t="s">
        <v>330</v>
      </c>
    </row>
    <row r="1302" spans="11:22" x14ac:dyDescent="0.25">
      <c r="K1302" s="459"/>
      <c r="L1302" s="242"/>
      <c r="M1302" s="38" t="s">
        <v>134</v>
      </c>
      <c r="P1302" s="295">
        <v>868</v>
      </c>
      <c r="Q1302" s="321">
        <v>868</v>
      </c>
      <c r="R1302" s="296">
        <v>387.32</v>
      </c>
      <c r="S1302" s="297"/>
      <c r="T1302" s="298">
        <v>41.09</v>
      </c>
      <c r="V1302" s="440" t="s">
        <v>330</v>
      </c>
    </row>
    <row r="1303" spans="11:22" x14ac:dyDescent="0.25">
      <c r="K1303" s="459"/>
      <c r="L1303" s="242"/>
      <c r="M1303" s="90" t="s">
        <v>135</v>
      </c>
      <c r="N1303" s="90"/>
      <c r="O1303" s="90"/>
      <c r="P1303" s="307">
        <v>750</v>
      </c>
      <c r="Q1303" s="322">
        <v>824</v>
      </c>
      <c r="R1303" s="308">
        <v>303.42</v>
      </c>
      <c r="S1303" s="309"/>
      <c r="T1303" s="310">
        <v>86.87</v>
      </c>
      <c r="U1303" s="90"/>
      <c r="V1303" s="439" t="s">
        <v>330</v>
      </c>
    </row>
    <row r="1304" spans="11:22" x14ac:dyDescent="0.25">
      <c r="K1304" s="459"/>
      <c r="L1304" s="242"/>
      <c r="M1304" s="38" t="s">
        <v>136</v>
      </c>
      <c r="P1304" s="295">
        <v>824</v>
      </c>
      <c r="Q1304" s="321">
        <v>0</v>
      </c>
      <c r="R1304" s="296" t="s">
        <v>330</v>
      </c>
      <c r="S1304" s="297"/>
      <c r="T1304" s="298">
        <v>77.510000000000005</v>
      </c>
      <c r="V1304" s="440" t="s">
        <v>330</v>
      </c>
    </row>
    <row r="1305" spans="11:22" x14ac:dyDescent="0.25">
      <c r="K1305" s="459"/>
      <c r="L1305" s="242"/>
      <c r="M1305" s="90" t="s">
        <v>137</v>
      </c>
      <c r="N1305" s="90"/>
      <c r="O1305" s="90"/>
      <c r="P1305" s="307">
        <v>805</v>
      </c>
      <c r="Q1305" s="322">
        <v>806</v>
      </c>
      <c r="R1305" s="308" t="s">
        <v>330</v>
      </c>
      <c r="S1305" s="309"/>
      <c r="T1305" s="310">
        <v>57.42</v>
      </c>
      <c r="U1305" s="90"/>
      <c r="V1305" s="439" t="s">
        <v>330</v>
      </c>
    </row>
    <row r="1306" spans="11:22" x14ac:dyDescent="0.25">
      <c r="K1306" s="459"/>
      <c r="L1306" s="242"/>
      <c r="M1306" s="38" t="s">
        <v>138</v>
      </c>
      <c r="P1306" s="295">
        <v>0</v>
      </c>
      <c r="Q1306" s="321">
        <v>0</v>
      </c>
      <c r="R1306" s="296" t="s">
        <v>330</v>
      </c>
      <c r="S1306" s="297"/>
      <c r="T1306" s="298">
        <v>96.94</v>
      </c>
      <c r="V1306" s="440" t="s">
        <v>330</v>
      </c>
    </row>
    <row r="1307" spans="11:22" x14ac:dyDescent="0.25">
      <c r="K1307" s="460"/>
      <c r="L1307" s="249"/>
      <c r="M1307" s="250" t="s">
        <v>139</v>
      </c>
      <c r="N1307" s="250"/>
      <c r="O1307" s="250"/>
      <c r="P1307" s="299">
        <v>806</v>
      </c>
      <c r="Q1307" s="323">
        <v>882</v>
      </c>
      <c r="R1307" s="308">
        <v>137.58000000000001</v>
      </c>
      <c r="S1307" s="301"/>
      <c r="T1307" s="302">
        <v>51.22</v>
      </c>
      <c r="U1307" s="250"/>
      <c r="V1307" s="442" t="s">
        <v>330</v>
      </c>
    </row>
    <row r="1308" spans="11:22" x14ac:dyDescent="0.25">
      <c r="K1308" s="464" t="s">
        <v>140</v>
      </c>
      <c r="L1308" s="325"/>
      <c r="M1308" s="72" t="s">
        <v>141</v>
      </c>
      <c r="N1308" s="72"/>
      <c r="O1308" s="72"/>
      <c r="P1308" s="303">
        <v>176</v>
      </c>
      <c r="Q1308" s="324">
        <v>112</v>
      </c>
      <c r="R1308" s="304">
        <v>490.48</v>
      </c>
      <c r="S1308" s="304"/>
      <c r="T1308" s="306">
        <v>40.1</v>
      </c>
      <c r="U1308" s="72"/>
      <c r="V1308" s="438" t="s">
        <v>330</v>
      </c>
    </row>
    <row r="1309" spans="11:22" x14ac:dyDescent="0.25">
      <c r="K1309" s="465"/>
      <c r="L1309" s="326"/>
      <c r="M1309" s="250" t="s">
        <v>142</v>
      </c>
      <c r="N1309" s="250"/>
      <c r="O1309" s="250"/>
      <c r="P1309" s="299">
        <v>192</v>
      </c>
      <c r="Q1309" s="323">
        <v>129</v>
      </c>
      <c r="R1309" s="300">
        <v>109.74</v>
      </c>
      <c r="S1309" s="301"/>
      <c r="T1309" s="302">
        <v>74</v>
      </c>
      <c r="U1309" s="250"/>
      <c r="V1309" s="442" t="s">
        <v>670</v>
      </c>
    </row>
    <row r="1310" spans="11:22" ht="15" customHeight="1" x14ac:dyDescent="0.25">
      <c r="K1310" s="275" t="s">
        <v>143</v>
      </c>
      <c r="L1310" s="276"/>
      <c r="M1310" s="276" t="s">
        <v>144</v>
      </c>
      <c r="N1310" s="276"/>
      <c r="O1310" s="276"/>
      <c r="P1310" s="327">
        <v>39</v>
      </c>
      <c r="Q1310" s="328">
        <v>12</v>
      </c>
      <c r="R1310" s="329">
        <v>113.37</v>
      </c>
      <c r="S1310" s="330"/>
      <c r="T1310" s="331">
        <v>85.04</v>
      </c>
      <c r="U1310" s="276"/>
      <c r="V1310" s="449" t="s">
        <v>330</v>
      </c>
    </row>
    <row r="1311" spans="11:22" x14ac:dyDescent="0.25">
      <c r="K1311" s="275" t="s">
        <v>145</v>
      </c>
      <c r="L1311" s="276"/>
      <c r="M1311" s="277" t="s">
        <v>146</v>
      </c>
      <c r="N1311" s="277"/>
      <c r="O1311" s="277"/>
      <c r="P1311" s="314">
        <v>187</v>
      </c>
      <c r="Q1311" s="332">
        <v>256</v>
      </c>
      <c r="R1311" s="315">
        <v>299.86</v>
      </c>
      <c r="S1311" s="316"/>
      <c r="T1311" s="317">
        <v>27.46</v>
      </c>
      <c r="U1311" s="277"/>
      <c r="V1311" s="443" t="s">
        <v>330</v>
      </c>
    </row>
    <row r="1312" spans="11:22" x14ac:dyDescent="0.25">
      <c r="K1312" s="275" t="s">
        <v>169</v>
      </c>
      <c r="L1312" s="276"/>
      <c r="M1312" s="276" t="s">
        <v>170</v>
      </c>
      <c r="N1312" s="276"/>
      <c r="O1312" s="276"/>
      <c r="P1312" s="327">
        <v>32</v>
      </c>
      <c r="Q1312" s="328">
        <v>32</v>
      </c>
      <c r="R1312" s="329" t="s">
        <v>330</v>
      </c>
      <c r="S1312" s="330"/>
      <c r="T1312" s="331">
        <v>6.53</v>
      </c>
      <c r="U1312" s="276"/>
      <c r="V1312" s="449" t="s">
        <v>689</v>
      </c>
    </row>
    <row r="1313" spans="11:24" x14ac:dyDescent="0.25">
      <c r="K1313" s="275" t="s">
        <v>171</v>
      </c>
      <c r="L1313" s="276"/>
      <c r="M1313" s="277" t="s">
        <v>172</v>
      </c>
      <c r="N1313" s="277"/>
      <c r="O1313" s="277"/>
      <c r="P1313" s="314">
        <v>92</v>
      </c>
      <c r="Q1313" s="332">
        <v>48</v>
      </c>
      <c r="R1313" s="315" t="s">
        <v>330</v>
      </c>
      <c r="S1313" s="316"/>
      <c r="T1313" s="317">
        <v>20.79</v>
      </c>
      <c r="U1313" s="277"/>
      <c r="V1313" s="443" t="s">
        <v>330</v>
      </c>
    </row>
    <row r="1314" spans="11:24" x14ac:dyDescent="0.25">
      <c r="K1314" s="275" t="s">
        <v>152</v>
      </c>
      <c r="L1314" s="276"/>
      <c r="M1314" s="276" t="s">
        <v>153</v>
      </c>
      <c r="N1314" s="276"/>
      <c r="O1314" s="276"/>
      <c r="P1314" s="327">
        <v>219</v>
      </c>
      <c r="Q1314" s="328">
        <v>172</v>
      </c>
      <c r="R1314" s="329">
        <v>81.39</v>
      </c>
      <c r="S1314" s="330"/>
      <c r="T1314" s="331">
        <v>9.99</v>
      </c>
      <c r="U1314" s="276"/>
      <c r="V1314" s="449" t="s">
        <v>330</v>
      </c>
    </row>
    <row r="1315" spans="11:24" x14ac:dyDescent="0.25">
      <c r="K1315" s="275" t="s">
        <v>173</v>
      </c>
      <c r="L1315" s="276"/>
      <c r="M1315" s="277" t="s">
        <v>174</v>
      </c>
      <c r="N1315" s="277"/>
      <c r="O1315" s="277"/>
      <c r="P1315" s="314">
        <v>30</v>
      </c>
      <c r="Q1315" s="332">
        <v>31</v>
      </c>
      <c r="R1315" s="315" t="s">
        <v>330</v>
      </c>
      <c r="S1315" s="316"/>
      <c r="T1315" s="317">
        <v>89.74</v>
      </c>
      <c r="U1315" s="277"/>
      <c r="V1315" s="443" t="s">
        <v>330</v>
      </c>
    </row>
    <row r="1316" spans="11:24" x14ac:dyDescent="0.25">
      <c r="K1316" s="458" t="s">
        <v>175</v>
      </c>
      <c r="L1316" s="234"/>
      <c r="M1316" s="72" t="s">
        <v>176</v>
      </c>
      <c r="N1316" s="72"/>
      <c r="O1316" s="72"/>
      <c r="P1316" s="303">
        <v>3143</v>
      </c>
      <c r="Q1316" s="324">
        <v>3210</v>
      </c>
      <c r="R1316" s="304">
        <v>70.5</v>
      </c>
      <c r="S1316" s="305"/>
      <c r="T1316" s="306">
        <v>52.82</v>
      </c>
      <c r="U1316" s="72"/>
      <c r="V1316" s="438" t="s">
        <v>690</v>
      </c>
    </row>
    <row r="1317" spans="11:24" x14ac:dyDescent="0.25">
      <c r="K1317" s="460"/>
      <c r="L1317" s="249"/>
      <c r="M1317" s="250" t="s">
        <v>177</v>
      </c>
      <c r="N1317" s="250"/>
      <c r="O1317" s="250"/>
      <c r="P1317" s="299">
        <v>3142</v>
      </c>
      <c r="Q1317" s="323">
        <v>3142</v>
      </c>
      <c r="R1317" s="300">
        <v>82.5</v>
      </c>
      <c r="S1317" s="301"/>
      <c r="T1317" s="302">
        <v>0.94</v>
      </c>
      <c r="U1317" s="250"/>
      <c r="V1317" s="442" t="s">
        <v>691</v>
      </c>
      <c r="X1317" s="38"/>
    </row>
    <row r="1318" spans="11:24" x14ac:dyDescent="0.25">
      <c r="K1318" s="275" t="s">
        <v>178</v>
      </c>
      <c r="L1318" s="276"/>
      <c r="M1318" s="276" t="s">
        <v>179</v>
      </c>
      <c r="N1318" s="276"/>
      <c r="O1318" s="276"/>
      <c r="P1318" s="327">
        <v>16</v>
      </c>
      <c r="Q1318" s="328">
        <v>298</v>
      </c>
      <c r="R1318" s="329">
        <v>46.42</v>
      </c>
      <c r="S1318" s="330"/>
      <c r="T1318" s="331">
        <v>6.69</v>
      </c>
      <c r="U1318" s="276"/>
      <c r="V1318" s="449" t="s">
        <v>330</v>
      </c>
      <c r="X1318" s="38"/>
    </row>
    <row r="1319" spans="11:24" x14ac:dyDescent="0.25">
      <c r="K1319" s="461" t="s">
        <v>20</v>
      </c>
      <c r="L1319" s="72"/>
      <c r="M1319" s="276" t="s">
        <v>523</v>
      </c>
      <c r="N1319" s="276"/>
      <c r="O1319" s="276"/>
      <c r="P1319" s="327">
        <v>94</v>
      </c>
      <c r="Q1319" s="328">
        <v>88</v>
      </c>
      <c r="R1319" s="329" t="s">
        <v>330</v>
      </c>
      <c r="S1319" s="330"/>
      <c r="T1319" s="331">
        <v>92.33</v>
      </c>
      <c r="U1319" s="276"/>
      <c r="V1319" s="449" t="s">
        <v>692</v>
      </c>
      <c r="X1319" s="38"/>
    </row>
    <row r="1320" spans="11:24" x14ac:dyDescent="0.25">
      <c r="K1320" s="462"/>
      <c r="M1320" s="277" t="s">
        <v>423</v>
      </c>
      <c r="N1320" s="277"/>
      <c r="O1320" s="277"/>
      <c r="P1320" s="314">
        <v>31</v>
      </c>
      <c r="Q1320" s="332">
        <v>54</v>
      </c>
      <c r="R1320" s="315" t="s">
        <v>330</v>
      </c>
      <c r="S1320" s="316"/>
      <c r="T1320" s="317">
        <v>20.32</v>
      </c>
      <c r="U1320" s="277"/>
      <c r="V1320" s="443" t="s">
        <v>693</v>
      </c>
      <c r="X1320" s="38"/>
    </row>
    <row r="1321" spans="11:24" x14ac:dyDescent="0.25">
      <c r="K1321" s="463"/>
      <c r="L1321" s="379"/>
      <c r="M1321" s="276" t="s">
        <v>490</v>
      </c>
      <c r="N1321" s="276"/>
      <c r="O1321" s="276"/>
      <c r="P1321" s="327">
        <v>63</v>
      </c>
      <c r="Q1321" s="328">
        <v>69</v>
      </c>
      <c r="R1321" s="329" t="s">
        <v>330</v>
      </c>
      <c r="S1321" s="330"/>
      <c r="T1321" s="331">
        <v>83.28</v>
      </c>
      <c r="U1321" s="276"/>
      <c r="V1321" s="449" t="s">
        <v>330</v>
      </c>
    </row>
    <row r="1322" spans="11:24" x14ac:dyDescent="0.25">
      <c r="K1322" s="458" t="s">
        <v>491</v>
      </c>
      <c r="L1322" s="72"/>
      <c r="M1322" s="277" t="s">
        <v>546</v>
      </c>
      <c r="N1322" s="277"/>
      <c r="O1322" s="277"/>
      <c r="P1322" s="314">
        <v>514</v>
      </c>
      <c r="Q1322" s="332">
        <v>418</v>
      </c>
      <c r="R1322" s="315">
        <v>296.69</v>
      </c>
      <c r="S1322" s="316"/>
      <c r="T1322" s="317">
        <v>37.74</v>
      </c>
      <c r="U1322" s="277"/>
      <c r="V1322" s="443" t="s">
        <v>330</v>
      </c>
    </row>
    <row r="1323" spans="11:24" x14ac:dyDescent="0.25">
      <c r="K1323" s="459"/>
      <c r="L1323" s="72"/>
      <c r="M1323" s="277" t="s">
        <v>541</v>
      </c>
      <c r="N1323" s="277"/>
      <c r="O1323" s="277"/>
      <c r="P1323" s="314">
        <v>457</v>
      </c>
      <c r="Q1323" s="332">
        <v>494</v>
      </c>
      <c r="R1323" s="315" t="s">
        <v>330</v>
      </c>
      <c r="S1323" s="316"/>
      <c r="T1323" s="317">
        <v>43.33</v>
      </c>
      <c r="U1323" s="277"/>
      <c r="V1323" s="443" t="s">
        <v>330</v>
      </c>
    </row>
    <row r="1324" spans="11:24" x14ac:dyDescent="0.25">
      <c r="K1324" s="459"/>
      <c r="M1324" s="380" t="s">
        <v>543</v>
      </c>
      <c r="N1324" s="380"/>
      <c r="O1324" s="380"/>
      <c r="P1324" s="381">
        <v>698</v>
      </c>
      <c r="Q1324" s="382">
        <v>618</v>
      </c>
      <c r="R1324" s="383" t="s">
        <v>330</v>
      </c>
      <c r="S1324" s="384"/>
      <c r="T1324" s="385">
        <v>100</v>
      </c>
      <c r="U1324" s="380"/>
      <c r="V1324" s="450" t="s">
        <v>694</v>
      </c>
    </row>
    <row r="1325" spans="11:24" x14ac:dyDescent="0.25">
      <c r="K1325" s="460"/>
      <c r="L1325" s="65"/>
      <c r="M1325" s="277" t="s">
        <v>542</v>
      </c>
      <c r="N1325" s="277"/>
      <c r="O1325" s="277"/>
      <c r="P1325" s="314">
        <v>653</v>
      </c>
      <c r="Q1325" s="332">
        <v>653</v>
      </c>
      <c r="R1325" s="315" t="s">
        <v>330</v>
      </c>
      <c r="S1325" s="316"/>
      <c r="T1325" s="317">
        <v>151.57</v>
      </c>
      <c r="U1325" s="277"/>
      <c r="V1325" s="443" t="s">
        <v>330</v>
      </c>
    </row>
    <row r="1326" spans="11:24" x14ac:dyDescent="0.25">
      <c r="K1326" s="275" t="s">
        <v>554</v>
      </c>
      <c r="L1326" s="333"/>
      <c r="M1326" s="276" t="s">
        <v>553</v>
      </c>
      <c r="N1326" s="276"/>
      <c r="O1326" s="276"/>
      <c r="P1326" s="327">
        <v>109</v>
      </c>
      <c r="Q1326" s="328">
        <v>138</v>
      </c>
      <c r="R1326" s="329">
        <v>28.64</v>
      </c>
      <c r="S1326" s="330"/>
      <c r="T1326" s="331">
        <v>37.020000000000003</v>
      </c>
      <c r="U1326" s="276"/>
      <c r="V1326" s="449" t="s">
        <v>330</v>
      </c>
    </row>
    <row r="1327" spans="11:24" x14ac:dyDescent="0.25">
      <c r="K1327" s="275" t="s">
        <v>424</v>
      </c>
      <c r="L1327" s="333"/>
      <c r="M1327" s="276" t="s">
        <v>425</v>
      </c>
      <c r="N1327" s="276"/>
      <c r="O1327" s="276"/>
      <c r="P1327" s="327">
        <v>99</v>
      </c>
      <c r="Q1327" s="328">
        <v>226</v>
      </c>
      <c r="R1327" s="329" t="s">
        <v>330</v>
      </c>
      <c r="S1327" s="330"/>
      <c r="T1327" s="331">
        <v>4.1500000000000004</v>
      </c>
      <c r="U1327" s="276"/>
      <c r="V1327" s="449" t="s">
        <v>330</v>
      </c>
      <c r="W1327" s="434"/>
    </row>
    <row r="1328" spans="11:24" x14ac:dyDescent="0.25">
      <c r="K1328" s="275" t="s">
        <v>508</v>
      </c>
      <c r="L1328" s="276"/>
      <c r="M1328" s="380" t="s">
        <v>509</v>
      </c>
      <c r="N1328" s="380"/>
      <c r="O1328" s="380"/>
      <c r="P1328" s="381">
        <v>54</v>
      </c>
      <c r="Q1328" s="382">
        <v>83</v>
      </c>
      <c r="R1328" s="383">
        <v>615.1</v>
      </c>
      <c r="S1328" s="384"/>
      <c r="T1328" s="385">
        <v>53.41</v>
      </c>
      <c r="U1328" s="380"/>
      <c r="V1328" s="450" t="s">
        <v>330</v>
      </c>
      <c r="W1328" s="287"/>
    </row>
    <row r="1329" spans="1:23" x14ac:dyDescent="0.25">
      <c r="K1329" s="461" t="s">
        <v>519</v>
      </c>
      <c r="L1329" s="72"/>
      <c r="M1329" s="277" t="s">
        <v>520</v>
      </c>
      <c r="N1329" s="277"/>
      <c r="O1329" s="277"/>
      <c r="P1329" s="314">
        <v>61</v>
      </c>
      <c r="Q1329" s="332">
        <v>112</v>
      </c>
      <c r="R1329" s="315" t="s">
        <v>330</v>
      </c>
      <c r="S1329" s="316"/>
      <c r="T1329" s="317">
        <v>-70.31</v>
      </c>
      <c r="U1329" s="277"/>
      <c r="V1329" s="443" t="s">
        <v>330</v>
      </c>
      <c r="W1329" s="287"/>
    </row>
    <row r="1330" spans="1:23" x14ac:dyDescent="0.25">
      <c r="K1330" s="463"/>
      <c r="L1330" s="65"/>
      <c r="M1330" s="380" t="s">
        <v>521</v>
      </c>
      <c r="N1330" s="380"/>
      <c r="O1330" s="380"/>
      <c r="P1330" s="381">
        <v>499</v>
      </c>
      <c r="Q1330" s="382">
        <v>526</v>
      </c>
      <c r="R1330" s="383" t="s">
        <v>330</v>
      </c>
      <c r="S1330" s="384"/>
      <c r="T1330" s="385">
        <v>-814.05</v>
      </c>
      <c r="U1330" s="380"/>
      <c r="V1330" s="450" t="s">
        <v>330</v>
      </c>
      <c r="W1330" s="287"/>
    </row>
    <row r="1331" spans="1:23" x14ac:dyDescent="0.25">
      <c r="K1331" s="370">
        <v>0</v>
      </c>
      <c r="L1331" s="276"/>
      <c r="M1331" s="277" t="s">
        <v>506</v>
      </c>
      <c r="N1331" s="277"/>
      <c r="O1331" s="277"/>
      <c r="P1331" s="314">
        <v>111</v>
      </c>
      <c r="Q1331" s="332">
        <v>0</v>
      </c>
      <c r="R1331" s="315" t="s">
        <v>330</v>
      </c>
      <c r="S1331" s="316"/>
      <c r="T1331" s="317">
        <v>0</v>
      </c>
      <c r="U1331" s="277"/>
      <c r="V1331" s="443" t="s">
        <v>330</v>
      </c>
    </row>
    <row r="1332" spans="1:23" x14ac:dyDescent="0.25">
      <c r="A1332" s="59" t="s">
        <v>489</v>
      </c>
      <c r="K1332" s="371">
        <v>0</v>
      </c>
      <c r="L1332" s="276"/>
      <c r="M1332" s="380" t="s">
        <v>507</v>
      </c>
      <c r="N1332" s="380"/>
      <c r="O1332" s="380"/>
      <c r="P1332" s="381">
        <v>0</v>
      </c>
      <c r="Q1332" s="382">
        <v>69</v>
      </c>
      <c r="R1332" s="383" t="s">
        <v>330</v>
      </c>
      <c r="S1332" s="384"/>
      <c r="T1332" s="385">
        <v>0</v>
      </c>
      <c r="U1332" s="380"/>
      <c r="V1332" s="386" t="s">
        <v>330</v>
      </c>
    </row>
    <row r="1333" spans="1:23" x14ac:dyDescent="0.25">
      <c r="P1333" s="387"/>
      <c r="Q1333" s="388"/>
      <c r="R1333" s="387"/>
    </row>
    <row r="1334" spans="1:23" x14ac:dyDescent="0.25">
      <c r="R1334" s="387"/>
    </row>
    <row r="1336" spans="1:23" x14ac:dyDescent="0.25">
      <c r="K1336" s="150" t="s">
        <v>435</v>
      </c>
      <c r="L1336" s="150"/>
      <c r="M1336" s="150" t="s">
        <v>457</v>
      </c>
      <c r="N1336" s="150"/>
      <c r="O1336" s="150" t="s">
        <v>434</v>
      </c>
      <c r="P1336" s="150" t="s">
        <v>400</v>
      </c>
      <c r="Q1336" s="150" t="s">
        <v>399</v>
      </c>
      <c r="R1336" s="150" t="s">
        <v>458</v>
      </c>
      <c r="S1336" s="150"/>
      <c r="T1336" s="150" t="s">
        <v>459</v>
      </c>
      <c r="U1336" s="369"/>
    </row>
    <row r="1337" spans="1:23" x14ac:dyDescent="0.25">
      <c r="K1337" s="141" t="s">
        <v>420</v>
      </c>
      <c r="L1337" s="151"/>
      <c r="M1337" s="151">
        <v>55.8</v>
      </c>
      <c r="N1337" s="151"/>
      <c r="O1337" s="151">
        <v>37</v>
      </c>
      <c r="P1337" s="151">
        <v>38</v>
      </c>
      <c r="Q1337" s="151">
        <v>38</v>
      </c>
      <c r="R1337" s="319">
        <v>4974</v>
      </c>
      <c r="S1337" s="151"/>
      <c r="T1337" s="319">
        <v>4755</v>
      </c>
      <c r="U1337" s="319"/>
    </row>
    <row r="1338" spans="1:23" x14ac:dyDescent="0.25">
      <c r="K1338" s="141" t="s">
        <v>421</v>
      </c>
      <c r="L1338" s="151"/>
      <c r="M1338" s="151">
        <v>44</v>
      </c>
      <c r="N1338" s="151"/>
      <c r="O1338" s="151">
        <v>43</v>
      </c>
      <c r="P1338" s="151">
        <v>42</v>
      </c>
      <c r="Q1338" s="151">
        <v>42</v>
      </c>
      <c r="R1338" s="319">
        <v>2649</v>
      </c>
      <c r="S1338" s="151"/>
      <c r="T1338" s="319">
        <v>2109</v>
      </c>
      <c r="U1338" s="319"/>
    </row>
    <row r="1339" spans="1:23" x14ac:dyDescent="0.25">
      <c r="K1339" s="141" t="s">
        <v>422</v>
      </c>
      <c r="L1339" s="151"/>
      <c r="M1339" s="151">
        <v>25.9</v>
      </c>
      <c r="N1339" s="151"/>
      <c r="O1339" s="151">
        <v>55</v>
      </c>
      <c r="P1339" s="151">
        <v>52</v>
      </c>
      <c r="Q1339" s="151">
        <v>52</v>
      </c>
      <c r="R1339" s="319">
        <v>99</v>
      </c>
      <c r="S1339" s="151"/>
      <c r="T1339" s="319">
        <v>81</v>
      </c>
      <c r="U1339" s="319"/>
    </row>
    <row r="1340" spans="1:23" x14ac:dyDescent="0.25">
      <c r="K1340" s="141" t="s">
        <v>479</v>
      </c>
      <c r="L1340" s="151"/>
      <c r="M1340" s="151">
        <v>20.8</v>
      </c>
      <c r="N1340" s="151"/>
      <c r="O1340" s="151">
        <v>36</v>
      </c>
      <c r="P1340" s="151">
        <v>29</v>
      </c>
      <c r="Q1340" s="151">
        <v>34</v>
      </c>
      <c r="R1340" s="319">
        <v>1466</v>
      </c>
      <c r="S1340" s="151"/>
      <c r="T1340" s="319">
        <v>1662</v>
      </c>
      <c r="U1340" s="319"/>
    </row>
    <row r="1382" spans="1:9" x14ac:dyDescent="0.25">
      <c r="A1382" s="59" t="s">
        <v>518</v>
      </c>
    </row>
    <row r="1384" spans="1:9" x14ac:dyDescent="0.25">
      <c r="B1384" s="152"/>
      <c r="C1384" s="152"/>
      <c r="D1384" s="152"/>
      <c r="E1384" s="153"/>
      <c r="F1384" s="153"/>
      <c r="G1384" s="154"/>
      <c r="H1384" s="155"/>
      <c r="I1384" s="153"/>
    </row>
    <row r="1385" spans="1:9" x14ac:dyDescent="0.25">
      <c r="B1385" s="152"/>
      <c r="C1385" s="152"/>
      <c r="D1385" s="152"/>
      <c r="E1385" s="153"/>
      <c r="F1385" s="156"/>
      <c r="G1385" s="156"/>
      <c r="H1385" s="155"/>
      <c r="I1385" s="153"/>
    </row>
    <row r="1387" spans="1:9" x14ac:dyDescent="0.25">
      <c r="B1387" s="152"/>
      <c r="C1387" s="152"/>
      <c r="D1387" s="152"/>
      <c r="E1387" s="153"/>
      <c r="F1387" s="153"/>
      <c r="G1387" s="154"/>
      <c r="H1387" s="155"/>
      <c r="I1387" s="153"/>
    </row>
    <row r="1388" spans="1:9" x14ac:dyDescent="0.25">
      <c r="B1388" s="152"/>
      <c r="C1388" s="152"/>
      <c r="D1388" s="152"/>
      <c r="E1388" s="153"/>
      <c r="F1388" s="156"/>
      <c r="G1388" s="156"/>
      <c r="H1388" s="155"/>
      <c r="I1388" s="153"/>
    </row>
    <row r="1390" spans="1:9" x14ac:dyDescent="0.25">
      <c r="B1390" s="152"/>
      <c r="C1390" s="152"/>
      <c r="D1390" s="152"/>
      <c r="E1390" s="153"/>
      <c r="F1390" s="153"/>
      <c r="G1390" s="154"/>
      <c r="H1390" s="155"/>
      <c r="I1390" s="153"/>
    </row>
    <row r="1391" spans="1:9" x14ac:dyDescent="0.25">
      <c r="B1391" s="152"/>
      <c r="C1391" s="152"/>
      <c r="D1391" s="152"/>
      <c r="E1391" s="153"/>
      <c r="F1391" s="156"/>
      <c r="G1391" s="156"/>
      <c r="H1391" s="155"/>
      <c r="I1391" s="153"/>
    </row>
    <row r="1393" spans="2:17" x14ac:dyDescent="0.25">
      <c r="B1393" s="152"/>
      <c r="C1393" s="152"/>
      <c r="D1393" s="152"/>
      <c r="E1393" s="153"/>
      <c r="F1393" s="153"/>
      <c r="G1393" s="154"/>
      <c r="H1393" s="155"/>
      <c r="I1393" s="153"/>
    </row>
    <row r="1394" spans="2:17" x14ac:dyDescent="0.25">
      <c r="B1394" s="152"/>
      <c r="C1394" s="152"/>
      <c r="D1394" s="152"/>
      <c r="E1394" s="153"/>
      <c r="F1394" s="156"/>
      <c r="G1394" s="156"/>
      <c r="H1394" s="155"/>
      <c r="I1394" s="153"/>
    </row>
    <row r="1396" spans="2:17" x14ac:dyDescent="0.25">
      <c r="B1396" s="152"/>
      <c r="C1396" s="152"/>
      <c r="D1396" s="152"/>
      <c r="E1396" s="153"/>
      <c r="F1396" s="153"/>
      <c r="G1396" s="154"/>
      <c r="H1396" s="155"/>
      <c r="I1396" s="153"/>
    </row>
    <row r="1397" spans="2:17" x14ac:dyDescent="0.25">
      <c r="B1397" s="152"/>
      <c r="C1397" s="152"/>
      <c r="D1397" s="152"/>
      <c r="E1397" s="153"/>
      <c r="F1397" s="156"/>
      <c r="G1397" s="156"/>
      <c r="H1397" s="155"/>
      <c r="I1397" s="153"/>
    </row>
    <row r="1399" spans="2:17" x14ac:dyDescent="0.25">
      <c r="B1399" s="152"/>
      <c r="C1399" s="152"/>
      <c r="D1399" s="152"/>
      <c r="E1399" s="153"/>
      <c r="F1399" s="153"/>
      <c r="G1399" s="154"/>
      <c r="H1399" s="155"/>
      <c r="I1399" s="153"/>
    </row>
    <row r="1400" spans="2:17" x14ac:dyDescent="0.25">
      <c r="B1400" s="152"/>
      <c r="C1400" s="152"/>
      <c r="D1400" s="152"/>
      <c r="E1400" s="153"/>
      <c r="F1400" s="156"/>
      <c r="G1400" s="156"/>
      <c r="H1400" s="155"/>
      <c r="I1400" s="153"/>
    </row>
    <row r="1402" spans="2:17" x14ac:dyDescent="0.25">
      <c r="B1402" s="152"/>
      <c r="C1402" s="152"/>
      <c r="D1402" s="152"/>
      <c r="E1402" s="153"/>
      <c r="F1402" s="153"/>
      <c r="G1402" s="154"/>
      <c r="H1402" s="155"/>
      <c r="I1402" s="153"/>
    </row>
    <row r="1403" spans="2:17" x14ac:dyDescent="0.25">
      <c r="B1403" s="152"/>
      <c r="C1403" s="152"/>
      <c r="D1403" s="152"/>
      <c r="E1403" s="153"/>
      <c r="F1403" s="156"/>
      <c r="G1403" s="156"/>
      <c r="H1403" s="155"/>
      <c r="I1403" s="153"/>
    </row>
    <row r="1405" spans="2:17" x14ac:dyDescent="0.25">
      <c r="B1405" s="152"/>
      <c r="C1405" s="152"/>
      <c r="D1405" s="152"/>
      <c r="E1405" s="153"/>
      <c r="F1405" s="153"/>
      <c r="G1405" s="154"/>
      <c r="H1405" s="155"/>
      <c r="I1405" s="153"/>
    </row>
    <row r="1406" spans="2:17" x14ac:dyDescent="0.25">
      <c r="B1406" s="152"/>
      <c r="C1406" s="152"/>
      <c r="D1406" s="152"/>
      <c r="E1406" s="153"/>
      <c r="F1406" s="156"/>
      <c r="G1406" s="156"/>
      <c r="H1406" s="155"/>
      <c r="I1406" s="153"/>
      <c r="K1406" s="131" t="s">
        <v>482</v>
      </c>
      <c r="L1406" s="131"/>
      <c r="M1406" s="334" t="s">
        <v>297</v>
      </c>
      <c r="N1406" s="334"/>
      <c r="O1406" s="334" t="s">
        <v>480</v>
      </c>
      <c r="P1406" s="334" t="s">
        <v>299</v>
      </c>
      <c r="Q1406" s="334" t="s">
        <v>461</v>
      </c>
    </row>
    <row r="1407" spans="2:17" x14ac:dyDescent="0.25">
      <c r="K1407" s="131" t="s">
        <v>471</v>
      </c>
      <c r="L1407" s="275"/>
      <c r="M1407" s="353">
        <v>0.32990000000000003</v>
      </c>
      <c r="N1407" s="354"/>
      <c r="O1407" s="355" t="s">
        <v>375</v>
      </c>
      <c r="P1407" s="353" t="s">
        <v>375</v>
      </c>
      <c r="Q1407" s="356" t="s">
        <v>375</v>
      </c>
    </row>
    <row r="1408" spans="2:17" x14ac:dyDescent="0.25">
      <c r="B1408" s="152"/>
      <c r="C1408" s="152"/>
      <c r="D1408" s="152"/>
      <c r="E1408" s="153"/>
      <c r="F1408" s="153"/>
      <c r="G1408" s="154"/>
      <c r="H1408" s="155"/>
      <c r="I1408" s="153"/>
      <c r="K1408" s="131" t="s">
        <v>464</v>
      </c>
      <c r="L1408" s="275"/>
      <c r="M1408" s="357">
        <v>0.21289999999999998</v>
      </c>
      <c r="N1408" s="358"/>
      <c r="O1408" s="359" t="s">
        <v>375</v>
      </c>
      <c r="P1408" s="357" t="s">
        <v>375</v>
      </c>
      <c r="Q1408" s="360" t="s">
        <v>375</v>
      </c>
    </row>
    <row r="1409" spans="2:17" x14ac:dyDescent="0.25">
      <c r="B1409" s="152"/>
      <c r="C1409" s="152"/>
      <c r="D1409" s="152"/>
      <c r="E1409" s="153"/>
      <c r="F1409" s="156"/>
      <c r="G1409" s="156"/>
      <c r="H1409" s="155"/>
      <c r="I1409" s="153"/>
      <c r="K1409" s="131" t="s">
        <v>477</v>
      </c>
      <c r="L1409" s="275"/>
      <c r="M1409" s="357">
        <v>6.9500000000000006E-2</v>
      </c>
      <c r="N1409" s="358"/>
      <c r="O1409" s="359" t="s">
        <v>375</v>
      </c>
      <c r="P1409" s="357" t="s">
        <v>375</v>
      </c>
      <c r="Q1409" s="360" t="s">
        <v>375</v>
      </c>
    </row>
    <row r="1410" spans="2:17" x14ac:dyDescent="0.25">
      <c r="K1410" s="131" t="s">
        <v>472</v>
      </c>
      <c r="L1410" s="275"/>
      <c r="M1410" s="357">
        <v>5.4199999999999998E-2</v>
      </c>
      <c r="N1410" s="358"/>
      <c r="O1410" s="359">
        <v>8.3000000000000001E-3</v>
      </c>
      <c r="P1410" s="357" t="s">
        <v>375</v>
      </c>
      <c r="Q1410" s="360" t="s">
        <v>375</v>
      </c>
    </row>
    <row r="1411" spans="2:17" x14ac:dyDescent="0.25">
      <c r="B1411" s="152"/>
      <c r="C1411" s="152"/>
      <c r="D1411" s="152"/>
      <c r="E1411" s="153"/>
      <c r="F1411" s="153"/>
      <c r="G1411" s="154"/>
      <c r="H1411" s="155"/>
      <c r="I1411" s="153"/>
      <c r="K1411" s="131" t="s">
        <v>473</v>
      </c>
      <c r="L1411" s="275"/>
      <c r="M1411" s="357">
        <v>2.69E-2</v>
      </c>
      <c r="N1411" s="358"/>
      <c r="O1411" s="359" t="s">
        <v>375</v>
      </c>
      <c r="P1411" s="357" t="s">
        <v>375</v>
      </c>
      <c r="Q1411" s="360" t="s">
        <v>375</v>
      </c>
    </row>
    <row r="1412" spans="2:17" x14ac:dyDescent="0.25">
      <c r="B1412" s="152"/>
      <c r="C1412" s="152"/>
      <c r="D1412" s="152"/>
      <c r="E1412" s="153"/>
      <c r="F1412" s="156"/>
      <c r="G1412" s="156"/>
      <c r="H1412" s="155"/>
      <c r="I1412" s="153"/>
      <c r="K1412" s="131" t="s">
        <v>468</v>
      </c>
      <c r="L1412" s="275"/>
      <c r="M1412" s="357">
        <v>5.5500000000000001E-2</v>
      </c>
      <c r="N1412" s="358"/>
      <c r="O1412" s="359" t="s">
        <v>375</v>
      </c>
      <c r="P1412" s="357" t="s">
        <v>375</v>
      </c>
      <c r="Q1412" s="360" t="s">
        <v>375</v>
      </c>
    </row>
    <row r="1413" spans="2:17" x14ac:dyDescent="0.25">
      <c r="K1413" s="131" t="s">
        <v>474</v>
      </c>
      <c r="L1413" s="275"/>
      <c r="M1413" s="357">
        <v>2.2000000000000001E-3</v>
      </c>
      <c r="N1413" s="358"/>
      <c r="O1413" s="359" t="s">
        <v>375</v>
      </c>
      <c r="P1413" s="357" t="s">
        <v>375</v>
      </c>
      <c r="Q1413" s="360" t="s">
        <v>375</v>
      </c>
    </row>
    <row r="1414" spans="2:17" x14ac:dyDescent="0.25">
      <c r="B1414" s="152"/>
      <c r="C1414" s="152"/>
      <c r="D1414" s="152"/>
      <c r="E1414" s="153"/>
      <c r="F1414" s="153"/>
      <c r="G1414" s="154"/>
      <c r="H1414" s="155"/>
      <c r="I1414" s="153"/>
      <c r="K1414" s="131" t="s">
        <v>463</v>
      </c>
      <c r="L1414" s="275"/>
      <c r="M1414" s="357">
        <v>1E-4</v>
      </c>
      <c r="N1414" s="358"/>
      <c r="O1414" s="359" t="s">
        <v>375</v>
      </c>
      <c r="P1414" s="357" t="s">
        <v>375</v>
      </c>
      <c r="Q1414" s="360" t="s">
        <v>375</v>
      </c>
    </row>
    <row r="1415" spans="2:17" x14ac:dyDescent="0.25">
      <c r="B1415" s="152"/>
      <c r="C1415" s="152"/>
      <c r="D1415" s="152"/>
      <c r="E1415" s="153"/>
      <c r="F1415" s="156"/>
      <c r="G1415" s="158"/>
      <c r="H1415" s="155"/>
      <c r="I1415" s="153"/>
      <c r="K1415" s="131" t="s">
        <v>466</v>
      </c>
      <c r="L1415" s="275"/>
      <c r="M1415" s="357">
        <v>8.8999999999999999E-3</v>
      </c>
      <c r="N1415" s="358"/>
      <c r="O1415" s="359" t="s">
        <v>375</v>
      </c>
      <c r="P1415" s="357">
        <v>1.7600000000000001E-2</v>
      </c>
      <c r="Q1415" s="360" t="s">
        <v>375</v>
      </c>
    </row>
    <row r="1416" spans="2:17" x14ac:dyDescent="0.25">
      <c r="K1416" s="131" t="s">
        <v>465</v>
      </c>
      <c r="L1416" s="275"/>
      <c r="M1416" s="357" t="s">
        <v>375</v>
      </c>
      <c r="N1416" s="358"/>
      <c r="O1416" s="359">
        <v>0.47490000000000004</v>
      </c>
      <c r="P1416" s="357" t="s">
        <v>375</v>
      </c>
      <c r="Q1416" s="360" t="s">
        <v>375</v>
      </c>
    </row>
    <row r="1417" spans="2:17" x14ac:dyDescent="0.25">
      <c r="B1417" s="152"/>
      <c r="C1417" s="152"/>
      <c r="D1417" s="152"/>
      <c r="E1417" s="153"/>
      <c r="F1417" s="153"/>
      <c r="G1417" s="154"/>
      <c r="H1417" s="155"/>
      <c r="I1417" s="153"/>
      <c r="K1417" s="131" t="s">
        <v>467</v>
      </c>
      <c r="L1417" s="275"/>
      <c r="M1417" s="357" t="s">
        <v>375</v>
      </c>
      <c r="N1417" s="358"/>
      <c r="O1417" s="359">
        <v>0.14990000000000001</v>
      </c>
      <c r="P1417" s="357" t="s">
        <v>375</v>
      </c>
      <c r="Q1417" s="360" t="s">
        <v>375</v>
      </c>
    </row>
    <row r="1418" spans="2:17" x14ac:dyDescent="0.25">
      <c r="B1418" s="152"/>
      <c r="C1418" s="152"/>
      <c r="D1418" s="152"/>
      <c r="E1418" s="153"/>
      <c r="F1418" s="156"/>
      <c r="G1418" s="156"/>
      <c r="H1418" s="155"/>
      <c r="I1418" s="153"/>
      <c r="K1418" s="131" t="s">
        <v>475</v>
      </c>
      <c r="L1418" s="275"/>
      <c r="M1418" s="357" t="s">
        <v>375</v>
      </c>
      <c r="N1418" s="358"/>
      <c r="O1418" s="359">
        <v>0.35389999999999999</v>
      </c>
      <c r="P1418" s="357" t="s">
        <v>375</v>
      </c>
      <c r="Q1418" s="360" t="s">
        <v>375</v>
      </c>
    </row>
    <row r="1419" spans="2:17" x14ac:dyDescent="0.25">
      <c r="K1419" s="131" t="s">
        <v>462</v>
      </c>
      <c r="L1419" s="275"/>
      <c r="M1419" s="357" t="s">
        <v>375</v>
      </c>
      <c r="N1419" s="358"/>
      <c r="O1419" s="359">
        <v>1.3000000000000001E-2</v>
      </c>
      <c r="P1419" s="357" t="s">
        <v>375</v>
      </c>
      <c r="Q1419" s="360" t="s">
        <v>375</v>
      </c>
    </row>
    <row r="1420" spans="2:17" x14ac:dyDescent="0.25">
      <c r="B1420" s="152"/>
      <c r="C1420" s="152"/>
      <c r="D1420" s="152"/>
      <c r="E1420" s="153"/>
      <c r="F1420" s="153"/>
      <c r="G1420" s="154"/>
      <c r="H1420" s="155"/>
      <c r="I1420" s="153"/>
      <c r="K1420" s="131" t="s">
        <v>476</v>
      </c>
      <c r="L1420" s="275"/>
      <c r="M1420" s="357">
        <v>1.21E-2</v>
      </c>
      <c r="N1420" s="358"/>
      <c r="O1420" s="359" t="s">
        <v>375</v>
      </c>
      <c r="P1420" s="357">
        <v>0.96709999999999996</v>
      </c>
      <c r="Q1420" s="360" t="s">
        <v>375</v>
      </c>
    </row>
    <row r="1421" spans="2:17" x14ac:dyDescent="0.25">
      <c r="B1421" s="152"/>
      <c r="C1421" s="152"/>
      <c r="D1421" s="152"/>
      <c r="E1421" s="153"/>
      <c r="F1421" s="156"/>
      <c r="G1421" s="158"/>
      <c r="H1421" s="155"/>
      <c r="I1421" s="153"/>
      <c r="K1421" s="131" t="s">
        <v>470</v>
      </c>
      <c r="L1421" s="275"/>
      <c r="M1421" s="357" t="s">
        <v>375</v>
      </c>
      <c r="N1421" s="358"/>
      <c r="O1421" s="359" t="s">
        <v>375</v>
      </c>
      <c r="P1421" s="357">
        <v>3.0000000000000001E-3</v>
      </c>
      <c r="Q1421" s="360" t="s">
        <v>375</v>
      </c>
    </row>
    <row r="1422" spans="2:17" x14ac:dyDescent="0.25">
      <c r="K1422" s="131" t="s">
        <v>469</v>
      </c>
      <c r="L1422" s="275"/>
      <c r="M1422" s="357" t="s">
        <v>375</v>
      </c>
      <c r="N1422" s="358"/>
      <c r="O1422" s="359" t="s">
        <v>375</v>
      </c>
      <c r="P1422" s="357">
        <v>1.24E-2</v>
      </c>
      <c r="Q1422" s="360" t="s">
        <v>375</v>
      </c>
    </row>
    <row r="1423" spans="2:17" x14ac:dyDescent="0.25">
      <c r="B1423" s="152"/>
      <c r="C1423" s="152"/>
      <c r="D1423" s="152"/>
      <c r="E1423" s="153"/>
      <c r="F1423" s="153"/>
      <c r="G1423" s="154"/>
      <c r="H1423" s="155"/>
      <c r="I1423" s="153"/>
      <c r="K1423" s="131" t="s">
        <v>478</v>
      </c>
      <c r="L1423" s="275"/>
      <c r="M1423" s="357">
        <v>0.22329999999999997</v>
      </c>
      <c r="N1423" s="358"/>
      <c r="O1423" s="359" t="s">
        <v>375</v>
      </c>
      <c r="P1423" s="357" t="s">
        <v>375</v>
      </c>
      <c r="Q1423" s="360">
        <v>0.99409999999999998</v>
      </c>
    </row>
    <row r="1424" spans="2:17" x14ac:dyDescent="0.25">
      <c r="B1424" s="152"/>
      <c r="C1424" s="152"/>
      <c r="D1424" s="152"/>
      <c r="E1424" s="153"/>
      <c r="F1424" s="156"/>
      <c r="G1424" s="158"/>
      <c r="H1424" s="155"/>
      <c r="I1424" s="153"/>
      <c r="K1424" s="131" t="s">
        <v>460</v>
      </c>
      <c r="L1424" s="275"/>
      <c r="M1424" s="357">
        <v>4.4000000000000003E-3</v>
      </c>
      <c r="N1424" s="358"/>
      <c r="O1424" s="359" t="s">
        <v>375</v>
      </c>
      <c r="P1424" s="357" t="s">
        <v>375</v>
      </c>
      <c r="Q1424" s="360">
        <v>5.8999999999999999E-3</v>
      </c>
    </row>
    <row r="1425" spans="1:17" x14ac:dyDescent="0.25">
      <c r="K1425" s="131" t="s">
        <v>486</v>
      </c>
      <c r="L1425" s="275"/>
      <c r="M1425" s="361">
        <v>1.0000000000010001E-4</v>
      </c>
      <c r="N1425" s="362"/>
      <c r="O1425" s="363">
        <v>0</v>
      </c>
      <c r="P1425" s="361">
        <v>-9.9999999999988987E-5</v>
      </c>
      <c r="Q1425" s="364">
        <v>0</v>
      </c>
    </row>
    <row r="1429" spans="1:17" x14ac:dyDescent="0.25">
      <c r="O1429" s="157"/>
    </row>
    <row r="1430" spans="1:17" x14ac:dyDescent="0.25">
      <c r="O1430" s="157"/>
    </row>
    <row r="1431" spans="1:17" x14ac:dyDescent="0.25">
      <c r="O1431" s="157"/>
    </row>
    <row r="1432" spans="1:17" x14ac:dyDescent="0.25">
      <c r="O1432" s="157"/>
    </row>
    <row r="1433" spans="1:17" ht="15.75" x14ac:dyDescent="0.25">
      <c r="A1433" s="58" t="s">
        <v>590</v>
      </c>
      <c r="O1433" s="157"/>
    </row>
    <row r="1434" spans="1:17" x14ac:dyDescent="0.25">
      <c r="H1434" s="452" t="s">
        <v>191</v>
      </c>
      <c r="I1434" s="60">
        <v>2024</v>
      </c>
      <c r="O1434" s="157"/>
    </row>
    <row r="1435" spans="1:17" x14ac:dyDescent="0.25">
      <c r="A1435" s="159" t="s">
        <v>592</v>
      </c>
      <c r="I1435" s="60">
        <v>2023</v>
      </c>
      <c r="O1435" s="157"/>
    </row>
    <row r="1436" spans="1:17" x14ac:dyDescent="0.25">
      <c r="O1436" s="157"/>
    </row>
    <row r="1437" spans="1:17" x14ac:dyDescent="0.25">
      <c r="O1437" s="157"/>
    </row>
    <row r="1438" spans="1:17" x14ac:dyDescent="0.25">
      <c r="O1438" s="157"/>
    </row>
    <row r="1439" spans="1:17" x14ac:dyDescent="0.25">
      <c r="O1439" s="157"/>
    </row>
    <row r="1440" spans="1:17" x14ac:dyDescent="0.25">
      <c r="O1440" s="157"/>
    </row>
    <row r="1441" spans="1:15" x14ac:dyDescent="0.25">
      <c r="O1441" s="157"/>
    </row>
    <row r="1442" spans="1:15" x14ac:dyDescent="0.25">
      <c r="O1442" s="157"/>
    </row>
    <row r="1443" spans="1:15" x14ac:dyDescent="0.25">
      <c r="O1443" s="157"/>
    </row>
    <row r="1444" spans="1:15" x14ac:dyDescent="0.25">
      <c r="O1444" s="157"/>
    </row>
    <row r="1445" spans="1:15" x14ac:dyDescent="0.25">
      <c r="O1445" s="157"/>
    </row>
    <row r="1446" spans="1:15" x14ac:dyDescent="0.25">
      <c r="O1446" s="157"/>
    </row>
    <row r="1447" spans="1:15" x14ac:dyDescent="0.25">
      <c r="O1447" s="157"/>
    </row>
    <row r="1448" spans="1:15" x14ac:dyDescent="0.25">
      <c r="O1448" s="157"/>
    </row>
    <row r="1449" spans="1:15" x14ac:dyDescent="0.25">
      <c r="O1449" s="157"/>
    </row>
    <row r="1450" spans="1:15" x14ac:dyDescent="0.25">
      <c r="O1450" s="157"/>
    </row>
    <row r="1451" spans="1:15" x14ac:dyDescent="0.25">
      <c r="O1451" s="157"/>
    </row>
    <row r="1453" spans="1:15" x14ac:dyDescent="0.25">
      <c r="A1453" s="159"/>
      <c r="F1453" s="159"/>
      <c r="G1453" s="159"/>
    </row>
    <row r="1454" spans="1:15" x14ac:dyDescent="0.25">
      <c r="A1454" s="159" t="s">
        <v>591</v>
      </c>
      <c r="E1454" s="157" t="s">
        <v>612</v>
      </c>
      <c r="F1454" s="159"/>
      <c r="G1454" s="159"/>
    </row>
    <row r="1468" spans="1:11" x14ac:dyDescent="0.25">
      <c r="A1468" s="159"/>
      <c r="F1468" s="159"/>
      <c r="G1468" s="159"/>
    </row>
    <row r="1469" spans="1:11" x14ac:dyDescent="0.25">
      <c r="A1469" s="159" t="s">
        <v>602</v>
      </c>
      <c r="E1469" s="157" t="s">
        <v>613</v>
      </c>
      <c r="F1469" s="159"/>
    </row>
    <row r="1472" spans="1:11" x14ac:dyDescent="0.25">
      <c r="K1472" s="38">
        <v>2024</v>
      </c>
    </row>
    <row r="1473" spans="1:11" x14ac:dyDescent="0.25">
      <c r="K1473" s="38">
        <v>2023</v>
      </c>
    </row>
    <row r="1484" spans="1:11" ht="15.75" x14ac:dyDescent="0.25">
      <c r="A1484" s="58"/>
    </row>
    <row r="1486" spans="1:11" x14ac:dyDescent="0.25">
      <c r="A1486" s="159"/>
    </row>
    <row r="1506" spans="1:1" x14ac:dyDescent="0.25">
      <c r="A1506" s="159"/>
    </row>
  </sheetData>
  <mergeCells count="394">
    <mergeCell ref="AA37:AB37"/>
    <mergeCell ref="AA38:AB38"/>
    <mergeCell ref="AA39:AB39"/>
    <mergeCell ref="AA40:AB40"/>
    <mergeCell ref="AA41:AB41"/>
    <mergeCell ref="D44:E44"/>
    <mergeCell ref="D43:E43"/>
    <mergeCell ref="C683:D683"/>
    <mergeCell ref="C684:D684"/>
    <mergeCell ref="C671:D671"/>
    <mergeCell ref="C601:D601"/>
    <mergeCell ref="C602:D602"/>
    <mergeCell ref="C603:D603"/>
    <mergeCell ref="C604:D604"/>
    <mergeCell ref="C605:D605"/>
    <mergeCell ref="C606:D606"/>
    <mergeCell ref="C607:D607"/>
    <mergeCell ref="C637:D637"/>
    <mergeCell ref="C638:D638"/>
    <mergeCell ref="C639:D639"/>
    <mergeCell ref="C640:D640"/>
    <mergeCell ref="C641:D641"/>
    <mergeCell ref="C609:D609"/>
    <mergeCell ref="C612:D612"/>
    <mergeCell ref="C669:D669"/>
    <mergeCell ref="C670:D670"/>
    <mergeCell ref="C652:D652"/>
    <mergeCell ref="C653:D653"/>
    <mergeCell ref="C654:D654"/>
    <mergeCell ref="C655:D655"/>
    <mergeCell ref="C656:D656"/>
    <mergeCell ref="C657:D657"/>
    <mergeCell ref="C658:D658"/>
    <mergeCell ref="C659:D659"/>
    <mergeCell ref="C660:D660"/>
    <mergeCell ref="C661:D661"/>
    <mergeCell ref="C662:D662"/>
    <mergeCell ref="C663:D663"/>
    <mergeCell ref="C664:D664"/>
    <mergeCell ref="C665:D665"/>
    <mergeCell ref="C666:D666"/>
    <mergeCell ref="C667:D667"/>
    <mergeCell ref="C668:D668"/>
    <mergeCell ref="C690:D690"/>
    <mergeCell ref="C672:D672"/>
    <mergeCell ref="C673:D673"/>
    <mergeCell ref="C674:D674"/>
    <mergeCell ref="C675:D675"/>
    <mergeCell ref="C676:D676"/>
    <mergeCell ref="C677:D677"/>
    <mergeCell ref="C678:D678"/>
    <mergeCell ref="C679:D679"/>
    <mergeCell ref="C680:D680"/>
    <mergeCell ref="C681:D681"/>
    <mergeCell ref="C682:D682"/>
    <mergeCell ref="C685:D685"/>
    <mergeCell ref="C686:D686"/>
    <mergeCell ref="C687:D687"/>
    <mergeCell ref="C688:D688"/>
    <mergeCell ref="C689:D689"/>
    <mergeCell ref="C611:D611"/>
    <mergeCell ref="C610:D610"/>
    <mergeCell ref="C613:D613"/>
    <mergeCell ref="C587:D587"/>
    <mergeCell ref="C588:D588"/>
    <mergeCell ref="C589:D589"/>
    <mergeCell ref="C590:D590"/>
    <mergeCell ref="C591:D591"/>
    <mergeCell ref="C592:D592"/>
    <mergeCell ref="C593:D593"/>
    <mergeCell ref="C599:D599"/>
    <mergeCell ref="C600:D600"/>
    <mergeCell ref="C596:D596"/>
    <mergeCell ref="C597:D597"/>
    <mergeCell ref="C598:D598"/>
    <mergeCell ref="K1329:K1330"/>
    <mergeCell ref="K1:X5"/>
    <mergeCell ref="F7:J7"/>
    <mergeCell ref="K51:X54"/>
    <mergeCell ref="M60:M61"/>
    <mergeCell ref="O60:O61"/>
    <mergeCell ref="P60:P61"/>
    <mergeCell ref="Q60:Q61"/>
    <mergeCell ref="R60:R61"/>
    <mergeCell ref="H257:I257"/>
    <mergeCell ref="A259:J259"/>
    <mergeCell ref="A261:B261"/>
    <mergeCell ref="T60:T61"/>
    <mergeCell ref="V60:V61"/>
    <mergeCell ref="X60:X61"/>
    <mergeCell ref="M68:M69"/>
    <mergeCell ref="O68:O69"/>
    <mergeCell ref="A262:B262"/>
    <mergeCell ref="A263:B263"/>
    <mergeCell ref="A264:B264"/>
    <mergeCell ref="A265:B265"/>
    <mergeCell ref="A266:B266"/>
    <mergeCell ref="A267:B267"/>
    <mergeCell ref="C608:D608"/>
    <mergeCell ref="A257:B257"/>
    <mergeCell ref="D257:E257"/>
    <mergeCell ref="F257:G257"/>
    <mergeCell ref="A274:B274"/>
    <mergeCell ref="A275:B275"/>
    <mergeCell ref="A276:B276"/>
    <mergeCell ref="A277:B277"/>
    <mergeCell ref="A278:B278"/>
    <mergeCell ref="A279:B279"/>
    <mergeCell ref="A268:B268"/>
    <mergeCell ref="A269:B269"/>
    <mergeCell ref="A270:B270"/>
    <mergeCell ref="A271:B271"/>
    <mergeCell ref="A272:B272"/>
    <mergeCell ref="A273:B273"/>
    <mergeCell ref="A286:B286"/>
    <mergeCell ref="A287:B287"/>
    <mergeCell ref="A288:B288"/>
    <mergeCell ref="A289:B289"/>
    <mergeCell ref="A290:B290"/>
    <mergeCell ref="A291:B291"/>
    <mergeCell ref="A280:B280"/>
    <mergeCell ref="A281:B281"/>
    <mergeCell ref="A282:B282"/>
    <mergeCell ref="A283:B283"/>
    <mergeCell ref="A284:B284"/>
    <mergeCell ref="A285:B285"/>
    <mergeCell ref="A298:B298"/>
    <mergeCell ref="A313:B313"/>
    <mergeCell ref="D313:E313"/>
    <mergeCell ref="F313:G313"/>
    <mergeCell ref="H313:I313"/>
    <mergeCell ref="A315:J315"/>
    <mergeCell ref="A292:B292"/>
    <mergeCell ref="A293:B293"/>
    <mergeCell ref="A294:B294"/>
    <mergeCell ref="A295:B295"/>
    <mergeCell ref="A296:B296"/>
    <mergeCell ref="A297:B297"/>
    <mergeCell ref="A323:B323"/>
    <mergeCell ref="A324:B324"/>
    <mergeCell ref="A325:B325"/>
    <mergeCell ref="A326:B326"/>
    <mergeCell ref="A327:B327"/>
    <mergeCell ref="A328:B328"/>
    <mergeCell ref="A317:B317"/>
    <mergeCell ref="A318:B318"/>
    <mergeCell ref="A319:B319"/>
    <mergeCell ref="A320:B320"/>
    <mergeCell ref="A321:B321"/>
    <mergeCell ref="A322:B322"/>
    <mergeCell ref="A335:B335"/>
    <mergeCell ref="A368:B368"/>
    <mergeCell ref="A375:B375"/>
    <mergeCell ref="D375:E375"/>
    <mergeCell ref="F375:G375"/>
    <mergeCell ref="H375:I375"/>
    <mergeCell ref="A329:B329"/>
    <mergeCell ref="A330:B330"/>
    <mergeCell ref="A331:B331"/>
    <mergeCell ref="A332:B332"/>
    <mergeCell ref="A333:B333"/>
    <mergeCell ref="A334:J334"/>
    <mergeCell ref="A377:J377"/>
    <mergeCell ref="A407:B407"/>
    <mergeCell ref="A427:B427"/>
    <mergeCell ref="A429:B429"/>
    <mergeCell ref="D429:E429"/>
    <mergeCell ref="F429:G429"/>
    <mergeCell ref="H429:I429"/>
    <mergeCell ref="A409:J409"/>
    <mergeCell ref="A425:B425"/>
    <mergeCell ref="A440:B440"/>
    <mergeCell ref="A445:B445"/>
    <mergeCell ref="A446:B446"/>
    <mergeCell ref="A449:B449"/>
    <mergeCell ref="A450:B450"/>
    <mergeCell ref="A451:B451"/>
    <mergeCell ref="A433:B433"/>
    <mergeCell ref="A434:B434"/>
    <mergeCell ref="A438:B438"/>
    <mergeCell ref="A435:B435"/>
    <mergeCell ref="A436:B436"/>
    <mergeCell ref="A441:B441"/>
    <mergeCell ref="A442:B442"/>
    <mergeCell ref="A443:B443"/>
    <mergeCell ref="A444:B444"/>
    <mergeCell ref="A447:B447"/>
    <mergeCell ref="A448:B448"/>
    <mergeCell ref="A437:B437"/>
    <mergeCell ref="A459:B459"/>
    <mergeCell ref="A460:B460"/>
    <mergeCell ref="A461:B461"/>
    <mergeCell ref="A462:B462"/>
    <mergeCell ref="A463:B463"/>
    <mergeCell ref="A452:B452"/>
    <mergeCell ref="A454:B454"/>
    <mergeCell ref="A455:B455"/>
    <mergeCell ref="A456:B456"/>
    <mergeCell ref="A457:B457"/>
    <mergeCell ref="A458:B458"/>
    <mergeCell ref="C480:D480"/>
    <mergeCell ref="C481:D481"/>
    <mergeCell ref="C482:D482"/>
    <mergeCell ref="C483:D483"/>
    <mergeCell ref="C484:D484"/>
    <mergeCell ref="C485:D485"/>
    <mergeCell ref="A476:B476"/>
    <mergeCell ref="C477:D477"/>
    <mergeCell ref="E477:F477"/>
    <mergeCell ref="C478:D478"/>
    <mergeCell ref="C479:D479"/>
    <mergeCell ref="C578:D578"/>
    <mergeCell ref="C492:D492"/>
    <mergeCell ref="C493:D493"/>
    <mergeCell ref="C494:D494"/>
    <mergeCell ref="C495:D495"/>
    <mergeCell ref="C496:D496"/>
    <mergeCell ref="C497:D497"/>
    <mergeCell ref="C486:D486"/>
    <mergeCell ref="C487:D487"/>
    <mergeCell ref="C488:D488"/>
    <mergeCell ref="C489:D489"/>
    <mergeCell ref="C490:D490"/>
    <mergeCell ref="C491:D491"/>
    <mergeCell ref="C564:D564"/>
    <mergeCell ref="C565:D565"/>
    <mergeCell ref="C566:D566"/>
    <mergeCell ref="C567:D567"/>
    <mergeCell ref="C569:D569"/>
    <mergeCell ref="C570:D570"/>
    <mergeCell ref="C571:D571"/>
    <mergeCell ref="C572:D572"/>
    <mergeCell ref="C573:D573"/>
    <mergeCell ref="C500:D500"/>
    <mergeCell ref="C501:D501"/>
    <mergeCell ref="Y1034:Y1035"/>
    <mergeCell ref="B1121:C1121"/>
    <mergeCell ref="D1121:F1121"/>
    <mergeCell ref="G1121:I1121"/>
    <mergeCell ref="C614:D614"/>
    <mergeCell ref="C615:D615"/>
    <mergeCell ref="C616:D616"/>
    <mergeCell ref="C617:D617"/>
    <mergeCell ref="C618:D618"/>
    <mergeCell ref="C619:D619"/>
    <mergeCell ref="C620:D620"/>
    <mergeCell ref="C621:D621"/>
    <mergeCell ref="C622:D622"/>
    <mergeCell ref="C623:D623"/>
    <mergeCell ref="C624:D624"/>
    <mergeCell ref="C625:D625"/>
    <mergeCell ref="C626:D626"/>
    <mergeCell ref="C627:D627"/>
    <mergeCell ref="C628:D628"/>
    <mergeCell ref="C647:D647"/>
    <mergeCell ref="C648:D648"/>
    <mergeCell ref="C649:D649"/>
    <mergeCell ref="C650:D650"/>
    <mergeCell ref="C651:D651"/>
    <mergeCell ref="A804:B804"/>
    <mergeCell ref="H804:I804"/>
    <mergeCell ref="A845:B845"/>
    <mergeCell ref="A857:B857"/>
    <mergeCell ref="P1099:R1099"/>
    <mergeCell ref="P1082:X1085"/>
    <mergeCell ref="A693:B693"/>
    <mergeCell ref="D693:E693"/>
    <mergeCell ref="A701:B701"/>
    <mergeCell ref="A707:B707"/>
    <mergeCell ref="A738:B738"/>
    <mergeCell ref="D1123:F1123"/>
    <mergeCell ref="K1132:K1134"/>
    <mergeCell ref="K1139:K1140"/>
    <mergeCell ref="D1124:F1124"/>
    <mergeCell ref="D1125:F1125"/>
    <mergeCell ref="K1145:K1147"/>
    <mergeCell ref="K1148:K1159"/>
    <mergeCell ref="K1160:K1161"/>
    <mergeCell ref="C629:D629"/>
    <mergeCell ref="C630:D630"/>
    <mergeCell ref="C631:D631"/>
    <mergeCell ref="C632:D632"/>
    <mergeCell ref="D1126:F1126"/>
    <mergeCell ref="K1129:P1129"/>
    <mergeCell ref="P1115:R1115"/>
    <mergeCell ref="F693:G693"/>
    <mergeCell ref="H693:I693"/>
    <mergeCell ref="R1129:V1129"/>
    <mergeCell ref="D1122:F1122"/>
    <mergeCell ref="C642:D642"/>
    <mergeCell ref="C643:D643"/>
    <mergeCell ref="C644:D644"/>
    <mergeCell ref="C645:D645"/>
    <mergeCell ref="C646:D646"/>
    <mergeCell ref="K1162:K1164"/>
    <mergeCell ref="K1322:K1325"/>
    <mergeCell ref="K1319:K1321"/>
    <mergeCell ref="K1135:K1138"/>
    <mergeCell ref="H707:I707"/>
    <mergeCell ref="H738:I738"/>
    <mergeCell ref="K1293:K1299"/>
    <mergeCell ref="K1301:K1307"/>
    <mergeCell ref="K1308:K1309"/>
    <mergeCell ref="K1316:K1317"/>
    <mergeCell ref="K1166:K1167"/>
    <mergeCell ref="K1168:K1169"/>
    <mergeCell ref="K1170:K1173"/>
    <mergeCell ref="K1141:K1144"/>
    <mergeCell ref="D47:E47"/>
    <mergeCell ref="D45:E45"/>
    <mergeCell ref="D46:E46"/>
    <mergeCell ref="C633:D633"/>
    <mergeCell ref="C634:D634"/>
    <mergeCell ref="C635:D635"/>
    <mergeCell ref="C636:D636"/>
    <mergeCell ref="C581:D581"/>
    <mergeCell ref="C594:D594"/>
    <mergeCell ref="C595:D595"/>
    <mergeCell ref="C582:D582"/>
    <mergeCell ref="C583:D583"/>
    <mergeCell ref="C584:D584"/>
    <mergeCell ref="C585:D585"/>
    <mergeCell ref="C586:D586"/>
    <mergeCell ref="C568:D568"/>
    <mergeCell ref="C579:D579"/>
    <mergeCell ref="C580:D580"/>
    <mergeCell ref="C574:D574"/>
    <mergeCell ref="C575:D575"/>
    <mergeCell ref="C576:D576"/>
    <mergeCell ref="C577:D577"/>
    <mergeCell ref="C498:D498"/>
    <mergeCell ref="C499:D499"/>
    <mergeCell ref="C502:D502"/>
    <mergeCell ref="C503:D503"/>
    <mergeCell ref="C504:D504"/>
    <mergeCell ref="C505:D505"/>
    <mergeCell ref="C506:D506"/>
    <mergeCell ref="C507:D507"/>
    <mergeCell ref="C508:D508"/>
    <mergeCell ref="C509:D509"/>
    <mergeCell ref="C510:D510"/>
    <mergeCell ref="C511:D511"/>
    <mergeCell ref="C512:D512"/>
    <mergeCell ref="C513:D513"/>
    <mergeCell ref="C514:D514"/>
    <mergeCell ref="C515:D515"/>
    <mergeCell ref="C516:D516"/>
    <mergeCell ref="C517:D517"/>
    <mergeCell ref="C518:D518"/>
    <mergeCell ref="C519:D519"/>
    <mergeCell ref="C520:D520"/>
    <mergeCell ref="C521:D521"/>
    <mergeCell ref="C522:D522"/>
    <mergeCell ref="C523:D523"/>
    <mergeCell ref="C524:D524"/>
    <mergeCell ref="C525:D525"/>
    <mergeCell ref="C526:D526"/>
    <mergeCell ref="C527:D527"/>
    <mergeCell ref="C528:D528"/>
    <mergeCell ref="C529:D529"/>
    <mergeCell ref="C530:D530"/>
    <mergeCell ref="C531:D531"/>
    <mergeCell ref="C532:D532"/>
    <mergeCell ref="C533:D533"/>
    <mergeCell ref="C534:D534"/>
    <mergeCell ref="C535:D535"/>
    <mergeCell ref="C536:D536"/>
    <mergeCell ref="C537:D537"/>
    <mergeCell ref="C538:D538"/>
    <mergeCell ref="C539:D539"/>
    <mergeCell ref="C540:D540"/>
    <mergeCell ref="C541:D541"/>
    <mergeCell ref="C542:D542"/>
    <mergeCell ref="C543:D543"/>
    <mergeCell ref="C544:D544"/>
    <mergeCell ref="C545:D545"/>
    <mergeCell ref="C546:D546"/>
    <mergeCell ref="C556:D556"/>
    <mergeCell ref="C557:D557"/>
    <mergeCell ref="C558:D558"/>
    <mergeCell ref="C559:D559"/>
    <mergeCell ref="C560:D560"/>
    <mergeCell ref="C561:D561"/>
    <mergeCell ref="C562:D562"/>
    <mergeCell ref="C563:D563"/>
    <mergeCell ref="C547:D547"/>
    <mergeCell ref="C548:D548"/>
    <mergeCell ref="C549:D549"/>
    <mergeCell ref="C550:D550"/>
    <mergeCell ref="C551:D551"/>
    <mergeCell ref="C552:D552"/>
    <mergeCell ref="C553:D553"/>
    <mergeCell ref="C554:D554"/>
    <mergeCell ref="C555:D555"/>
  </mergeCells>
  <conditionalFormatting sqref="M1123:N1123 M1124:M1126 M1128">
    <cfRule type="cellIs" dxfId="30" priority="58" operator="greaterThanOrEqual">
      <formula>$T1123</formula>
    </cfRule>
  </conditionalFormatting>
  <conditionalFormatting sqref="Q1123:Q1126">
    <cfRule type="expression" dxfId="29" priority="55">
      <formula>$M1123&gt;$T1123</formula>
    </cfRule>
  </conditionalFormatting>
  <conditionalFormatting sqref="Q1128">
    <cfRule type="expression" dxfId="28" priority="54">
      <formula>$M1128&gt;$T1128</formula>
    </cfRule>
  </conditionalFormatting>
  <conditionalFormatting sqref="C6">
    <cfRule type="expression" dxfId="27" priority="53">
      <formula>$X$7=2</formula>
    </cfRule>
  </conditionalFormatting>
  <conditionalFormatting sqref="A478:H690">
    <cfRule type="expression" dxfId="26" priority="49">
      <formula>IF($J478=1,1,0)</formula>
    </cfRule>
  </conditionalFormatting>
  <conditionalFormatting sqref="O1089">
    <cfRule type="expression" dxfId="25" priority="48">
      <formula>IF($O$1089&lt;&gt;0,1,0)</formula>
    </cfRule>
  </conditionalFormatting>
  <conditionalFormatting sqref="M14 M16">
    <cfRule type="expression" dxfId="24" priority="47">
      <formula>ABS($P$16)&gt;0.5</formula>
    </cfRule>
  </conditionalFormatting>
  <conditionalFormatting sqref="Q1180:Q1190 Q1214:Q1215 Q1293:Q1318 Q1240:Q1248 Q1320:Q1322 Q1327:Q1330 Q1217:Q1219 Q1192:Q1212 Q1251:Q1268">
    <cfRule type="cellIs" dxfId="23" priority="42" operator="lessThan">
      <formula>0</formula>
    </cfRule>
  </conditionalFormatting>
  <conditionalFormatting sqref="Q1132:Q1173">
    <cfRule type="cellIs" dxfId="22" priority="41" operator="lessThan">
      <formula>0</formula>
    </cfRule>
  </conditionalFormatting>
  <conditionalFormatting sqref="P1319">
    <cfRule type="cellIs" dxfId="21" priority="38" operator="lessThanOrEqual">
      <formula>0</formula>
    </cfRule>
  </conditionalFormatting>
  <conditionalFormatting sqref="Q1319">
    <cfRule type="cellIs" dxfId="20" priority="37" operator="lessThan">
      <formula>0</formula>
    </cfRule>
  </conditionalFormatting>
  <conditionalFormatting sqref="P1213">
    <cfRule type="cellIs" dxfId="19" priority="36" operator="lessThanOrEqual">
      <formula>0</formula>
    </cfRule>
  </conditionalFormatting>
  <conditionalFormatting sqref="Q1213">
    <cfRule type="cellIs" dxfId="18" priority="35" operator="lessThan">
      <formula>0</formula>
    </cfRule>
  </conditionalFormatting>
  <conditionalFormatting sqref="Q1331:Q1332">
    <cfRule type="cellIs" dxfId="17" priority="32" operator="lessThan">
      <formula>0</formula>
    </cfRule>
  </conditionalFormatting>
  <conditionalFormatting sqref="Q1324">
    <cfRule type="cellIs" dxfId="16" priority="30" operator="lessThan">
      <formula>0</formula>
    </cfRule>
  </conditionalFormatting>
  <conditionalFormatting sqref="Q1325">
    <cfRule type="cellIs" dxfId="15" priority="29" operator="lessThan">
      <formula>0</formula>
    </cfRule>
  </conditionalFormatting>
  <conditionalFormatting sqref="Q1249">
    <cfRule type="cellIs" dxfId="14" priority="28" operator="lessThan">
      <formula>0</formula>
    </cfRule>
  </conditionalFormatting>
  <conditionalFormatting sqref="Q1323">
    <cfRule type="cellIs" dxfId="13" priority="27" operator="lessThan">
      <formula>0</formula>
    </cfRule>
  </conditionalFormatting>
  <conditionalFormatting sqref="Q1326">
    <cfRule type="cellIs" dxfId="12" priority="26" operator="lessThan">
      <formula>0</formula>
    </cfRule>
  </conditionalFormatting>
  <conditionalFormatting sqref="Q1235 Q1239 Q1237">
    <cfRule type="cellIs" dxfId="11" priority="25" operator="lessThan">
      <formula>0</formula>
    </cfRule>
  </conditionalFormatting>
  <conditionalFormatting sqref="Q1220:Q1223">
    <cfRule type="cellIs" dxfId="10" priority="22" operator="lessThan">
      <formula>0</formula>
    </cfRule>
  </conditionalFormatting>
  <conditionalFormatting sqref="Q1238">
    <cfRule type="cellIs" dxfId="9" priority="20" operator="lessThan">
      <formula>0</formula>
    </cfRule>
  </conditionalFormatting>
  <conditionalFormatting sqref="Q1236">
    <cfRule type="cellIs" dxfId="8" priority="19" operator="lessThan">
      <formula>0</formula>
    </cfRule>
  </conditionalFormatting>
  <conditionalFormatting sqref="Q1216">
    <cfRule type="cellIs" dxfId="7" priority="13" operator="lessThan">
      <formula>0</formula>
    </cfRule>
  </conditionalFormatting>
  <conditionalFormatting sqref="Q1191">
    <cfRule type="cellIs" dxfId="6" priority="12" operator="lessThan">
      <formula>0</formula>
    </cfRule>
  </conditionalFormatting>
  <conditionalFormatting sqref="Q1250">
    <cfRule type="cellIs" dxfId="5" priority="6" operator="lessThan">
      <formula>0</formula>
    </cfRule>
  </conditionalFormatting>
  <conditionalFormatting sqref="D43:D47">
    <cfRule type="cellIs" dxfId="4" priority="5" operator="greaterThan">
      <formula>G43</formula>
    </cfRule>
  </conditionalFormatting>
  <conditionalFormatting sqref="AA39:AB39">
    <cfRule type="cellIs" dxfId="3" priority="4" operator="greaterThan">
      <formula>$G$45</formula>
    </cfRule>
  </conditionalFormatting>
  <conditionalFormatting sqref="AA40:AB40">
    <cfRule type="cellIs" dxfId="2" priority="3" operator="greaterThan">
      <formula>$G$46</formula>
    </cfRule>
  </conditionalFormatting>
  <conditionalFormatting sqref="AA41:AB41">
    <cfRule type="cellIs" dxfId="1" priority="2" operator="greaterThan">
      <formula>$G$47</formula>
    </cfRule>
  </conditionalFormatting>
  <conditionalFormatting sqref="AA37:AB38">
    <cfRule type="cellIs" dxfId="0" priority="1" operator="greaterThan">
      <formula>$G$44</formula>
    </cfRule>
  </conditionalFormatting>
  <pageMargins left="0.354329615048119" right="0.31496062992126" top="0.59055008748906401" bottom="0.70866141732283505" header="0.59055008748906401" footer="0"/>
  <pageSetup paperSize="9" scale="99" fitToWidth="0" fitToHeight="0" orientation="portrait" horizontalDpi="1200" verticalDpi="1200" r:id="rId1"/>
  <headerFooter differentFirst="1">
    <oddFooter>&amp;C
&amp;L&amp;"Arial,Bold"&amp;6OPERADOR NACIONAL DO SISTEMA ELÉTRICO ONS/CNOS
INFORMATIVO PRELIMINAR DA OPERAÇÃO DO DIA - 03/11/2024 (domingo)  Pag. &amp;P
&amp;G</oddFooter>
    <firstHeader>&amp;C_x000D_&amp;G</firstHeader>
    <firstFooter>&amp;L&amp;"Arial,Bold"&amp;6OPERADOR NACIONAL DO SISTEMA ELÉTRICO ONS/CNOS
INFORMATIVO PRELIMINAR DA OPERAÇÃO DO DIA - 03/11/2024 (domingo)  Pag. &amp;P
&amp;G</firstFooter>
  </headerFooter>
  <rowBreaks count="19" manualBreakCount="19">
    <brk id="50" max="16383" man="1"/>
    <brk id="101" max="16383" man="1"/>
    <brk id="152" max="16383" man="1"/>
    <brk id="254" max="16383" man="1"/>
    <brk id="312" max="16383" man="1"/>
    <brk id="374" max="16383" man="1"/>
    <brk id="427" max="16383" man="1"/>
    <brk id="474" max="16383" man="1"/>
    <brk id="702" max="16383" man="1"/>
    <brk id="842" max="16383" man="1"/>
    <brk id="875" max="16383" man="1"/>
    <brk id="1080" max="16383" man="1"/>
    <brk id="1129" max="16383" man="1"/>
    <brk id="1178" max="16383" man="1"/>
    <brk id="1229" max="16383" man="1"/>
    <brk id="1280" max="9" man="1"/>
    <brk id="1331" max="9" man="1"/>
    <brk id="1381" max="9" man="1"/>
    <brk id="1432" max="9" man="1"/>
  </rowBreaks>
  <drawing r:id="rId2"/>
  <legacyDrawing r:id="rId3"/>
  <legacyDrawingHF r:id="rId4"/>
  <controls>
    <mc:AlternateContent xmlns:mc="http://schemas.openxmlformats.org/markup-compatibility/2006">
      <mc:Choice Requires="x14">
        <control shapeId="43019" r:id="rId5" name="cmd_CarregVerif">
          <controlPr defaultSize="0" autoLine="0" r:id="rId6">
            <anchor moveWithCells="1">
              <from>
                <xdr:col>16</xdr:col>
                <xdr:colOff>428625</xdr:colOff>
                <xdr:row>11</xdr:row>
                <xdr:rowOff>142875</xdr:rowOff>
              </from>
              <to>
                <xdr:col>17</xdr:col>
                <xdr:colOff>771525</xdr:colOff>
                <xdr:row>13</xdr:row>
                <xdr:rowOff>152400</xdr:rowOff>
              </to>
            </anchor>
          </controlPr>
        </control>
      </mc:Choice>
      <mc:Fallback>
        <control shapeId="43019" r:id="rId5" name="cmd_CarregVerif"/>
      </mc:Fallback>
    </mc:AlternateContent>
    <mc:AlternateContent xmlns:mc="http://schemas.openxmlformats.org/markup-compatibility/2006">
      <mc:Choice Requires="x14">
        <control shapeId="43018" r:id="rId7" name="cmd_CarregProg">
          <controlPr defaultSize="0" autoLine="0" autoPict="0" r:id="rId8">
            <anchor moveWithCells="1">
              <from>
                <xdr:col>16</xdr:col>
                <xdr:colOff>428625</xdr:colOff>
                <xdr:row>9</xdr:row>
                <xdr:rowOff>19050</xdr:rowOff>
              </from>
              <to>
                <xdr:col>17</xdr:col>
                <xdr:colOff>733425</xdr:colOff>
                <xdr:row>11</xdr:row>
                <xdr:rowOff>76200</xdr:rowOff>
              </to>
            </anchor>
          </controlPr>
        </control>
      </mc:Choice>
      <mc:Fallback>
        <control shapeId="43018" r:id="rId7" name="cmd_CarregProg"/>
      </mc:Fallback>
    </mc:AlternateContent>
    <mc:AlternateContent xmlns:mc="http://schemas.openxmlformats.org/markup-compatibility/2006">
      <mc:Choice Requires="x14">
        <control shapeId="43017" r:id="rId9" name="cmd_LimparDados">
          <controlPr defaultSize="0" autoLine="0" r:id="rId10">
            <anchor moveWithCells="1">
              <from>
                <xdr:col>16</xdr:col>
                <xdr:colOff>428625</xdr:colOff>
                <xdr:row>6</xdr:row>
                <xdr:rowOff>123825</xdr:rowOff>
              </from>
              <to>
                <xdr:col>17</xdr:col>
                <xdr:colOff>762000</xdr:colOff>
                <xdr:row>8</xdr:row>
                <xdr:rowOff>114300</xdr:rowOff>
              </to>
            </anchor>
          </controlPr>
        </control>
      </mc:Choice>
      <mc:Fallback>
        <control shapeId="43017" r:id="rId9" name="cmd_LimparDados"/>
      </mc:Fallback>
    </mc:AlternateContent>
    <mc:AlternateContent xmlns:mc="http://schemas.openxmlformats.org/markup-compatibility/2006">
      <mc:Choice Requires="x14">
        <control shapeId="43040" r:id="rId11" name="cmd_Ferramentas">
          <controlPr defaultSize="0" autoLine="0" autoPict="0" r:id="rId12">
            <anchor moveWithCells="1">
              <from>
                <xdr:col>19</xdr:col>
                <xdr:colOff>428625</xdr:colOff>
                <xdr:row>8</xdr:row>
                <xdr:rowOff>123825</xdr:rowOff>
              </from>
              <to>
                <xdr:col>23</xdr:col>
                <xdr:colOff>762000</xdr:colOff>
                <xdr:row>11</xdr:row>
                <xdr:rowOff>19050</xdr:rowOff>
              </to>
            </anchor>
          </controlPr>
        </control>
      </mc:Choice>
      <mc:Fallback>
        <control shapeId="43040" r:id="rId11" name="cmd_Ferramenta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t_ArmazenamentoSubmercado"/>
  <dimension ref="A1:AE733"/>
  <sheetViews>
    <sheetView zoomScaleNormal="100" workbookViewId="0">
      <pane ySplit="1" topLeftCell="A2" activePane="bottomLeft" state="frozen"/>
      <selection activeCell="AS31" sqref="AS31:AV31"/>
      <selection pane="bottomLeft" activeCell="AD8" sqref="AD8"/>
    </sheetView>
  </sheetViews>
  <sheetFormatPr defaultColWidth="9.140625" defaultRowHeight="15" x14ac:dyDescent="0.25"/>
  <cols>
    <col min="1" max="1" width="22.85546875" style="11" customWidth="1"/>
    <col min="2" max="2" width="12.85546875" customWidth="1"/>
    <col min="3" max="3" width="9.140625" style="28"/>
    <col min="5" max="5" width="9.5703125" customWidth="1"/>
    <col min="6" max="6" width="8.85546875"/>
    <col min="7" max="7" width="9.140625" style="30"/>
    <col min="8" max="10" width="9.140625" style="1"/>
    <col min="11" max="11" width="9.140625" style="34"/>
    <col min="12" max="14" width="9.140625" style="1"/>
    <col min="15" max="15" width="8.85546875" style="30" customWidth="1"/>
    <col min="16" max="16" width="12.140625" style="1" customWidth="1"/>
    <col min="17" max="17" width="9.140625" style="1" customWidth="1"/>
    <col min="18" max="18" width="9.140625" style="1"/>
    <col min="19" max="19" width="8.85546875" style="30" customWidth="1"/>
    <col min="20" max="20" width="12.140625" style="1" customWidth="1"/>
    <col min="21" max="22" width="8.7109375" customWidth="1"/>
    <col min="25" max="25" width="10.7109375" bestFit="1" customWidth="1"/>
    <col min="29" max="29" width="23.5703125" bestFit="1" customWidth="1"/>
    <col min="30" max="30" width="10.7109375" bestFit="1" customWidth="1"/>
  </cols>
  <sheetData>
    <row r="1" spans="1:31" ht="125.45" customHeight="1" thickBot="1" x14ac:dyDescent="0.3">
      <c r="A1" s="8"/>
      <c r="B1" s="494" t="s">
        <v>181</v>
      </c>
      <c r="C1" s="494"/>
      <c r="D1" s="494"/>
      <c r="E1" s="7"/>
      <c r="F1" s="494" t="s">
        <v>2</v>
      </c>
      <c r="G1" s="494"/>
      <c r="H1" s="494"/>
      <c r="I1" s="7"/>
      <c r="J1" s="494" t="s">
        <v>0</v>
      </c>
      <c r="K1" s="494"/>
      <c r="L1" s="494"/>
      <c r="M1" s="7"/>
      <c r="N1" s="494" t="s">
        <v>182</v>
      </c>
      <c r="O1" s="494"/>
      <c r="P1" s="494"/>
      <c r="Q1" s="7"/>
      <c r="R1" s="494" t="s">
        <v>290</v>
      </c>
      <c r="S1" s="494"/>
      <c r="T1" s="494"/>
    </row>
    <row r="2" spans="1:31" x14ac:dyDescent="0.25">
      <c r="A2" s="9" t="s">
        <v>293</v>
      </c>
      <c r="B2" s="12" t="s">
        <v>483</v>
      </c>
      <c r="C2" s="25" t="s">
        <v>294</v>
      </c>
      <c r="D2" s="14" t="s">
        <v>372</v>
      </c>
      <c r="F2" s="12" t="s">
        <v>483</v>
      </c>
      <c r="G2" s="29" t="s">
        <v>294</v>
      </c>
      <c r="H2" s="14" t="s">
        <v>372</v>
      </c>
      <c r="I2" s="2"/>
      <c r="J2" s="12" t="s">
        <v>483</v>
      </c>
      <c r="K2" s="31" t="s">
        <v>294</v>
      </c>
      <c r="L2" s="14" t="s">
        <v>372</v>
      </c>
      <c r="M2" s="2"/>
      <c r="N2" s="12" t="s">
        <v>483</v>
      </c>
      <c r="O2" s="29" t="s">
        <v>294</v>
      </c>
      <c r="P2" s="14" t="s">
        <v>372</v>
      </c>
      <c r="Q2" s="2"/>
      <c r="R2" s="12" t="s">
        <v>483</v>
      </c>
      <c r="S2" s="29" t="s">
        <v>294</v>
      </c>
      <c r="T2" s="14" t="s">
        <v>372</v>
      </c>
      <c r="V2" s="18"/>
      <c r="W2" s="490" t="s">
        <v>374</v>
      </c>
      <c r="X2" s="490"/>
      <c r="Y2" s="490"/>
      <c r="Z2" s="490"/>
      <c r="AA2" s="491"/>
      <c r="AC2" s="35">
        <v>44927</v>
      </c>
    </row>
    <row r="3" spans="1:31" ht="15.75" thickBot="1" x14ac:dyDescent="0.3">
      <c r="A3" s="10">
        <f>DAY(B3)</f>
        <v>1</v>
      </c>
      <c r="B3" s="13">
        <v>44927</v>
      </c>
      <c r="C3" s="26">
        <v>61.713299999999997</v>
      </c>
      <c r="D3" s="15">
        <f>IF($C3="","",$C3/100)</f>
        <v>0.61713299999999993</v>
      </c>
      <c r="E3" s="3"/>
      <c r="F3" s="13">
        <v>44927</v>
      </c>
      <c r="G3" s="26">
        <v>67.479500000000002</v>
      </c>
      <c r="H3" s="16">
        <f>IF($G3="","",$G3/100)</f>
        <v>0.67479500000000003</v>
      </c>
      <c r="I3" s="2"/>
      <c r="J3" s="13">
        <v>44927</v>
      </c>
      <c r="K3" s="32">
        <v>84.358800000000002</v>
      </c>
      <c r="L3" s="16">
        <f>IF($K3="","",$K3/100)</f>
        <v>0.843588</v>
      </c>
      <c r="M3" s="2"/>
      <c r="N3" s="13">
        <v>44927</v>
      </c>
      <c r="O3" s="26">
        <v>53.551000000000002</v>
      </c>
      <c r="P3" s="17">
        <f>IF($O3="","",$O3/100)</f>
        <v>0.53551000000000004</v>
      </c>
      <c r="Q3" s="2"/>
      <c r="R3" s="13">
        <v>44927</v>
      </c>
      <c r="S3" s="26">
        <v>58.602800000000002</v>
      </c>
      <c r="T3" s="17">
        <f t="shared" ref="T3:T66" si="0">IF($S3="","",$S3/100)</f>
        <v>0.58602799999999999</v>
      </c>
      <c r="V3" s="492" t="s">
        <v>373</v>
      </c>
      <c r="W3" s="19" t="s">
        <v>298</v>
      </c>
      <c r="X3" s="19" t="s">
        <v>299</v>
      </c>
      <c r="Y3" s="416" t="s">
        <v>296</v>
      </c>
      <c r="Z3" s="407" t="s">
        <v>297</v>
      </c>
      <c r="AA3" s="20" t="s">
        <v>290</v>
      </c>
      <c r="AC3" s="36">
        <v>45599</v>
      </c>
    </row>
    <row r="4" spans="1:31" x14ac:dyDescent="0.25">
      <c r="A4" s="10">
        <f>DAY(B4)</f>
        <v>2</v>
      </c>
      <c r="B4" s="13">
        <v>44928</v>
      </c>
      <c r="C4" s="27">
        <v>62.94</v>
      </c>
      <c r="D4" s="15">
        <f t="shared" ref="D4:D67" si="1">IF($C4="","",$C4/100)</f>
        <v>0.62939999999999996</v>
      </c>
      <c r="E4" s="3"/>
      <c r="F4" s="13">
        <v>44928</v>
      </c>
      <c r="G4" s="26">
        <v>67.942099999999996</v>
      </c>
      <c r="H4" s="16">
        <f t="shared" ref="H4:H67" si="2">IF($G4="","",$G4/100)</f>
        <v>0.67942099999999994</v>
      </c>
      <c r="I4" s="2"/>
      <c r="J4" s="13">
        <v>44928</v>
      </c>
      <c r="K4" s="26">
        <v>84.467600000000004</v>
      </c>
      <c r="L4" s="16">
        <f t="shared" ref="L4:L67" si="3">IF($K4="","",$K4/100)</f>
        <v>0.84467600000000009</v>
      </c>
      <c r="M4" s="2"/>
      <c r="N4" s="13">
        <v>44928</v>
      </c>
      <c r="O4" s="26">
        <v>54.039700000000003</v>
      </c>
      <c r="P4" s="17">
        <f t="shared" ref="P4:P67" si="4">IF($O4="","",$O4/100)</f>
        <v>0.54039700000000002</v>
      </c>
      <c r="Q4" s="2"/>
      <c r="R4" s="13">
        <v>44928</v>
      </c>
      <c r="S4" s="26">
        <v>59.0989</v>
      </c>
      <c r="T4" s="17">
        <f t="shared" si="0"/>
        <v>0.59098899999999999</v>
      </c>
      <c r="V4" s="492"/>
      <c r="W4" s="21">
        <v>61.9649</v>
      </c>
      <c r="X4" s="21">
        <v>44.392600000000002</v>
      </c>
      <c r="Y4" s="21">
        <v>64.952200000000005</v>
      </c>
      <c r="Z4" s="408">
        <v>40.259399999999999</v>
      </c>
      <c r="AA4" s="22">
        <v>43.857799999999997</v>
      </c>
    </row>
    <row r="5" spans="1:31" ht="15.75" thickBot="1" x14ac:dyDescent="0.3">
      <c r="A5" s="10">
        <f t="shared" ref="A5:A68" si="5">DAY(B5)</f>
        <v>3</v>
      </c>
      <c r="B5" s="13">
        <v>44929</v>
      </c>
      <c r="C5" s="27">
        <v>64.024000000000001</v>
      </c>
      <c r="D5" s="15">
        <f t="shared" si="1"/>
        <v>0.64024000000000003</v>
      </c>
      <c r="E5" s="3"/>
      <c r="F5" s="13">
        <v>44929</v>
      </c>
      <c r="G5" s="26">
        <v>68.773799999999994</v>
      </c>
      <c r="H5" s="16">
        <f t="shared" si="2"/>
        <v>0.68773799999999996</v>
      </c>
      <c r="I5" s="2"/>
      <c r="J5" s="13">
        <v>44929</v>
      </c>
      <c r="K5" s="26">
        <v>84.456800000000001</v>
      </c>
      <c r="L5" s="16">
        <f t="shared" si="3"/>
        <v>0.84456799999999999</v>
      </c>
      <c r="M5" s="2"/>
      <c r="N5" s="13">
        <v>44929</v>
      </c>
      <c r="O5" s="26">
        <v>54.582799999999999</v>
      </c>
      <c r="P5" s="17">
        <f t="shared" si="4"/>
        <v>0.54582799999999998</v>
      </c>
      <c r="Q5" s="2"/>
      <c r="R5" s="13">
        <v>44929</v>
      </c>
      <c r="S5" s="26">
        <v>59.682699999999997</v>
      </c>
      <c r="T5" s="17">
        <f t="shared" si="0"/>
        <v>0.596827</v>
      </c>
      <c r="V5" s="23"/>
      <c r="W5" s="24"/>
      <c r="X5" s="24"/>
      <c r="Y5" s="24"/>
      <c r="Z5" s="24"/>
      <c r="AA5" s="406"/>
      <c r="AC5" s="37" t="s">
        <v>448</v>
      </c>
    </row>
    <row r="6" spans="1:31" x14ac:dyDescent="0.25">
      <c r="A6" s="10">
        <f t="shared" si="5"/>
        <v>4</v>
      </c>
      <c r="B6" s="13">
        <v>44930</v>
      </c>
      <c r="C6" s="27">
        <v>64.920699999999997</v>
      </c>
      <c r="D6" s="15">
        <f t="shared" si="1"/>
        <v>0.64920699999999998</v>
      </c>
      <c r="E6" s="3"/>
      <c r="F6" s="13">
        <v>44930</v>
      </c>
      <c r="G6" s="26">
        <v>69.792599999999993</v>
      </c>
      <c r="H6" s="16">
        <f t="shared" si="2"/>
        <v>0.69792599999999994</v>
      </c>
      <c r="I6" s="2"/>
      <c r="J6" s="13">
        <v>44930</v>
      </c>
      <c r="K6" s="26">
        <v>84.760999999999996</v>
      </c>
      <c r="L6" s="16">
        <f t="shared" si="3"/>
        <v>0.84760999999999997</v>
      </c>
      <c r="M6" s="2"/>
      <c r="N6" s="13">
        <v>44930</v>
      </c>
      <c r="O6" s="26">
        <v>55.120100000000001</v>
      </c>
      <c r="P6" s="17">
        <f t="shared" si="4"/>
        <v>0.55120100000000005</v>
      </c>
      <c r="Q6" s="2"/>
      <c r="R6" s="13">
        <v>44930</v>
      </c>
      <c r="S6" s="26">
        <v>60.307699999999997</v>
      </c>
      <c r="T6" s="17">
        <f t="shared" si="0"/>
        <v>0.60307699999999997</v>
      </c>
    </row>
    <row r="7" spans="1:31" x14ac:dyDescent="0.25">
      <c r="A7" s="10">
        <f t="shared" si="5"/>
        <v>5</v>
      </c>
      <c r="B7" s="13">
        <v>44931</v>
      </c>
      <c r="C7" s="27">
        <v>66.111000000000004</v>
      </c>
      <c r="D7" s="15">
        <f t="shared" si="1"/>
        <v>0.66111000000000009</v>
      </c>
      <c r="E7" s="3"/>
      <c r="F7" s="13">
        <v>44931</v>
      </c>
      <c r="G7" s="26">
        <v>70.634799999999998</v>
      </c>
      <c r="H7" s="16">
        <f t="shared" si="2"/>
        <v>0.70634799999999998</v>
      </c>
      <c r="I7" s="2"/>
      <c r="J7" s="13">
        <v>44931</v>
      </c>
      <c r="K7" s="26">
        <v>85.162700000000001</v>
      </c>
      <c r="L7" s="16">
        <f t="shared" si="3"/>
        <v>0.85162700000000002</v>
      </c>
      <c r="M7" s="2"/>
      <c r="N7" s="13">
        <v>44931</v>
      </c>
      <c r="O7" s="26">
        <v>55.672800000000002</v>
      </c>
      <c r="P7" s="17">
        <f t="shared" si="4"/>
        <v>0.556728</v>
      </c>
      <c r="Q7" s="2"/>
      <c r="R7" s="13">
        <v>44931</v>
      </c>
      <c r="S7" s="26">
        <v>60.9345</v>
      </c>
      <c r="T7" s="17">
        <f t="shared" si="0"/>
        <v>0.60934500000000003</v>
      </c>
      <c r="W7" s="493" t="s">
        <v>447</v>
      </c>
      <c r="X7" s="493"/>
      <c r="Y7" s="493"/>
      <c r="AC7" t="s">
        <v>593</v>
      </c>
      <c r="AD7" s="6">
        <f>AC3</f>
        <v>45599</v>
      </c>
    </row>
    <row r="8" spans="1:31" x14ac:dyDescent="0.25">
      <c r="A8" s="10">
        <f t="shared" si="5"/>
        <v>6</v>
      </c>
      <c r="B8" s="13">
        <v>44932</v>
      </c>
      <c r="C8" s="27">
        <v>67.347200000000001</v>
      </c>
      <c r="D8" s="15">
        <f t="shared" si="1"/>
        <v>0.67347199999999996</v>
      </c>
      <c r="E8" s="3"/>
      <c r="F8" s="13">
        <v>44932</v>
      </c>
      <c r="G8" s="26">
        <v>71.409300000000002</v>
      </c>
      <c r="H8" s="16">
        <f t="shared" si="2"/>
        <v>0.71409299999999998</v>
      </c>
      <c r="I8" s="2"/>
      <c r="J8" s="13">
        <v>44932</v>
      </c>
      <c r="K8" s="26">
        <v>85.261700000000005</v>
      </c>
      <c r="L8" s="16">
        <f t="shared" si="3"/>
        <v>0.85261700000000007</v>
      </c>
      <c r="M8" s="2"/>
      <c r="N8" s="13">
        <v>44932</v>
      </c>
      <c r="O8" s="26">
        <v>56.4895</v>
      </c>
      <c r="P8" s="17">
        <f t="shared" si="4"/>
        <v>0.56489500000000004</v>
      </c>
      <c r="Q8" s="2"/>
      <c r="R8" s="13">
        <v>44932</v>
      </c>
      <c r="S8" s="26">
        <v>61.715299999999999</v>
      </c>
      <c r="T8" s="17">
        <f t="shared" si="0"/>
        <v>0.61715299999999995</v>
      </c>
      <c r="W8" s="493"/>
      <c r="X8" s="493"/>
      <c r="Y8" s="493"/>
      <c r="AC8" t="s">
        <v>594</v>
      </c>
      <c r="AD8" s="6">
        <f>AD7-1</f>
        <v>45598</v>
      </c>
    </row>
    <row r="9" spans="1:31" ht="15" customHeight="1" x14ac:dyDescent="0.25">
      <c r="A9" s="10">
        <f t="shared" si="5"/>
        <v>7</v>
      </c>
      <c r="B9" s="13">
        <v>44933</v>
      </c>
      <c r="C9" s="27">
        <v>68.9328</v>
      </c>
      <c r="D9" s="15">
        <f t="shared" si="1"/>
        <v>0.68932800000000005</v>
      </c>
      <c r="E9" s="3"/>
      <c r="F9" s="13">
        <v>44933</v>
      </c>
      <c r="G9" s="26">
        <v>72.354799999999997</v>
      </c>
      <c r="H9" s="16">
        <f t="shared" si="2"/>
        <v>0.72354799999999997</v>
      </c>
      <c r="I9" s="2"/>
      <c r="J9" s="13">
        <v>44933</v>
      </c>
      <c r="K9" s="26">
        <v>85.381100000000004</v>
      </c>
      <c r="L9" s="16">
        <f t="shared" si="3"/>
        <v>0.85381099999999999</v>
      </c>
      <c r="M9" s="2"/>
      <c r="N9" s="13">
        <v>44933</v>
      </c>
      <c r="O9" s="26">
        <v>57.370399999999997</v>
      </c>
      <c r="P9" s="17">
        <f t="shared" si="4"/>
        <v>0.57370399999999999</v>
      </c>
      <c r="Q9" s="2"/>
      <c r="R9" s="13">
        <v>44933</v>
      </c>
      <c r="S9" s="26">
        <v>62.591299999999997</v>
      </c>
      <c r="T9" s="17">
        <f t="shared" si="0"/>
        <v>0.62591299999999994</v>
      </c>
      <c r="W9" s="493"/>
      <c r="X9" s="493"/>
      <c r="Y9" s="493"/>
      <c r="AC9" t="s">
        <v>596</v>
      </c>
      <c r="AD9" s="413">
        <f>DAY(AD7)</f>
        <v>3</v>
      </c>
    </row>
    <row r="10" spans="1:31" x14ac:dyDescent="0.25">
      <c r="A10" s="10">
        <f t="shared" si="5"/>
        <v>8</v>
      </c>
      <c r="B10" s="13">
        <v>44934</v>
      </c>
      <c r="C10" s="27">
        <v>70.411100000000005</v>
      </c>
      <c r="D10" s="15">
        <f t="shared" si="1"/>
        <v>0.70411100000000004</v>
      </c>
      <c r="E10" s="3"/>
      <c r="F10" s="13">
        <v>44934</v>
      </c>
      <c r="G10" s="26">
        <v>73.217799999999997</v>
      </c>
      <c r="H10" s="16">
        <f t="shared" si="2"/>
        <v>0.732178</v>
      </c>
      <c r="I10" s="2"/>
      <c r="J10" s="13">
        <v>44934</v>
      </c>
      <c r="K10" s="26">
        <v>85.248999999999995</v>
      </c>
      <c r="L10" s="16">
        <f t="shared" si="3"/>
        <v>0.85248999999999997</v>
      </c>
      <c r="M10" s="2"/>
      <c r="N10" s="13">
        <v>44934</v>
      </c>
      <c r="O10" s="26">
        <v>58.427700000000002</v>
      </c>
      <c r="P10" s="17">
        <f t="shared" si="4"/>
        <v>0.58427700000000005</v>
      </c>
      <c r="Q10" s="2"/>
      <c r="R10" s="13">
        <v>44934</v>
      </c>
      <c r="S10" s="26">
        <v>63.552900000000001</v>
      </c>
      <c r="T10" s="17">
        <f t="shared" si="0"/>
        <v>0.63552900000000001</v>
      </c>
      <c r="W10" s="493"/>
      <c r="X10" s="493"/>
      <c r="Y10" s="493"/>
      <c r="AC10" t="s">
        <v>595</v>
      </c>
      <c r="AD10" s="6">
        <f>EOMONTH((AD7-AD9),0)</f>
        <v>45596</v>
      </c>
    </row>
    <row r="11" spans="1:31" x14ac:dyDescent="0.25">
      <c r="A11" s="10">
        <f t="shared" si="5"/>
        <v>9</v>
      </c>
      <c r="B11" s="13">
        <v>44935</v>
      </c>
      <c r="C11" s="27">
        <v>71.762900000000002</v>
      </c>
      <c r="D11" s="15">
        <f t="shared" si="1"/>
        <v>0.71762900000000007</v>
      </c>
      <c r="E11" s="3"/>
      <c r="F11" s="13">
        <v>44935</v>
      </c>
      <c r="G11" s="26">
        <v>73.858699999999999</v>
      </c>
      <c r="H11" s="16">
        <f t="shared" si="2"/>
        <v>0.73858699999999999</v>
      </c>
      <c r="I11" s="2"/>
      <c r="J11" s="13">
        <v>44935</v>
      </c>
      <c r="K11" s="26">
        <v>85.097800000000007</v>
      </c>
      <c r="L11" s="16">
        <f t="shared" si="3"/>
        <v>0.85097800000000001</v>
      </c>
      <c r="M11" s="2"/>
      <c r="N11" s="13">
        <v>44935</v>
      </c>
      <c r="O11" s="26">
        <v>59.356499999999997</v>
      </c>
      <c r="P11" s="17">
        <f t="shared" si="4"/>
        <v>0.59356500000000001</v>
      </c>
      <c r="Q11" s="2"/>
      <c r="R11" s="13">
        <v>44935</v>
      </c>
      <c r="S11" s="26">
        <v>64.377300000000005</v>
      </c>
      <c r="T11" s="17">
        <f t="shared" si="0"/>
        <v>0.64377300000000004</v>
      </c>
    </row>
    <row r="12" spans="1:31" x14ac:dyDescent="0.25">
      <c r="A12" s="10">
        <f t="shared" si="5"/>
        <v>10</v>
      </c>
      <c r="B12" s="13">
        <v>44936</v>
      </c>
      <c r="C12" s="27">
        <v>73.395300000000006</v>
      </c>
      <c r="D12" s="15">
        <f t="shared" si="1"/>
        <v>0.73395300000000008</v>
      </c>
      <c r="E12" s="3"/>
      <c r="F12" s="13">
        <v>44936</v>
      </c>
      <c r="G12" s="26">
        <v>74.206500000000005</v>
      </c>
      <c r="H12" s="16">
        <f t="shared" si="2"/>
        <v>0.74206500000000009</v>
      </c>
      <c r="I12" s="2"/>
      <c r="J12" s="13">
        <v>44936</v>
      </c>
      <c r="K12" s="26">
        <v>84.893799999999999</v>
      </c>
      <c r="L12" s="16">
        <f t="shared" si="3"/>
        <v>0.84893799999999997</v>
      </c>
      <c r="M12" s="2"/>
      <c r="N12" s="13">
        <v>44936</v>
      </c>
      <c r="O12" s="26">
        <v>60.238700000000001</v>
      </c>
      <c r="P12" s="17">
        <f t="shared" si="4"/>
        <v>0.60238700000000001</v>
      </c>
      <c r="Q12" s="2"/>
      <c r="R12" s="13">
        <v>44936</v>
      </c>
      <c r="S12" s="26">
        <v>65.128100000000003</v>
      </c>
      <c r="T12" s="17">
        <f t="shared" si="0"/>
        <v>0.651281</v>
      </c>
      <c r="AC12" t="s">
        <v>597</v>
      </c>
      <c r="AD12" s="415">
        <f>VLOOKUP($AD$7,$R:$T,3,0)</f>
        <v>0.43857799999999997</v>
      </c>
      <c r="AE12" s="414">
        <f>VLOOKUP($AD$7,$R:$T,2,0)</f>
        <v>43.857799999999997</v>
      </c>
    </row>
    <row r="13" spans="1:31" x14ac:dyDescent="0.25">
      <c r="A13" s="10">
        <f t="shared" si="5"/>
        <v>11</v>
      </c>
      <c r="B13" s="13">
        <v>44937</v>
      </c>
      <c r="C13" s="27">
        <v>74.543199999999999</v>
      </c>
      <c r="D13" s="15">
        <f t="shared" si="1"/>
        <v>0.74543199999999998</v>
      </c>
      <c r="E13" s="3"/>
      <c r="F13" s="13">
        <v>44937</v>
      </c>
      <c r="G13" s="26">
        <v>74.402699999999996</v>
      </c>
      <c r="H13" s="16">
        <f t="shared" si="2"/>
        <v>0.74402699999999999</v>
      </c>
      <c r="I13" s="2"/>
      <c r="J13" s="13">
        <v>44937</v>
      </c>
      <c r="K13" s="26">
        <v>84.674899999999994</v>
      </c>
      <c r="L13" s="16">
        <f t="shared" si="3"/>
        <v>0.84674899999999997</v>
      </c>
      <c r="M13" s="2"/>
      <c r="N13" s="13">
        <v>44937</v>
      </c>
      <c r="O13" s="26">
        <v>61.0242</v>
      </c>
      <c r="P13" s="17">
        <f t="shared" si="4"/>
        <v>0.61024199999999995</v>
      </c>
      <c r="Q13" s="2"/>
      <c r="R13" s="13">
        <v>44937</v>
      </c>
      <c r="S13" s="26">
        <v>65.757900000000006</v>
      </c>
      <c r="T13" s="17">
        <f t="shared" si="0"/>
        <v>0.65757900000000002</v>
      </c>
      <c r="AC13" t="s">
        <v>598</v>
      </c>
      <c r="AD13" s="415">
        <f>VLOOKUP($AD$8,$R:$T,3,0)</f>
        <v>0.43841599999999997</v>
      </c>
      <c r="AE13" s="414">
        <f>VLOOKUP($AD$8,$R:$T,2,0)</f>
        <v>43.8416</v>
      </c>
    </row>
    <row r="14" spans="1:31" x14ac:dyDescent="0.25">
      <c r="A14" s="10">
        <f t="shared" si="5"/>
        <v>12</v>
      </c>
      <c r="B14" s="13">
        <v>44938</v>
      </c>
      <c r="C14" s="27">
        <v>75.644199999999998</v>
      </c>
      <c r="D14" s="15">
        <f t="shared" si="1"/>
        <v>0.75644199999999995</v>
      </c>
      <c r="E14" s="3"/>
      <c r="F14" s="13">
        <v>44938</v>
      </c>
      <c r="G14" s="26">
        <v>74.483999999999995</v>
      </c>
      <c r="H14" s="16">
        <f t="shared" si="2"/>
        <v>0.74483999999999995</v>
      </c>
      <c r="I14" s="2"/>
      <c r="J14" s="13">
        <v>44938</v>
      </c>
      <c r="K14" s="26">
        <v>84.547399999999996</v>
      </c>
      <c r="L14" s="16">
        <f t="shared" si="3"/>
        <v>0.84547399999999995</v>
      </c>
      <c r="M14" s="2"/>
      <c r="N14" s="13">
        <v>44938</v>
      </c>
      <c r="O14" s="26">
        <v>61.840800000000002</v>
      </c>
      <c r="P14" s="17">
        <f t="shared" si="4"/>
        <v>0.61840800000000007</v>
      </c>
      <c r="Q14" s="2"/>
      <c r="R14" s="13">
        <v>44938</v>
      </c>
      <c r="S14" s="26">
        <v>66.392300000000006</v>
      </c>
      <c r="T14" s="17">
        <f t="shared" si="0"/>
        <v>0.66392300000000004</v>
      </c>
      <c r="AC14" t="s">
        <v>599</v>
      </c>
      <c r="AD14" s="415">
        <f>VLOOKUP($AD$10,$R:$T,3,0)</f>
        <v>0.44060899999999997</v>
      </c>
      <c r="AE14" s="414">
        <f>VLOOKUP($AD$10,$R:$T,2,0)</f>
        <v>44.060899999999997</v>
      </c>
    </row>
    <row r="15" spans="1:31" x14ac:dyDescent="0.25">
      <c r="A15" s="10">
        <f t="shared" si="5"/>
        <v>13</v>
      </c>
      <c r="B15" s="13">
        <v>44939</v>
      </c>
      <c r="C15" s="27">
        <v>77.280100000000004</v>
      </c>
      <c r="D15" s="15">
        <f t="shared" si="1"/>
        <v>0.77280100000000007</v>
      </c>
      <c r="E15" s="3"/>
      <c r="F15" s="13">
        <v>44939</v>
      </c>
      <c r="G15" s="26">
        <v>74.801900000000003</v>
      </c>
      <c r="H15" s="16">
        <f t="shared" si="2"/>
        <v>0.74801899999999999</v>
      </c>
      <c r="I15" s="2"/>
      <c r="J15" s="13">
        <v>44939</v>
      </c>
      <c r="K15" s="26">
        <v>84.5749</v>
      </c>
      <c r="L15" s="16">
        <f t="shared" si="3"/>
        <v>0.84574899999999997</v>
      </c>
      <c r="M15" s="2"/>
      <c r="N15" s="13">
        <v>44939</v>
      </c>
      <c r="O15" s="26">
        <v>62.607700000000001</v>
      </c>
      <c r="P15" s="17">
        <f t="shared" si="4"/>
        <v>0.62607699999999999</v>
      </c>
      <c r="Q15" s="2"/>
      <c r="R15" s="13">
        <v>44939</v>
      </c>
      <c r="S15" s="26">
        <v>67.073400000000007</v>
      </c>
      <c r="T15" s="17">
        <f t="shared" si="0"/>
        <v>0.67073400000000005</v>
      </c>
    </row>
    <row r="16" spans="1:31" x14ac:dyDescent="0.25">
      <c r="A16" s="10">
        <f t="shared" si="5"/>
        <v>14</v>
      </c>
      <c r="B16" s="13">
        <v>44940</v>
      </c>
      <c r="C16" s="27">
        <v>78.869100000000003</v>
      </c>
      <c r="D16" s="15">
        <f t="shared" si="1"/>
        <v>0.78869100000000003</v>
      </c>
      <c r="E16" s="3"/>
      <c r="F16" s="13">
        <v>44940</v>
      </c>
      <c r="G16" s="26">
        <v>74.665199999999999</v>
      </c>
      <c r="H16" s="16">
        <f t="shared" si="2"/>
        <v>0.74665199999999998</v>
      </c>
      <c r="I16" s="2"/>
      <c r="J16" s="13">
        <v>44940</v>
      </c>
      <c r="K16" s="26">
        <v>84.780100000000004</v>
      </c>
      <c r="L16" s="16">
        <f t="shared" si="3"/>
        <v>0.84780100000000003</v>
      </c>
      <c r="M16" s="2"/>
      <c r="N16" s="13">
        <v>44940</v>
      </c>
      <c r="O16" s="26">
        <v>63.326799999999999</v>
      </c>
      <c r="P16" s="17">
        <f t="shared" si="4"/>
        <v>0.63326799999999994</v>
      </c>
      <c r="Q16" s="2"/>
      <c r="R16" s="13">
        <v>44940</v>
      </c>
      <c r="S16" s="26">
        <v>67.650599999999997</v>
      </c>
      <c r="T16" s="17">
        <f t="shared" si="0"/>
        <v>0.67650599999999994</v>
      </c>
      <c r="AC16" t="s">
        <v>600</v>
      </c>
      <c r="AD16" s="414">
        <f>AE12-AE13</f>
        <v>1.6199999999997772E-2</v>
      </c>
    </row>
    <row r="17" spans="1:30" x14ac:dyDescent="0.25">
      <c r="A17" s="10">
        <f t="shared" si="5"/>
        <v>15</v>
      </c>
      <c r="B17" s="13">
        <v>44941</v>
      </c>
      <c r="C17" s="27">
        <v>80.662899999999993</v>
      </c>
      <c r="D17" s="15">
        <f t="shared" si="1"/>
        <v>0.80662899999999993</v>
      </c>
      <c r="E17" s="3"/>
      <c r="F17" s="13">
        <v>44941</v>
      </c>
      <c r="G17" s="26">
        <v>74.525599999999997</v>
      </c>
      <c r="H17" s="16">
        <f t="shared" si="2"/>
        <v>0.74525599999999992</v>
      </c>
      <c r="I17" s="2"/>
      <c r="J17" s="13">
        <v>44941</v>
      </c>
      <c r="K17" s="26">
        <v>84.985799999999998</v>
      </c>
      <c r="L17" s="16">
        <f t="shared" si="3"/>
        <v>0.849858</v>
      </c>
      <c r="M17" s="2"/>
      <c r="N17" s="13">
        <v>44941</v>
      </c>
      <c r="O17" s="26">
        <v>63.961599999999997</v>
      </c>
      <c r="P17" s="17">
        <f t="shared" si="4"/>
        <v>0.63961599999999996</v>
      </c>
      <c r="Q17" s="2"/>
      <c r="R17" s="13">
        <v>44941</v>
      </c>
      <c r="S17" s="26">
        <v>68.179100000000005</v>
      </c>
      <c r="T17" s="17">
        <f t="shared" si="0"/>
        <v>0.68179100000000004</v>
      </c>
      <c r="AC17" t="s">
        <v>601</v>
      </c>
      <c r="AD17" s="414">
        <f>AE12-AE14</f>
        <v>-0.20309999999999917</v>
      </c>
    </row>
    <row r="18" spans="1:30" x14ac:dyDescent="0.25">
      <c r="A18" s="10">
        <f t="shared" si="5"/>
        <v>16</v>
      </c>
      <c r="B18" s="13">
        <v>44942</v>
      </c>
      <c r="C18" s="27">
        <v>82.069900000000004</v>
      </c>
      <c r="D18" s="15">
        <f t="shared" si="1"/>
        <v>0.82069900000000007</v>
      </c>
      <c r="E18" s="3"/>
      <c r="F18" s="13">
        <v>44942</v>
      </c>
      <c r="G18" s="26">
        <v>74.438900000000004</v>
      </c>
      <c r="H18" s="16">
        <f t="shared" si="2"/>
        <v>0.74438900000000008</v>
      </c>
      <c r="I18" s="2"/>
      <c r="J18" s="13">
        <v>44942</v>
      </c>
      <c r="K18" s="26">
        <v>85.122399999999999</v>
      </c>
      <c r="L18" s="16">
        <f t="shared" si="3"/>
        <v>0.85122399999999998</v>
      </c>
      <c r="M18" s="2"/>
      <c r="N18" s="13">
        <v>44942</v>
      </c>
      <c r="O18" s="26">
        <v>64.409599999999998</v>
      </c>
      <c r="P18" s="17">
        <f t="shared" si="4"/>
        <v>0.644096</v>
      </c>
      <c r="Q18" s="2"/>
      <c r="R18" s="13">
        <v>44942</v>
      </c>
      <c r="S18" s="26">
        <v>68.5608</v>
      </c>
      <c r="T18" s="17">
        <f t="shared" si="0"/>
        <v>0.685608</v>
      </c>
    </row>
    <row r="19" spans="1:30" x14ac:dyDescent="0.25">
      <c r="A19" s="10">
        <f t="shared" si="5"/>
        <v>17</v>
      </c>
      <c r="B19" s="13">
        <v>44943</v>
      </c>
      <c r="C19" s="27">
        <v>83.654700000000005</v>
      </c>
      <c r="D19" s="15">
        <f t="shared" si="1"/>
        <v>0.83654700000000004</v>
      </c>
      <c r="E19" s="3"/>
      <c r="F19" s="13">
        <v>44943</v>
      </c>
      <c r="G19" s="26">
        <v>74.287499999999994</v>
      </c>
      <c r="H19" s="16">
        <f t="shared" si="2"/>
        <v>0.74287499999999995</v>
      </c>
      <c r="I19" s="2"/>
      <c r="J19" s="13">
        <v>44943</v>
      </c>
      <c r="K19" s="26">
        <v>85.502399999999994</v>
      </c>
      <c r="L19" s="16">
        <f t="shared" si="3"/>
        <v>0.8550239999999999</v>
      </c>
      <c r="M19" s="2"/>
      <c r="N19" s="13">
        <v>44943</v>
      </c>
      <c r="O19" s="26">
        <v>64.738200000000006</v>
      </c>
      <c r="P19" s="17">
        <f t="shared" si="4"/>
        <v>0.64738200000000001</v>
      </c>
      <c r="Q19" s="2"/>
      <c r="R19" s="13">
        <v>44943</v>
      </c>
      <c r="S19" s="26">
        <v>68.873900000000006</v>
      </c>
      <c r="T19" s="17">
        <f t="shared" si="0"/>
        <v>0.6887390000000001</v>
      </c>
    </row>
    <row r="20" spans="1:30" x14ac:dyDescent="0.25">
      <c r="A20" s="10">
        <f t="shared" si="5"/>
        <v>18</v>
      </c>
      <c r="B20" s="13">
        <v>44944</v>
      </c>
      <c r="C20" s="27">
        <v>84.495800000000003</v>
      </c>
      <c r="D20" s="15">
        <f t="shared" si="1"/>
        <v>0.84495799999999999</v>
      </c>
      <c r="E20" s="3"/>
      <c r="F20" s="13">
        <v>44944</v>
      </c>
      <c r="G20" s="26">
        <v>73.881399999999999</v>
      </c>
      <c r="H20" s="16">
        <f t="shared" si="2"/>
        <v>0.73881399999999997</v>
      </c>
      <c r="I20" s="2"/>
      <c r="J20" s="13">
        <v>44944</v>
      </c>
      <c r="K20" s="26">
        <v>85.636099999999999</v>
      </c>
      <c r="L20" s="16">
        <f t="shared" si="3"/>
        <v>0.85636100000000004</v>
      </c>
      <c r="M20" s="2"/>
      <c r="N20" s="13">
        <v>44944</v>
      </c>
      <c r="O20" s="26">
        <v>65.008899999999997</v>
      </c>
      <c r="P20" s="17">
        <f t="shared" si="4"/>
        <v>0.65008899999999992</v>
      </c>
      <c r="Q20" s="2"/>
      <c r="R20" s="13">
        <v>44944</v>
      </c>
      <c r="S20" s="26">
        <v>69.045100000000005</v>
      </c>
      <c r="T20" s="17">
        <f t="shared" si="0"/>
        <v>0.69045100000000004</v>
      </c>
    </row>
    <row r="21" spans="1:30" x14ac:dyDescent="0.25">
      <c r="A21" s="10">
        <f t="shared" si="5"/>
        <v>19</v>
      </c>
      <c r="B21" s="13">
        <v>44945</v>
      </c>
      <c r="C21" s="27">
        <v>84.980800000000002</v>
      </c>
      <c r="D21" s="15">
        <f t="shared" si="1"/>
        <v>0.84980800000000001</v>
      </c>
      <c r="E21" s="3"/>
      <c r="F21" s="13">
        <v>44945</v>
      </c>
      <c r="G21" s="26">
        <v>73.765100000000004</v>
      </c>
      <c r="H21" s="16">
        <f t="shared" si="2"/>
        <v>0.73765100000000006</v>
      </c>
      <c r="I21" s="2"/>
      <c r="J21" s="13">
        <v>44945</v>
      </c>
      <c r="K21" s="26">
        <v>86.000699999999995</v>
      </c>
      <c r="L21" s="16">
        <f t="shared" si="3"/>
        <v>0.86000699999999997</v>
      </c>
      <c r="M21" s="2"/>
      <c r="N21" s="13">
        <v>44945</v>
      </c>
      <c r="O21" s="26">
        <v>65.257599999999996</v>
      </c>
      <c r="P21" s="17">
        <f t="shared" si="4"/>
        <v>0.65257599999999993</v>
      </c>
      <c r="Q21" s="2"/>
      <c r="R21" s="13">
        <v>44945</v>
      </c>
      <c r="S21" s="26">
        <v>69.249700000000004</v>
      </c>
      <c r="T21" s="17">
        <f t="shared" si="0"/>
        <v>0.69249700000000003</v>
      </c>
      <c r="U21" s="5"/>
    </row>
    <row r="22" spans="1:30" x14ac:dyDescent="0.25">
      <c r="A22" s="10">
        <f t="shared" si="5"/>
        <v>20</v>
      </c>
      <c r="B22" s="13">
        <v>44946</v>
      </c>
      <c r="C22" s="27">
        <v>85.148399999999995</v>
      </c>
      <c r="D22" s="15">
        <f t="shared" si="1"/>
        <v>0.85148399999999991</v>
      </c>
      <c r="E22" s="3"/>
      <c r="F22" s="13">
        <v>44946</v>
      </c>
      <c r="G22" s="26">
        <v>74.1083</v>
      </c>
      <c r="H22" s="16">
        <f t="shared" si="2"/>
        <v>0.74108300000000005</v>
      </c>
      <c r="I22" s="2"/>
      <c r="J22" s="13">
        <v>44946</v>
      </c>
      <c r="K22" s="26">
        <v>86.376999999999995</v>
      </c>
      <c r="L22" s="16">
        <f t="shared" si="3"/>
        <v>0.86376999999999993</v>
      </c>
      <c r="M22" s="2"/>
      <c r="N22" s="13">
        <v>44946</v>
      </c>
      <c r="O22" s="26">
        <v>65.598600000000005</v>
      </c>
      <c r="P22" s="17">
        <f t="shared" si="4"/>
        <v>0.65598600000000007</v>
      </c>
      <c r="Q22" s="2"/>
      <c r="R22" s="13">
        <v>44946</v>
      </c>
      <c r="S22" s="26">
        <v>69.584500000000006</v>
      </c>
      <c r="T22" s="17">
        <f t="shared" si="0"/>
        <v>0.69584500000000005</v>
      </c>
    </row>
    <row r="23" spans="1:30" x14ac:dyDescent="0.25">
      <c r="A23" s="10">
        <f t="shared" si="5"/>
        <v>21</v>
      </c>
      <c r="B23" s="13">
        <v>44947</v>
      </c>
      <c r="C23" s="27">
        <v>85.524600000000007</v>
      </c>
      <c r="D23" s="15">
        <f t="shared" si="1"/>
        <v>0.85524600000000006</v>
      </c>
      <c r="E23" s="3"/>
      <c r="F23" s="13">
        <v>44947</v>
      </c>
      <c r="G23" s="26">
        <v>74.173100000000005</v>
      </c>
      <c r="H23" s="16">
        <f t="shared" si="2"/>
        <v>0.74173100000000003</v>
      </c>
      <c r="I23" s="2"/>
      <c r="J23" s="13">
        <v>44947</v>
      </c>
      <c r="K23" s="26">
        <v>86.424899999999994</v>
      </c>
      <c r="L23" s="16">
        <f t="shared" si="3"/>
        <v>0.86424899999999993</v>
      </c>
      <c r="M23" s="2"/>
      <c r="N23" s="13">
        <v>44947</v>
      </c>
      <c r="O23" s="26">
        <v>66.035399999999996</v>
      </c>
      <c r="P23" s="17">
        <f t="shared" si="4"/>
        <v>0.660354</v>
      </c>
      <c r="Q23" s="2"/>
      <c r="R23" s="13">
        <v>44947</v>
      </c>
      <c r="S23" s="26">
        <v>69.924999999999997</v>
      </c>
      <c r="T23" s="17">
        <f t="shared" si="0"/>
        <v>0.69924999999999993</v>
      </c>
    </row>
    <row r="24" spans="1:30" x14ac:dyDescent="0.25">
      <c r="A24" s="10">
        <f t="shared" si="5"/>
        <v>22</v>
      </c>
      <c r="B24" s="13">
        <v>44948</v>
      </c>
      <c r="C24" s="27">
        <v>85.919799999999995</v>
      </c>
      <c r="D24" s="15">
        <f t="shared" si="1"/>
        <v>0.85919799999999991</v>
      </c>
      <c r="E24" s="3"/>
      <c r="F24" s="13">
        <v>44948</v>
      </c>
      <c r="G24" s="26">
        <v>74.153300000000002</v>
      </c>
      <c r="H24" s="16">
        <f t="shared" si="2"/>
        <v>0.741533</v>
      </c>
      <c r="I24" s="2"/>
      <c r="J24" s="13">
        <v>44948</v>
      </c>
      <c r="K24" s="26">
        <v>86.403599999999997</v>
      </c>
      <c r="L24" s="16">
        <f t="shared" si="3"/>
        <v>0.86403600000000003</v>
      </c>
      <c r="M24" s="2"/>
      <c r="N24" s="13">
        <v>44948</v>
      </c>
      <c r="O24" s="26">
        <v>66.477000000000004</v>
      </c>
      <c r="P24" s="17">
        <f t="shared" si="4"/>
        <v>0.66477000000000008</v>
      </c>
      <c r="Q24" s="2"/>
      <c r="R24" s="13">
        <v>44948</v>
      </c>
      <c r="S24" s="26">
        <v>70.250100000000003</v>
      </c>
      <c r="T24" s="17">
        <f t="shared" si="0"/>
        <v>0.70250100000000004</v>
      </c>
    </row>
    <row r="25" spans="1:30" ht="16.5" customHeight="1" x14ac:dyDescent="0.25">
      <c r="A25" s="10">
        <f t="shared" si="5"/>
        <v>23</v>
      </c>
      <c r="B25" s="13">
        <v>44949</v>
      </c>
      <c r="C25" s="27">
        <v>86.114900000000006</v>
      </c>
      <c r="D25" s="15">
        <f t="shared" si="1"/>
        <v>0.86114900000000005</v>
      </c>
      <c r="E25" s="3"/>
      <c r="F25" s="13">
        <v>44949</v>
      </c>
      <c r="G25" s="26">
        <v>74.935599999999994</v>
      </c>
      <c r="H25" s="16">
        <f t="shared" si="2"/>
        <v>0.74935599999999991</v>
      </c>
      <c r="I25" s="2"/>
      <c r="J25" s="13">
        <v>44949</v>
      </c>
      <c r="K25" s="26">
        <v>86.565100000000001</v>
      </c>
      <c r="L25" s="16">
        <f t="shared" si="3"/>
        <v>0.86565100000000006</v>
      </c>
      <c r="M25" s="2"/>
      <c r="N25" s="13">
        <v>44949</v>
      </c>
      <c r="O25" s="26">
        <v>66.885800000000003</v>
      </c>
      <c r="P25" s="17">
        <f t="shared" si="4"/>
        <v>0.66885800000000006</v>
      </c>
      <c r="Q25" s="2"/>
      <c r="R25" s="13">
        <v>44949</v>
      </c>
      <c r="S25" s="26">
        <v>70.6965</v>
      </c>
      <c r="T25" s="17">
        <f t="shared" si="0"/>
        <v>0.70696499999999995</v>
      </c>
    </row>
    <row r="26" spans="1:30" x14ac:dyDescent="0.25">
      <c r="A26" s="10">
        <f t="shared" si="5"/>
        <v>24</v>
      </c>
      <c r="B26" s="13">
        <v>44950</v>
      </c>
      <c r="C26" s="27">
        <v>86.418700000000001</v>
      </c>
      <c r="D26" s="15">
        <f t="shared" si="1"/>
        <v>0.86418700000000004</v>
      </c>
      <c r="E26" s="3"/>
      <c r="F26" s="13">
        <v>44950</v>
      </c>
      <c r="G26" s="26">
        <v>74.7316</v>
      </c>
      <c r="H26" s="16">
        <f t="shared" si="2"/>
        <v>0.74731599999999998</v>
      </c>
      <c r="I26" s="2"/>
      <c r="J26" s="13">
        <v>44950</v>
      </c>
      <c r="K26" s="26">
        <v>86.766199999999998</v>
      </c>
      <c r="L26" s="16">
        <f t="shared" si="3"/>
        <v>0.86766199999999993</v>
      </c>
      <c r="M26" s="2"/>
      <c r="N26" s="13">
        <v>44950</v>
      </c>
      <c r="O26" s="26">
        <v>67.301199999999994</v>
      </c>
      <c r="P26" s="17">
        <f t="shared" si="4"/>
        <v>0.67301199999999994</v>
      </c>
      <c r="Q26" s="2"/>
      <c r="R26" s="13">
        <v>44950</v>
      </c>
      <c r="S26" s="26">
        <v>70.981399999999994</v>
      </c>
      <c r="T26" s="17">
        <f t="shared" si="0"/>
        <v>0.70981399999999994</v>
      </c>
    </row>
    <row r="27" spans="1:30" x14ac:dyDescent="0.25">
      <c r="A27" s="10">
        <f t="shared" si="5"/>
        <v>25</v>
      </c>
      <c r="B27" s="13">
        <v>44951</v>
      </c>
      <c r="C27" s="27">
        <v>86.787099999999995</v>
      </c>
      <c r="D27" s="15">
        <f t="shared" si="1"/>
        <v>0.86787099999999995</v>
      </c>
      <c r="E27" s="3"/>
      <c r="F27" s="13">
        <v>44951</v>
      </c>
      <c r="G27" s="26">
        <v>75.074399999999997</v>
      </c>
      <c r="H27" s="16">
        <f t="shared" si="2"/>
        <v>0.75074399999999997</v>
      </c>
      <c r="I27" s="2"/>
      <c r="J27" s="13">
        <v>44951</v>
      </c>
      <c r="K27" s="26">
        <v>87.020799999999994</v>
      </c>
      <c r="L27" s="16">
        <f t="shared" si="3"/>
        <v>0.87020799999999998</v>
      </c>
      <c r="M27" s="2"/>
      <c r="N27" s="13">
        <v>44951</v>
      </c>
      <c r="O27" s="26">
        <v>67.656899999999993</v>
      </c>
      <c r="P27" s="17">
        <f t="shared" si="4"/>
        <v>0.67656899999999998</v>
      </c>
      <c r="Q27" s="2"/>
      <c r="R27" s="13">
        <v>44951</v>
      </c>
      <c r="S27" s="26">
        <v>71.328400000000002</v>
      </c>
      <c r="T27" s="17">
        <f t="shared" si="0"/>
        <v>0.71328400000000003</v>
      </c>
    </row>
    <row r="28" spans="1:30" x14ac:dyDescent="0.25">
      <c r="A28" s="10">
        <f t="shared" si="5"/>
        <v>26</v>
      </c>
      <c r="B28" s="13">
        <v>44952</v>
      </c>
      <c r="C28" s="27">
        <v>86.895499999999998</v>
      </c>
      <c r="D28" s="15">
        <f t="shared" si="1"/>
        <v>0.86895500000000003</v>
      </c>
      <c r="E28" s="3"/>
      <c r="F28" s="13">
        <v>44952</v>
      </c>
      <c r="G28" s="26">
        <v>74.826499999999996</v>
      </c>
      <c r="H28" s="16">
        <f t="shared" si="2"/>
        <v>0.74826499999999996</v>
      </c>
      <c r="I28" s="2"/>
      <c r="J28" s="13">
        <v>44952</v>
      </c>
      <c r="K28" s="26">
        <v>87.001800000000003</v>
      </c>
      <c r="L28" s="16">
        <f t="shared" si="3"/>
        <v>0.87001800000000007</v>
      </c>
      <c r="M28" s="2"/>
      <c r="N28" s="13">
        <v>44952</v>
      </c>
      <c r="O28" s="26">
        <v>67.899199999999993</v>
      </c>
      <c r="P28" s="17">
        <f t="shared" si="4"/>
        <v>0.67899199999999993</v>
      </c>
      <c r="Q28" s="2"/>
      <c r="R28" s="13">
        <v>44952</v>
      </c>
      <c r="S28" s="26">
        <v>71.458600000000004</v>
      </c>
      <c r="T28" s="17">
        <f t="shared" si="0"/>
        <v>0.71458600000000005</v>
      </c>
    </row>
    <row r="29" spans="1:30" x14ac:dyDescent="0.25">
      <c r="A29" s="10">
        <f t="shared" si="5"/>
        <v>28</v>
      </c>
      <c r="B29" s="13">
        <v>44954</v>
      </c>
      <c r="C29" s="27">
        <v>87.589399999999998</v>
      </c>
      <c r="D29" s="15">
        <f t="shared" si="1"/>
        <v>0.87589399999999995</v>
      </c>
      <c r="E29" s="3"/>
      <c r="F29" s="13">
        <v>44954</v>
      </c>
      <c r="G29" s="26">
        <v>75.352199999999996</v>
      </c>
      <c r="H29" s="16">
        <f t="shared" si="2"/>
        <v>0.75352199999999991</v>
      </c>
      <c r="I29" s="2"/>
      <c r="J29" s="13">
        <v>44954</v>
      </c>
      <c r="K29" s="26">
        <v>87.016800000000003</v>
      </c>
      <c r="L29" s="16">
        <f t="shared" si="3"/>
        <v>0.87016800000000005</v>
      </c>
      <c r="M29" s="2"/>
      <c r="N29" s="13">
        <v>44954</v>
      </c>
      <c r="O29" s="26">
        <v>68.515100000000004</v>
      </c>
      <c r="P29" s="17">
        <f t="shared" si="4"/>
        <v>0.68515100000000007</v>
      </c>
      <c r="Q29" s="2"/>
      <c r="R29" s="13">
        <v>44953</v>
      </c>
      <c r="S29" s="26">
        <v>71.716099999999997</v>
      </c>
      <c r="T29" s="17">
        <f t="shared" si="0"/>
        <v>0.71716099999999994</v>
      </c>
    </row>
    <row r="30" spans="1:30" x14ac:dyDescent="0.25">
      <c r="A30" s="10">
        <f t="shared" si="5"/>
        <v>29</v>
      </c>
      <c r="B30" s="13">
        <v>44955</v>
      </c>
      <c r="C30" s="27">
        <v>88.308599999999998</v>
      </c>
      <c r="D30" s="15">
        <f t="shared" si="1"/>
        <v>0.88308600000000004</v>
      </c>
      <c r="E30" s="3"/>
      <c r="F30" s="13">
        <v>44955</v>
      </c>
      <c r="G30" s="26">
        <v>75.673699999999997</v>
      </c>
      <c r="H30" s="16">
        <f t="shared" si="2"/>
        <v>0.75673699999999999</v>
      </c>
      <c r="I30" s="2"/>
      <c r="J30" s="13">
        <v>44955</v>
      </c>
      <c r="K30" s="26">
        <v>87.039500000000004</v>
      </c>
      <c r="L30" s="16">
        <f t="shared" si="3"/>
        <v>0.87039500000000003</v>
      </c>
      <c r="M30" s="2"/>
      <c r="N30" s="13">
        <v>44955</v>
      </c>
      <c r="O30" s="26">
        <v>68.944299999999998</v>
      </c>
      <c r="P30" s="17">
        <f t="shared" si="4"/>
        <v>0.68944300000000003</v>
      </c>
      <c r="Q30" s="2"/>
      <c r="R30" s="13">
        <v>44954</v>
      </c>
      <c r="S30" s="26">
        <v>72.020499999999998</v>
      </c>
      <c r="T30" s="17">
        <f t="shared" si="0"/>
        <v>0.72020499999999998</v>
      </c>
      <c r="V30" s="5"/>
      <c r="W30" s="5"/>
      <c r="X30" s="5"/>
    </row>
    <row r="31" spans="1:30" x14ac:dyDescent="0.25">
      <c r="A31" s="10">
        <f t="shared" si="5"/>
        <v>30</v>
      </c>
      <c r="B31" s="13">
        <v>44956</v>
      </c>
      <c r="C31" s="27">
        <v>88.856700000000004</v>
      </c>
      <c r="D31" s="15">
        <f t="shared" si="1"/>
        <v>0.888567</v>
      </c>
      <c r="E31" s="3"/>
      <c r="F31" s="13">
        <v>44956</v>
      </c>
      <c r="G31" s="26">
        <v>75.546899999999994</v>
      </c>
      <c r="H31" s="16">
        <f t="shared" si="2"/>
        <v>0.75546899999999995</v>
      </c>
      <c r="I31" s="2"/>
      <c r="J31" s="13">
        <v>44956</v>
      </c>
      <c r="K31" s="26">
        <v>86.869100000000003</v>
      </c>
      <c r="L31" s="16">
        <f t="shared" si="3"/>
        <v>0.86869099999999999</v>
      </c>
      <c r="M31" s="2"/>
      <c r="N31" s="13">
        <v>44956</v>
      </c>
      <c r="O31" s="26">
        <v>69.408500000000004</v>
      </c>
      <c r="P31" s="17">
        <f t="shared" si="4"/>
        <v>0.69408500000000006</v>
      </c>
      <c r="Q31" s="2"/>
      <c r="R31" s="13">
        <v>44955</v>
      </c>
      <c r="S31" s="26">
        <v>72.417400000000001</v>
      </c>
      <c r="T31" s="17">
        <f t="shared" si="0"/>
        <v>0.72417399999999998</v>
      </c>
    </row>
    <row r="32" spans="1:30" x14ac:dyDescent="0.25">
      <c r="A32" s="10">
        <f t="shared" si="5"/>
        <v>31</v>
      </c>
      <c r="B32" s="13">
        <v>44957</v>
      </c>
      <c r="C32" s="27">
        <v>89.3078</v>
      </c>
      <c r="D32" s="15">
        <f t="shared" si="1"/>
        <v>0.89307800000000004</v>
      </c>
      <c r="E32" s="3"/>
      <c r="F32" s="13">
        <v>44957</v>
      </c>
      <c r="G32" s="26">
        <v>75.690600000000003</v>
      </c>
      <c r="H32" s="16">
        <f t="shared" si="2"/>
        <v>0.75690600000000008</v>
      </c>
      <c r="I32" s="2"/>
      <c r="J32" s="13">
        <v>44957</v>
      </c>
      <c r="K32" s="26">
        <v>86.864099999999993</v>
      </c>
      <c r="L32" s="16">
        <f t="shared" si="3"/>
        <v>0.86864099999999989</v>
      </c>
      <c r="M32" s="2"/>
      <c r="N32" s="13">
        <v>44957</v>
      </c>
      <c r="O32" s="26">
        <v>69.834999999999994</v>
      </c>
      <c r="P32" s="17">
        <f t="shared" si="4"/>
        <v>0.69834999999999992</v>
      </c>
      <c r="Q32" s="2"/>
      <c r="R32" s="13">
        <v>44956</v>
      </c>
      <c r="S32" s="26">
        <v>72.736999999999995</v>
      </c>
      <c r="T32" s="17">
        <f t="shared" si="0"/>
        <v>0.72736999999999996</v>
      </c>
      <c r="U32" s="5"/>
    </row>
    <row r="33" spans="1:21" x14ac:dyDescent="0.25">
      <c r="A33" s="10">
        <f t="shared" si="5"/>
        <v>1</v>
      </c>
      <c r="B33" s="13">
        <v>44958</v>
      </c>
      <c r="C33" s="27">
        <v>89.909899999999993</v>
      </c>
      <c r="D33" s="15">
        <f t="shared" si="1"/>
        <v>0.89909899999999998</v>
      </c>
      <c r="E33" s="3"/>
      <c r="F33" s="13">
        <v>44958</v>
      </c>
      <c r="G33" s="26">
        <v>75.555199999999999</v>
      </c>
      <c r="H33" s="16">
        <f t="shared" si="2"/>
        <v>0.755552</v>
      </c>
      <c r="I33" s="2"/>
      <c r="J33" s="13">
        <v>44958</v>
      </c>
      <c r="K33" s="26">
        <v>86.720799999999997</v>
      </c>
      <c r="L33" s="16">
        <f t="shared" si="3"/>
        <v>0.86720799999999998</v>
      </c>
      <c r="M33" s="2"/>
      <c r="N33" s="13">
        <v>44958</v>
      </c>
      <c r="O33" s="26">
        <v>70.196299999999994</v>
      </c>
      <c r="P33" s="17">
        <f t="shared" si="4"/>
        <v>0.70196299999999989</v>
      </c>
      <c r="Q33" s="2"/>
      <c r="R33" s="13">
        <v>44957</v>
      </c>
      <c r="S33" s="26">
        <v>73.084500000000006</v>
      </c>
      <c r="T33" s="17">
        <f t="shared" si="0"/>
        <v>0.73084500000000008</v>
      </c>
      <c r="U33" s="4"/>
    </row>
    <row r="34" spans="1:21" x14ac:dyDescent="0.25">
      <c r="A34" s="10">
        <f t="shared" si="5"/>
        <v>2</v>
      </c>
      <c r="B34" s="13">
        <v>44959</v>
      </c>
      <c r="C34" s="27">
        <v>90.268900000000002</v>
      </c>
      <c r="D34" s="15">
        <f t="shared" si="1"/>
        <v>0.90268900000000007</v>
      </c>
      <c r="E34" s="3"/>
      <c r="F34" s="13">
        <v>44959</v>
      </c>
      <c r="G34" s="26">
        <v>75.668700000000001</v>
      </c>
      <c r="H34" s="16">
        <f t="shared" si="2"/>
        <v>0.756687</v>
      </c>
      <c r="I34" s="2"/>
      <c r="J34" s="13">
        <v>44959</v>
      </c>
      <c r="K34" s="26">
        <v>86.6036</v>
      </c>
      <c r="L34" s="16">
        <f t="shared" si="3"/>
        <v>0.86603600000000003</v>
      </c>
      <c r="M34" s="2"/>
      <c r="N34" s="13">
        <v>44959</v>
      </c>
      <c r="O34" s="26">
        <v>70.5364</v>
      </c>
      <c r="P34" s="17">
        <f t="shared" si="4"/>
        <v>0.70536399999999999</v>
      </c>
      <c r="Q34" s="2"/>
      <c r="R34" s="13">
        <v>44958</v>
      </c>
      <c r="S34" s="26">
        <v>73.3352</v>
      </c>
      <c r="T34" s="17">
        <f t="shared" si="0"/>
        <v>0.733352</v>
      </c>
      <c r="U34" s="4"/>
    </row>
    <row r="35" spans="1:21" x14ac:dyDescent="0.25">
      <c r="A35" s="10">
        <f t="shared" si="5"/>
        <v>3</v>
      </c>
      <c r="B35" s="13">
        <v>44960</v>
      </c>
      <c r="C35" s="27">
        <v>90.504199999999997</v>
      </c>
      <c r="D35" s="15">
        <f t="shared" si="1"/>
        <v>0.90504200000000001</v>
      </c>
      <c r="E35" s="3"/>
      <c r="F35" s="13">
        <v>44960</v>
      </c>
      <c r="G35" s="26">
        <v>75.837800000000001</v>
      </c>
      <c r="H35" s="16">
        <f t="shared" si="2"/>
        <v>0.758378</v>
      </c>
      <c r="I35" s="2"/>
      <c r="J35" s="13">
        <v>44960</v>
      </c>
      <c r="K35" s="26">
        <v>86.588999999999999</v>
      </c>
      <c r="L35" s="16">
        <f t="shared" si="3"/>
        <v>0.86588999999999994</v>
      </c>
      <c r="M35" s="2"/>
      <c r="N35" s="13">
        <v>44960</v>
      </c>
      <c r="O35" s="26">
        <v>70.880499999999998</v>
      </c>
      <c r="P35" s="17">
        <f t="shared" si="4"/>
        <v>0.70880500000000002</v>
      </c>
      <c r="Q35" s="2"/>
      <c r="R35" s="13">
        <v>44959</v>
      </c>
      <c r="S35" s="26">
        <v>73.604100000000003</v>
      </c>
      <c r="T35" s="17">
        <f t="shared" si="0"/>
        <v>0.73604100000000006</v>
      </c>
      <c r="U35" s="4"/>
    </row>
    <row r="36" spans="1:21" x14ac:dyDescent="0.25">
      <c r="A36" s="10">
        <f t="shared" si="5"/>
        <v>4</v>
      </c>
      <c r="B36" s="13">
        <v>44961</v>
      </c>
      <c r="C36" s="27">
        <v>90.739199999999997</v>
      </c>
      <c r="D36" s="15">
        <f t="shared" si="1"/>
        <v>0.90739199999999998</v>
      </c>
      <c r="E36" s="3"/>
      <c r="F36" s="13">
        <v>44961</v>
      </c>
      <c r="G36" s="26">
        <v>76.070300000000003</v>
      </c>
      <c r="H36" s="16">
        <f t="shared" si="2"/>
        <v>0.76070300000000002</v>
      </c>
      <c r="I36" s="2"/>
      <c r="J36" s="13">
        <v>44961</v>
      </c>
      <c r="K36" s="26">
        <v>86.9696</v>
      </c>
      <c r="L36" s="16">
        <f t="shared" si="3"/>
        <v>0.86969600000000002</v>
      </c>
      <c r="M36" s="2"/>
      <c r="N36" s="13">
        <v>44961</v>
      </c>
      <c r="O36" s="26">
        <v>71.312200000000004</v>
      </c>
      <c r="P36" s="17">
        <f t="shared" si="4"/>
        <v>0.71312200000000003</v>
      </c>
      <c r="Q36" s="2"/>
      <c r="R36" s="13">
        <v>44960</v>
      </c>
      <c r="S36" s="26">
        <v>73.886399999999995</v>
      </c>
      <c r="T36" s="17">
        <f t="shared" si="0"/>
        <v>0.73886399999999997</v>
      </c>
      <c r="U36" s="4"/>
    </row>
    <row r="37" spans="1:21" x14ac:dyDescent="0.25">
      <c r="A37" s="10">
        <f t="shared" si="5"/>
        <v>5</v>
      </c>
      <c r="B37" s="13">
        <v>44962</v>
      </c>
      <c r="C37" s="27">
        <v>90.9833</v>
      </c>
      <c r="D37" s="15">
        <f t="shared" si="1"/>
        <v>0.909833</v>
      </c>
      <c r="E37" s="3"/>
      <c r="F37" s="13">
        <v>44962</v>
      </c>
      <c r="G37" s="26">
        <v>76.264799999999994</v>
      </c>
      <c r="H37" s="16">
        <f t="shared" si="2"/>
        <v>0.76264799999999999</v>
      </c>
      <c r="I37" s="2"/>
      <c r="J37" s="13">
        <v>44962</v>
      </c>
      <c r="K37" s="26">
        <v>87.208399999999997</v>
      </c>
      <c r="L37" s="16">
        <f t="shared" si="3"/>
        <v>0.87208399999999997</v>
      </c>
      <c r="M37" s="2"/>
      <c r="N37" s="13">
        <v>44962</v>
      </c>
      <c r="O37" s="26">
        <v>71.6113</v>
      </c>
      <c r="P37" s="17">
        <f t="shared" si="4"/>
        <v>0.716113</v>
      </c>
      <c r="Q37" s="2"/>
      <c r="R37" s="13">
        <v>44961</v>
      </c>
      <c r="S37" s="26">
        <v>74.269000000000005</v>
      </c>
      <c r="T37" s="17">
        <f t="shared" si="0"/>
        <v>0.74269000000000007</v>
      </c>
      <c r="U37" s="4"/>
    </row>
    <row r="38" spans="1:21" x14ac:dyDescent="0.25">
      <c r="A38" s="10">
        <f t="shared" si="5"/>
        <v>6</v>
      </c>
      <c r="B38" s="13">
        <v>44963</v>
      </c>
      <c r="C38" s="27">
        <v>90.957700000000003</v>
      </c>
      <c r="D38" s="15">
        <f t="shared" si="1"/>
        <v>0.90957700000000008</v>
      </c>
      <c r="E38" s="3"/>
      <c r="F38" s="13">
        <v>44963</v>
      </c>
      <c r="G38" s="26">
        <v>76.695099999999996</v>
      </c>
      <c r="H38" s="16">
        <f t="shared" si="2"/>
        <v>0.76695099999999994</v>
      </c>
      <c r="I38" s="2"/>
      <c r="J38" s="13">
        <v>44963</v>
      </c>
      <c r="K38" s="26">
        <v>87.148700000000005</v>
      </c>
      <c r="L38" s="16">
        <f t="shared" si="3"/>
        <v>0.87148700000000001</v>
      </c>
      <c r="M38" s="2"/>
      <c r="N38" s="13">
        <v>44963</v>
      </c>
      <c r="O38" s="26">
        <v>71.901200000000003</v>
      </c>
      <c r="P38" s="17">
        <f t="shared" si="4"/>
        <v>0.71901199999999998</v>
      </c>
      <c r="Q38" s="2"/>
      <c r="R38" s="13">
        <v>44962</v>
      </c>
      <c r="S38" s="26">
        <v>74.542400000000001</v>
      </c>
      <c r="T38" s="17">
        <f t="shared" si="0"/>
        <v>0.74542399999999998</v>
      </c>
      <c r="U38" s="4"/>
    </row>
    <row r="39" spans="1:21" x14ac:dyDescent="0.25">
      <c r="A39" s="10">
        <f t="shared" si="5"/>
        <v>7</v>
      </c>
      <c r="B39" s="13">
        <v>44964</v>
      </c>
      <c r="C39" s="27">
        <v>91.190100000000001</v>
      </c>
      <c r="D39" s="15">
        <f t="shared" si="1"/>
        <v>0.91190099999999996</v>
      </c>
      <c r="E39" s="3"/>
      <c r="F39" s="13">
        <v>44964</v>
      </c>
      <c r="G39" s="26">
        <v>76.972200000000001</v>
      </c>
      <c r="H39" s="16">
        <f t="shared" si="2"/>
        <v>0.76972200000000002</v>
      </c>
      <c r="I39" s="2"/>
      <c r="J39" s="13">
        <v>44964</v>
      </c>
      <c r="K39" s="26">
        <v>87.146600000000007</v>
      </c>
      <c r="L39" s="16">
        <f t="shared" si="3"/>
        <v>0.87146600000000007</v>
      </c>
      <c r="M39" s="2"/>
      <c r="N39" s="13">
        <v>44964</v>
      </c>
      <c r="O39" s="34">
        <v>72.192400000000006</v>
      </c>
      <c r="P39" s="17">
        <f t="shared" si="4"/>
        <v>0.72192400000000001</v>
      </c>
      <c r="Q39" s="2"/>
      <c r="R39" s="13">
        <v>44963</v>
      </c>
      <c r="S39" s="34">
        <v>74.816100000000006</v>
      </c>
      <c r="T39" s="17">
        <f t="shared" si="0"/>
        <v>0.74816100000000008</v>
      </c>
      <c r="U39" s="4"/>
    </row>
    <row r="40" spans="1:21" x14ac:dyDescent="0.25">
      <c r="A40" s="10">
        <f t="shared" si="5"/>
        <v>8</v>
      </c>
      <c r="B40" s="13">
        <v>44965</v>
      </c>
      <c r="C40" s="27">
        <v>91.320899999999995</v>
      </c>
      <c r="D40" s="15">
        <f t="shared" si="1"/>
        <v>0.91320899999999994</v>
      </c>
      <c r="E40" s="3"/>
      <c r="F40" s="13">
        <v>44965</v>
      </c>
      <c r="G40" s="26">
        <v>77.340999999999994</v>
      </c>
      <c r="H40" s="16">
        <f t="shared" si="2"/>
        <v>0.77340999999999993</v>
      </c>
      <c r="I40" s="2"/>
      <c r="J40" s="13">
        <v>44965</v>
      </c>
      <c r="K40" s="26">
        <v>87.164000000000001</v>
      </c>
      <c r="L40" s="16">
        <f t="shared" si="3"/>
        <v>0.87163999999999997</v>
      </c>
      <c r="M40" s="2"/>
      <c r="N40" s="13">
        <v>44965</v>
      </c>
      <c r="O40" s="34">
        <v>72.385499999999993</v>
      </c>
      <c r="P40" s="17">
        <f t="shared" si="4"/>
        <v>0.72385499999999992</v>
      </c>
      <c r="Q40" s="2"/>
      <c r="R40" s="13">
        <v>44964</v>
      </c>
      <c r="S40" s="34">
        <v>75.081199999999995</v>
      </c>
      <c r="T40" s="17">
        <f t="shared" si="0"/>
        <v>0.75081199999999992</v>
      </c>
      <c r="U40" s="4"/>
    </row>
    <row r="41" spans="1:21" x14ac:dyDescent="0.25">
      <c r="A41" s="10">
        <f t="shared" si="5"/>
        <v>9</v>
      </c>
      <c r="B41" s="13">
        <v>44966</v>
      </c>
      <c r="C41" s="27">
        <v>91.547799999999995</v>
      </c>
      <c r="D41" s="15">
        <f t="shared" si="1"/>
        <v>0.9154779999999999</v>
      </c>
      <c r="E41" s="3"/>
      <c r="F41" s="13">
        <v>44966</v>
      </c>
      <c r="G41" s="26">
        <v>77.801900000000003</v>
      </c>
      <c r="H41" s="16">
        <f t="shared" si="2"/>
        <v>0.77801900000000002</v>
      </c>
      <c r="I41" s="2"/>
      <c r="J41" s="13">
        <v>44966</v>
      </c>
      <c r="K41" s="26">
        <v>86.946600000000004</v>
      </c>
      <c r="L41" s="16">
        <f t="shared" si="3"/>
        <v>0.86946600000000007</v>
      </c>
      <c r="M41" s="2"/>
      <c r="N41" s="13">
        <v>44966</v>
      </c>
      <c r="O41" s="34">
        <v>72.620900000000006</v>
      </c>
      <c r="P41" s="17">
        <f t="shared" si="4"/>
        <v>0.7262090000000001</v>
      </c>
      <c r="Q41" s="2"/>
      <c r="R41" s="13">
        <v>44965</v>
      </c>
      <c r="S41" s="34">
        <v>75.2898</v>
      </c>
      <c r="T41" s="17">
        <f t="shared" si="0"/>
        <v>0.75289799999999996</v>
      </c>
    </row>
    <row r="42" spans="1:21" x14ac:dyDescent="0.25">
      <c r="A42" s="10">
        <f t="shared" si="5"/>
        <v>10</v>
      </c>
      <c r="B42" s="13">
        <v>44967</v>
      </c>
      <c r="C42" s="27">
        <v>91.696600000000004</v>
      </c>
      <c r="D42" s="15">
        <f t="shared" si="1"/>
        <v>0.91696600000000006</v>
      </c>
      <c r="E42" s="3"/>
      <c r="F42" s="13">
        <v>44967</v>
      </c>
      <c r="G42" s="26">
        <v>77.960899999999995</v>
      </c>
      <c r="H42" s="16">
        <f t="shared" si="2"/>
        <v>0.779609</v>
      </c>
      <c r="I42" s="2"/>
      <c r="J42" s="13">
        <v>44967</v>
      </c>
      <c r="K42" s="26">
        <v>86.738600000000005</v>
      </c>
      <c r="L42" s="16">
        <f t="shared" si="3"/>
        <v>0.8673860000000001</v>
      </c>
      <c r="M42" s="2"/>
      <c r="N42" s="13">
        <v>44967</v>
      </c>
      <c r="O42" s="34">
        <v>72.871099999999998</v>
      </c>
      <c r="P42" s="17">
        <f t="shared" si="4"/>
        <v>0.728711</v>
      </c>
      <c r="Q42" s="2"/>
      <c r="R42" s="13">
        <v>44966</v>
      </c>
      <c r="S42" s="34">
        <v>75.533000000000001</v>
      </c>
      <c r="T42" s="17">
        <f t="shared" si="0"/>
        <v>0.75533000000000006</v>
      </c>
    </row>
    <row r="43" spans="1:21" x14ac:dyDescent="0.25">
      <c r="A43" s="10">
        <f t="shared" si="5"/>
        <v>11</v>
      </c>
      <c r="B43" s="13">
        <v>44968</v>
      </c>
      <c r="C43" s="27">
        <v>92.083299999999994</v>
      </c>
      <c r="D43" s="15">
        <f t="shared" si="1"/>
        <v>0.9208329999999999</v>
      </c>
      <c r="E43" s="3"/>
      <c r="F43" s="13">
        <v>44968</v>
      </c>
      <c r="G43" s="26">
        <v>78.498999999999995</v>
      </c>
      <c r="H43" s="16">
        <f t="shared" si="2"/>
        <v>0.78498999999999997</v>
      </c>
      <c r="I43" s="2"/>
      <c r="J43" s="13">
        <v>44968</v>
      </c>
      <c r="K43" s="26">
        <v>86.7834</v>
      </c>
      <c r="L43" s="16">
        <f t="shared" si="3"/>
        <v>0.86783399999999999</v>
      </c>
      <c r="M43" s="2"/>
      <c r="N43" s="13">
        <v>44968</v>
      </c>
      <c r="O43" s="34">
        <v>73.227900000000005</v>
      </c>
      <c r="P43" s="17">
        <f t="shared" si="4"/>
        <v>0.73227900000000001</v>
      </c>
      <c r="Q43" s="2"/>
      <c r="R43" s="13">
        <v>44967</v>
      </c>
      <c r="S43" s="34">
        <v>75.729699999999994</v>
      </c>
      <c r="T43" s="17">
        <f t="shared" si="0"/>
        <v>0.75729699999999989</v>
      </c>
    </row>
    <row r="44" spans="1:21" x14ac:dyDescent="0.25">
      <c r="A44" s="10">
        <f t="shared" si="5"/>
        <v>12</v>
      </c>
      <c r="B44" s="13">
        <v>44969</v>
      </c>
      <c r="C44" s="27">
        <v>92.38</v>
      </c>
      <c r="D44" s="15">
        <f t="shared" si="1"/>
        <v>0.92379999999999995</v>
      </c>
      <c r="E44" s="3"/>
      <c r="F44" s="13">
        <v>44969</v>
      </c>
      <c r="G44" s="26">
        <v>79.070800000000006</v>
      </c>
      <c r="H44" s="16">
        <f t="shared" si="2"/>
        <v>0.79070800000000008</v>
      </c>
      <c r="I44" s="2"/>
      <c r="J44" s="13">
        <v>44969</v>
      </c>
      <c r="K44" s="26">
        <v>86.812399999999997</v>
      </c>
      <c r="L44" s="16">
        <f t="shared" si="3"/>
        <v>0.86812400000000001</v>
      </c>
      <c r="M44" s="2"/>
      <c r="N44" s="13">
        <v>44969</v>
      </c>
      <c r="O44" s="34">
        <v>73.585700000000003</v>
      </c>
      <c r="P44" s="17">
        <f t="shared" si="4"/>
        <v>0.73585699999999998</v>
      </c>
      <c r="Q44" s="2"/>
      <c r="R44" s="13">
        <v>44968</v>
      </c>
      <c r="S44" s="34">
        <v>76.098200000000006</v>
      </c>
      <c r="T44" s="17">
        <f t="shared" si="0"/>
        <v>0.76098200000000005</v>
      </c>
    </row>
    <row r="45" spans="1:21" x14ac:dyDescent="0.25">
      <c r="A45" s="10">
        <f t="shared" si="5"/>
        <v>13</v>
      </c>
      <c r="B45" s="13">
        <v>44970</v>
      </c>
      <c r="C45" s="27">
        <v>92.748900000000006</v>
      </c>
      <c r="D45" s="15">
        <f t="shared" si="1"/>
        <v>0.92748900000000001</v>
      </c>
      <c r="E45" s="3"/>
      <c r="F45" s="13">
        <v>44970</v>
      </c>
      <c r="G45" s="26">
        <v>79.189499999999995</v>
      </c>
      <c r="H45" s="16">
        <f t="shared" si="2"/>
        <v>0.7918949999999999</v>
      </c>
      <c r="I45" s="2"/>
      <c r="J45" s="13">
        <v>44970</v>
      </c>
      <c r="K45" s="26">
        <v>86.446700000000007</v>
      </c>
      <c r="L45" s="16">
        <f t="shared" si="3"/>
        <v>0.8644670000000001</v>
      </c>
      <c r="M45" s="2"/>
      <c r="N45" s="13">
        <v>44970</v>
      </c>
      <c r="O45" s="34">
        <v>73.792500000000004</v>
      </c>
      <c r="P45" s="17">
        <f t="shared" si="4"/>
        <v>0.73792500000000005</v>
      </c>
      <c r="Q45" s="2"/>
      <c r="R45" s="13">
        <v>44969</v>
      </c>
      <c r="S45" s="34">
        <v>76.467699999999994</v>
      </c>
      <c r="T45" s="17">
        <f t="shared" si="0"/>
        <v>0.76467699999999994</v>
      </c>
    </row>
    <row r="46" spans="1:21" x14ac:dyDescent="0.25">
      <c r="A46" s="10">
        <f t="shared" si="5"/>
        <v>14</v>
      </c>
      <c r="B46" s="13">
        <v>44971</v>
      </c>
      <c r="C46" s="27">
        <v>92.833600000000004</v>
      </c>
      <c r="D46" s="15">
        <f t="shared" si="1"/>
        <v>0.92833600000000005</v>
      </c>
      <c r="E46" s="3"/>
      <c r="F46" s="13">
        <v>44971</v>
      </c>
      <c r="G46" s="26">
        <v>79.659099999999995</v>
      </c>
      <c r="H46" s="16">
        <f t="shared" si="2"/>
        <v>0.79659099999999994</v>
      </c>
      <c r="I46" s="2"/>
      <c r="J46" s="13">
        <v>44971</v>
      </c>
      <c r="K46" s="26">
        <v>86.053899999999999</v>
      </c>
      <c r="L46" s="16">
        <f t="shared" si="3"/>
        <v>0.86053899999999994</v>
      </c>
      <c r="M46" s="2"/>
      <c r="N46" s="13">
        <v>44971</v>
      </c>
      <c r="O46" s="34">
        <v>74.096199999999996</v>
      </c>
      <c r="P46" s="17">
        <f t="shared" si="4"/>
        <v>0.74096200000000001</v>
      </c>
      <c r="Q46" s="2"/>
      <c r="R46" s="13">
        <v>44970</v>
      </c>
      <c r="S46" s="34">
        <v>76.627300000000005</v>
      </c>
      <c r="T46" s="17">
        <f t="shared" si="0"/>
        <v>0.76627300000000009</v>
      </c>
    </row>
    <row r="47" spans="1:21" x14ac:dyDescent="0.25">
      <c r="A47" s="10">
        <f t="shared" si="5"/>
        <v>15</v>
      </c>
      <c r="B47" s="13">
        <v>44972</v>
      </c>
      <c r="C47" s="27">
        <v>92.7363</v>
      </c>
      <c r="D47" s="15">
        <f t="shared" si="1"/>
        <v>0.92736300000000005</v>
      </c>
      <c r="E47" s="3"/>
      <c r="F47" s="13">
        <v>44972</v>
      </c>
      <c r="G47" s="26">
        <v>80.551599999999993</v>
      </c>
      <c r="H47" s="16">
        <f t="shared" si="2"/>
        <v>0.8055159999999999</v>
      </c>
      <c r="I47" s="2"/>
      <c r="J47" s="13">
        <v>44972</v>
      </c>
      <c r="K47" s="26">
        <v>85.771100000000004</v>
      </c>
      <c r="L47" s="16">
        <f t="shared" si="3"/>
        <v>0.857711</v>
      </c>
      <c r="M47" s="2"/>
      <c r="N47" s="13">
        <v>44972</v>
      </c>
      <c r="O47" s="34">
        <v>74.257300000000001</v>
      </c>
      <c r="P47" s="17">
        <f t="shared" si="4"/>
        <v>0.74257300000000004</v>
      </c>
      <c r="Q47" s="2"/>
      <c r="R47" s="13">
        <v>44971</v>
      </c>
      <c r="S47" s="34">
        <v>76.900099999999995</v>
      </c>
      <c r="T47" s="17">
        <f t="shared" si="0"/>
        <v>0.76900099999999993</v>
      </c>
    </row>
    <row r="48" spans="1:21" x14ac:dyDescent="0.25">
      <c r="A48" s="10">
        <f t="shared" si="5"/>
        <v>16</v>
      </c>
      <c r="B48" s="13">
        <v>44973</v>
      </c>
      <c r="C48" s="27">
        <v>92.326700000000002</v>
      </c>
      <c r="D48" s="15">
        <f t="shared" si="1"/>
        <v>0.92326700000000006</v>
      </c>
      <c r="E48" s="3"/>
      <c r="F48" s="13">
        <v>44973</v>
      </c>
      <c r="G48" s="26">
        <v>81.049400000000006</v>
      </c>
      <c r="H48" s="16">
        <f t="shared" si="2"/>
        <v>0.81049400000000005</v>
      </c>
      <c r="I48" s="2"/>
      <c r="J48" s="13">
        <v>44973</v>
      </c>
      <c r="K48" s="26">
        <v>85.663300000000007</v>
      </c>
      <c r="L48" s="16">
        <f t="shared" si="3"/>
        <v>0.85663300000000009</v>
      </c>
      <c r="M48" s="2"/>
      <c r="N48" s="13">
        <v>44973</v>
      </c>
      <c r="O48" s="26">
        <v>74.371200000000002</v>
      </c>
      <c r="P48" s="17">
        <f t="shared" si="4"/>
        <v>0.74371200000000004</v>
      </c>
      <c r="Q48" s="2"/>
      <c r="R48" s="13">
        <v>44972</v>
      </c>
      <c r="S48" s="26">
        <v>77.146000000000001</v>
      </c>
      <c r="T48" s="17">
        <f t="shared" si="0"/>
        <v>0.77146000000000003</v>
      </c>
    </row>
    <row r="49" spans="1:20" x14ac:dyDescent="0.25">
      <c r="A49" s="10">
        <f t="shared" si="5"/>
        <v>17</v>
      </c>
      <c r="B49" s="13">
        <v>44974</v>
      </c>
      <c r="C49" s="27">
        <v>92.026600000000002</v>
      </c>
      <c r="D49" s="15">
        <f t="shared" si="1"/>
        <v>0.92026600000000003</v>
      </c>
      <c r="E49" s="3"/>
      <c r="F49" s="13">
        <v>44974</v>
      </c>
      <c r="G49" s="26">
        <v>81.773200000000003</v>
      </c>
      <c r="H49" s="16">
        <f t="shared" si="2"/>
        <v>0.81773200000000001</v>
      </c>
      <c r="I49" s="2"/>
      <c r="J49" s="13">
        <v>44974</v>
      </c>
      <c r="K49" s="26">
        <v>85.635400000000004</v>
      </c>
      <c r="L49" s="16">
        <f t="shared" si="3"/>
        <v>0.85635400000000006</v>
      </c>
      <c r="M49" s="2"/>
      <c r="N49" s="13">
        <v>44974</v>
      </c>
      <c r="O49" s="26">
        <v>74.598799999999997</v>
      </c>
      <c r="P49" s="17">
        <f t="shared" si="4"/>
        <v>0.74598799999999998</v>
      </c>
      <c r="Q49" s="2"/>
      <c r="R49" s="13">
        <v>44973</v>
      </c>
      <c r="S49" s="26">
        <v>77.284899999999993</v>
      </c>
      <c r="T49" s="17">
        <f t="shared" si="0"/>
        <v>0.7728489999999999</v>
      </c>
    </row>
    <row r="50" spans="1:20" x14ac:dyDescent="0.25">
      <c r="A50" s="10">
        <f t="shared" si="5"/>
        <v>18</v>
      </c>
      <c r="B50" s="13">
        <v>44975</v>
      </c>
      <c r="C50" s="27">
        <v>92.363500000000002</v>
      </c>
      <c r="D50" s="15">
        <f t="shared" si="1"/>
        <v>0.92363499999999998</v>
      </c>
      <c r="E50" s="3"/>
      <c r="F50" s="13">
        <v>44975</v>
      </c>
      <c r="G50" s="26">
        <v>82.129300000000001</v>
      </c>
      <c r="H50" s="16">
        <f t="shared" si="2"/>
        <v>0.82129300000000005</v>
      </c>
      <c r="I50" s="2"/>
      <c r="J50" s="13">
        <v>44975</v>
      </c>
      <c r="K50" s="26">
        <v>85.876300000000001</v>
      </c>
      <c r="L50" s="16">
        <f t="shared" si="3"/>
        <v>0.85876300000000005</v>
      </c>
      <c r="M50" s="2"/>
      <c r="N50" s="13">
        <v>44975</v>
      </c>
      <c r="O50" s="26">
        <v>74.879300000000001</v>
      </c>
      <c r="P50" s="17">
        <f t="shared" si="4"/>
        <v>0.74879300000000004</v>
      </c>
      <c r="Q50" s="2"/>
      <c r="R50" s="13">
        <v>44974</v>
      </c>
      <c r="S50" s="26">
        <v>77.5548</v>
      </c>
      <c r="T50" s="17">
        <f t="shared" si="0"/>
        <v>0.77554800000000002</v>
      </c>
    </row>
    <row r="51" spans="1:20" x14ac:dyDescent="0.25">
      <c r="A51" s="10">
        <f t="shared" si="5"/>
        <v>19</v>
      </c>
      <c r="B51" s="13">
        <v>44976</v>
      </c>
      <c r="C51" s="27">
        <v>92.812100000000001</v>
      </c>
      <c r="D51" s="15">
        <f t="shared" si="1"/>
        <v>0.92812099999999997</v>
      </c>
      <c r="E51" s="3"/>
      <c r="F51" s="13">
        <v>44976</v>
      </c>
      <c r="G51" s="26">
        <v>82.603800000000007</v>
      </c>
      <c r="H51" s="16">
        <f t="shared" si="2"/>
        <v>0.82603800000000005</v>
      </c>
      <c r="I51" s="2"/>
      <c r="J51" s="13">
        <v>44976</v>
      </c>
      <c r="K51" s="26">
        <v>86.118700000000004</v>
      </c>
      <c r="L51" s="16">
        <f t="shared" si="3"/>
        <v>0.86118700000000004</v>
      </c>
      <c r="M51" s="2"/>
      <c r="N51" s="13">
        <v>44976</v>
      </c>
      <c r="O51" s="26">
        <v>75.3309</v>
      </c>
      <c r="P51" s="17">
        <f t="shared" si="4"/>
        <v>0.75330900000000001</v>
      </c>
      <c r="Q51" s="2"/>
      <c r="R51" s="13">
        <v>44975</v>
      </c>
      <c r="S51" s="26">
        <v>77.848799999999997</v>
      </c>
      <c r="T51" s="17">
        <f t="shared" si="0"/>
        <v>0.77848799999999996</v>
      </c>
    </row>
    <row r="52" spans="1:20" x14ac:dyDescent="0.25">
      <c r="A52" s="10">
        <f t="shared" si="5"/>
        <v>20</v>
      </c>
      <c r="B52" s="13">
        <v>44977</v>
      </c>
      <c r="C52" s="27">
        <v>93.140199999999993</v>
      </c>
      <c r="D52" s="15">
        <f t="shared" si="1"/>
        <v>0.93140199999999995</v>
      </c>
      <c r="E52" s="3"/>
      <c r="F52" s="13">
        <v>44977</v>
      </c>
      <c r="G52" s="26">
        <v>83.113399999999999</v>
      </c>
      <c r="H52" s="16">
        <f t="shared" si="2"/>
        <v>0.83113400000000004</v>
      </c>
      <c r="I52" s="2"/>
      <c r="J52" s="13">
        <v>44977</v>
      </c>
      <c r="K52" s="26">
        <v>86.306200000000004</v>
      </c>
      <c r="L52" s="16">
        <f t="shared" si="3"/>
        <v>0.863062</v>
      </c>
      <c r="M52" s="2"/>
      <c r="N52" s="13">
        <v>44977</v>
      </c>
      <c r="O52" s="26">
        <v>75.464500000000001</v>
      </c>
      <c r="P52" s="17">
        <f t="shared" si="4"/>
        <v>0.75464500000000001</v>
      </c>
      <c r="Q52" s="2"/>
      <c r="R52" s="13">
        <v>44976</v>
      </c>
      <c r="S52" s="26">
        <v>78.289699999999996</v>
      </c>
      <c r="T52" s="17">
        <f t="shared" si="0"/>
        <v>0.78289699999999995</v>
      </c>
    </row>
    <row r="53" spans="1:20" x14ac:dyDescent="0.25">
      <c r="A53" s="10">
        <f t="shared" si="5"/>
        <v>21</v>
      </c>
      <c r="B53" s="13">
        <v>44978</v>
      </c>
      <c r="C53" s="27">
        <v>93.555000000000007</v>
      </c>
      <c r="D53" s="15">
        <f t="shared" si="1"/>
        <v>0.9355500000000001</v>
      </c>
      <c r="E53" s="3"/>
      <c r="F53" s="13">
        <v>44978</v>
      </c>
      <c r="G53" s="26">
        <v>83.309100000000001</v>
      </c>
      <c r="H53" s="16">
        <f t="shared" si="2"/>
        <v>0.83309100000000003</v>
      </c>
      <c r="I53" s="2"/>
      <c r="J53" s="13">
        <v>44978</v>
      </c>
      <c r="K53" s="26">
        <v>86.295500000000004</v>
      </c>
      <c r="L53" s="16">
        <f t="shared" si="3"/>
        <v>0.86295500000000003</v>
      </c>
      <c r="M53" s="2"/>
      <c r="N53" s="13">
        <v>44978</v>
      </c>
      <c r="O53" s="26">
        <v>75.703400000000002</v>
      </c>
      <c r="P53" s="17">
        <f t="shared" si="4"/>
        <v>0.75703399999999998</v>
      </c>
      <c r="Q53" s="2"/>
      <c r="R53" s="13">
        <v>44977</v>
      </c>
      <c r="S53" s="26">
        <v>78.503799999999998</v>
      </c>
      <c r="T53" s="17">
        <f t="shared" si="0"/>
        <v>0.78503800000000001</v>
      </c>
    </row>
    <row r="54" spans="1:20" x14ac:dyDescent="0.25">
      <c r="A54" s="10">
        <f t="shared" si="5"/>
        <v>22</v>
      </c>
      <c r="B54" s="13">
        <v>44979</v>
      </c>
      <c r="C54" s="27">
        <v>94.376199999999997</v>
      </c>
      <c r="D54" s="15">
        <f t="shared" si="1"/>
        <v>0.94376199999999999</v>
      </c>
      <c r="E54" s="3"/>
      <c r="F54" s="13">
        <v>44979</v>
      </c>
      <c r="G54" s="26">
        <v>83.998999999999995</v>
      </c>
      <c r="H54" s="16">
        <f t="shared" si="2"/>
        <v>0.8399899999999999</v>
      </c>
      <c r="I54" s="2"/>
      <c r="J54" s="13">
        <v>44979</v>
      </c>
      <c r="K54" s="26">
        <v>86.2363</v>
      </c>
      <c r="L54" s="16">
        <f t="shared" si="3"/>
        <v>0.86236299999999999</v>
      </c>
      <c r="M54" s="2"/>
      <c r="N54" s="13">
        <v>44979</v>
      </c>
      <c r="O54" s="26">
        <v>75.908000000000001</v>
      </c>
      <c r="P54" s="17">
        <f t="shared" si="4"/>
        <v>0.75907999999999998</v>
      </c>
      <c r="Q54" s="2"/>
      <c r="R54" s="13">
        <v>44978</v>
      </c>
      <c r="S54" s="26">
        <v>78.726699999999994</v>
      </c>
      <c r="T54" s="17">
        <f t="shared" si="0"/>
        <v>0.78726699999999994</v>
      </c>
    </row>
    <row r="55" spans="1:20" x14ac:dyDescent="0.25">
      <c r="A55" s="10">
        <f t="shared" si="5"/>
        <v>23</v>
      </c>
      <c r="B55" s="13">
        <v>44980</v>
      </c>
      <c r="C55" s="27">
        <v>94.893100000000004</v>
      </c>
      <c r="D55" s="15">
        <f t="shared" si="1"/>
        <v>0.94893100000000008</v>
      </c>
      <c r="E55" s="3"/>
      <c r="F55" s="13">
        <v>44980</v>
      </c>
      <c r="G55" s="26">
        <v>84.087000000000003</v>
      </c>
      <c r="H55" s="16">
        <f t="shared" si="2"/>
        <v>0.84087000000000001</v>
      </c>
      <c r="I55" s="2"/>
      <c r="J55" s="13">
        <v>44980</v>
      </c>
      <c r="K55" s="26">
        <v>86.266000000000005</v>
      </c>
      <c r="L55" s="16">
        <f t="shared" si="3"/>
        <v>0.86266000000000009</v>
      </c>
      <c r="M55" s="2"/>
      <c r="N55" s="13">
        <v>44980</v>
      </c>
      <c r="O55" s="26">
        <v>76.242000000000004</v>
      </c>
      <c r="P55" s="17">
        <f t="shared" si="4"/>
        <v>0.7624200000000001</v>
      </c>
      <c r="Q55" s="2"/>
      <c r="R55" s="13">
        <v>44979</v>
      </c>
      <c r="S55" s="26">
        <v>79.031099999999995</v>
      </c>
      <c r="T55" s="17">
        <f t="shared" si="0"/>
        <v>0.79031099999999999</v>
      </c>
    </row>
    <row r="56" spans="1:20" x14ac:dyDescent="0.25">
      <c r="A56" s="10">
        <f t="shared" si="5"/>
        <v>24</v>
      </c>
      <c r="B56" s="13">
        <v>44981</v>
      </c>
      <c r="C56" s="27">
        <v>95.051400000000001</v>
      </c>
      <c r="D56" s="15">
        <f t="shared" si="1"/>
        <v>0.95051399999999997</v>
      </c>
      <c r="E56" s="3"/>
      <c r="F56" s="13">
        <v>44981</v>
      </c>
      <c r="G56" s="26">
        <v>84.330100000000002</v>
      </c>
      <c r="H56" s="16">
        <f t="shared" si="2"/>
        <v>0.84330099999999997</v>
      </c>
      <c r="I56" s="2"/>
      <c r="J56" s="13">
        <v>44981</v>
      </c>
      <c r="K56" s="26">
        <v>86.479399999999998</v>
      </c>
      <c r="L56" s="16">
        <f t="shared" si="3"/>
        <v>0.86479399999999995</v>
      </c>
      <c r="M56" s="2"/>
      <c r="N56" s="13">
        <v>44981</v>
      </c>
      <c r="O56" s="26">
        <v>76.580100000000002</v>
      </c>
      <c r="P56" s="17">
        <f t="shared" si="4"/>
        <v>0.76580100000000006</v>
      </c>
      <c r="Q56" s="2"/>
      <c r="R56" s="13">
        <v>44980</v>
      </c>
      <c r="S56" s="26">
        <v>79.309799999999996</v>
      </c>
      <c r="T56" s="17">
        <f t="shared" si="0"/>
        <v>0.79309799999999997</v>
      </c>
    </row>
    <row r="57" spans="1:20" x14ac:dyDescent="0.25">
      <c r="A57" s="10">
        <f t="shared" si="5"/>
        <v>25</v>
      </c>
      <c r="B57" s="13">
        <v>44982</v>
      </c>
      <c r="C57" s="27">
        <v>95.387600000000006</v>
      </c>
      <c r="D57" s="15">
        <f t="shared" si="1"/>
        <v>0.95387600000000006</v>
      </c>
      <c r="E57" s="3"/>
      <c r="F57" s="13">
        <v>44982</v>
      </c>
      <c r="G57" s="26">
        <v>84.4221</v>
      </c>
      <c r="H57" s="16">
        <f t="shared" si="2"/>
        <v>0.844221</v>
      </c>
      <c r="I57" s="2"/>
      <c r="J57" s="13">
        <v>44982</v>
      </c>
      <c r="K57" s="26">
        <v>86.283299999999997</v>
      </c>
      <c r="L57" s="16">
        <f t="shared" si="3"/>
        <v>0.86283299999999996</v>
      </c>
      <c r="M57" s="2"/>
      <c r="N57" s="13">
        <v>44982</v>
      </c>
      <c r="O57" s="26">
        <v>76.7821</v>
      </c>
      <c r="P57" s="17">
        <f t="shared" si="4"/>
        <v>0.76782099999999998</v>
      </c>
      <c r="Q57" s="2"/>
      <c r="R57" s="13">
        <v>44981</v>
      </c>
      <c r="S57" s="26">
        <v>79.612899999999996</v>
      </c>
      <c r="T57" s="17">
        <f t="shared" si="0"/>
        <v>0.79612899999999998</v>
      </c>
    </row>
    <row r="58" spans="1:20" x14ac:dyDescent="0.25">
      <c r="A58" s="10">
        <f t="shared" si="5"/>
        <v>26</v>
      </c>
      <c r="B58" s="13">
        <v>44983</v>
      </c>
      <c r="C58" s="27">
        <v>95.814599999999999</v>
      </c>
      <c r="D58" s="15">
        <f t="shared" si="1"/>
        <v>0.95814599999999994</v>
      </c>
      <c r="E58" s="3"/>
      <c r="F58" s="13">
        <v>44983</v>
      </c>
      <c r="G58" s="26">
        <v>84.797899999999998</v>
      </c>
      <c r="H58" s="16">
        <f t="shared" si="2"/>
        <v>0.84797900000000004</v>
      </c>
      <c r="I58" s="2"/>
      <c r="J58" s="13">
        <v>44983</v>
      </c>
      <c r="K58" s="26">
        <v>86.160899999999998</v>
      </c>
      <c r="L58" s="16">
        <f t="shared" si="3"/>
        <v>0.86160899999999996</v>
      </c>
      <c r="M58" s="2"/>
      <c r="N58" s="13">
        <v>44983</v>
      </c>
      <c r="O58" s="26">
        <v>76.841300000000004</v>
      </c>
      <c r="P58" s="17">
        <f t="shared" si="4"/>
        <v>0.76841300000000001</v>
      </c>
      <c r="Q58" s="2"/>
      <c r="R58" s="13">
        <v>44982</v>
      </c>
      <c r="S58" s="26">
        <v>79.774600000000007</v>
      </c>
      <c r="T58" s="17">
        <f t="shared" si="0"/>
        <v>0.79774600000000007</v>
      </c>
    </row>
    <row r="59" spans="1:20" x14ac:dyDescent="0.25">
      <c r="A59" s="10">
        <f t="shared" si="5"/>
        <v>27</v>
      </c>
      <c r="B59" s="13">
        <v>44984</v>
      </c>
      <c r="C59" s="27">
        <v>96.257000000000005</v>
      </c>
      <c r="D59" s="15">
        <f t="shared" si="1"/>
        <v>0.96257000000000004</v>
      </c>
      <c r="E59" s="3"/>
      <c r="F59" s="13">
        <v>44984</v>
      </c>
      <c r="G59" s="26">
        <v>85.086699999999993</v>
      </c>
      <c r="H59" s="16">
        <f t="shared" si="2"/>
        <v>0.85086699999999993</v>
      </c>
      <c r="I59" s="2"/>
      <c r="J59" s="13">
        <v>44984</v>
      </c>
      <c r="K59" s="26">
        <v>86.125799999999998</v>
      </c>
      <c r="L59" s="16">
        <f t="shared" si="3"/>
        <v>0.86125799999999997</v>
      </c>
      <c r="M59" s="2"/>
      <c r="N59" s="13">
        <v>44984</v>
      </c>
      <c r="O59" s="26">
        <v>76.827500000000001</v>
      </c>
      <c r="P59" s="17">
        <f t="shared" si="4"/>
        <v>0.76827500000000004</v>
      </c>
      <c r="Q59" s="2"/>
      <c r="R59" s="13">
        <v>44983</v>
      </c>
      <c r="S59" s="26">
        <v>79.8964</v>
      </c>
      <c r="T59" s="17">
        <f t="shared" si="0"/>
        <v>0.79896400000000001</v>
      </c>
    </row>
    <row r="60" spans="1:20" x14ac:dyDescent="0.25">
      <c r="A60" s="10">
        <f t="shared" si="5"/>
        <v>28</v>
      </c>
      <c r="B60" s="13">
        <v>44985</v>
      </c>
      <c r="C60" s="27">
        <v>96.805700000000002</v>
      </c>
      <c r="D60" s="15">
        <f t="shared" si="1"/>
        <v>0.96805700000000006</v>
      </c>
      <c r="E60" s="3"/>
      <c r="F60" s="13">
        <v>44985</v>
      </c>
      <c r="G60" s="26">
        <v>85.315399999999997</v>
      </c>
      <c r="H60" s="16">
        <f t="shared" si="2"/>
        <v>0.85315399999999997</v>
      </c>
      <c r="I60" s="2"/>
      <c r="J60" s="13">
        <v>44985</v>
      </c>
      <c r="K60" s="26">
        <v>85.983599999999996</v>
      </c>
      <c r="L60" s="16">
        <f t="shared" si="3"/>
        <v>0.85983599999999993</v>
      </c>
      <c r="M60" s="2"/>
      <c r="N60" s="13">
        <v>44985</v>
      </c>
      <c r="O60" s="26">
        <v>76.880799999999994</v>
      </c>
      <c r="P60" s="17">
        <f t="shared" si="4"/>
        <v>0.76880799999999994</v>
      </c>
      <c r="Q60" s="2"/>
      <c r="R60" s="13">
        <v>44984</v>
      </c>
      <c r="S60" s="26">
        <v>79.958500000000001</v>
      </c>
      <c r="T60" s="17">
        <f t="shared" si="0"/>
        <v>0.79958499999999999</v>
      </c>
    </row>
    <row r="61" spans="1:20" x14ac:dyDescent="0.25">
      <c r="A61" s="10">
        <f t="shared" si="5"/>
        <v>1</v>
      </c>
      <c r="B61" s="13">
        <v>44986</v>
      </c>
      <c r="C61" s="27">
        <v>97.710700000000003</v>
      </c>
      <c r="D61" s="15">
        <f t="shared" si="1"/>
        <v>0.97710700000000006</v>
      </c>
      <c r="E61" s="3"/>
      <c r="F61" s="13">
        <v>44986</v>
      </c>
      <c r="G61" s="26">
        <v>85.510900000000007</v>
      </c>
      <c r="H61" s="16">
        <f t="shared" si="2"/>
        <v>0.85510900000000012</v>
      </c>
      <c r="I61" s="2"/>
      <c r="J61" s="13">
        <v>44986</v>
      </c>
      <c r="K61" s="26">
        <v>85.806100000000001</v>
      </c>
      <c r="L61" s="16">
        <f t="shared" si="3"/>
        <v>0.85806099999999996</v>
      </c>
      <c r="M61" s="2"/>
      <c r="N61" s="13">
        <v>44986</v>
      </c>
      <c r="O61" s="26">
        <v>76.983199999999997</v>
      </c>
      <c r="P61" s="17">
        <f t="shared" si="4"/>
        <v>0.76983199999999996</v>
      </c>
      <c r="Q61" s="2"/>
      <c r="R61" s="13">
        <v>44985</v>
      </c>
      <c r="S61" s="26">
        <v>80.055199999999999</v>
      </c>
      <c r="T61" s="17">
        <f t="shared" si="0"/>
        <v>0.80055200000000004</v>
      </c>
    </row>
    <row r="62" spans="1:20" x14ac:dyDescent="0.25">
      <c r="A62" s="10">
        <f t="shared" si="5"/>
        <v>2</v>
      </c>
      <c r="B62" s="13">
        <v>44987</v>
      </c>
      <c r="C62" s="27">
        <v>98.074200000000005</v>
      </c>
      <c r="D62" s="15">
        <f t="shared" si="1"/>
        <v>0.980742</v>
      </c>
      <c r="E62" s="3"/>
      <c r="F62" s="13">
        <v>44987</v>
      </c>
      <c r="G62" s="26">
        <v>85.700299999999999</v>
      </c>
      <c r="H62" s="16">
        <f t="shared" si="2"/>
        <v>0.85700299999999996</v>
      </c>
      <c r="I62" s="2"/>
      <c r="J62" s="13">
        <v>44987</v>
      </c>
      <c r="K62" s="26">
        <v>85.520600000000002</v>
      </c>
      <c r="L62" s="16">
        <f t="shared" si="3"/>
        <v>0.85520600000000002</v>
      </c>
      <c r="M62" s="2"/>
      <c r="N62" s="13">
        <v>44987</v>
      </c>
      <c r="O62" s="26">
        <v>77.198599999999999</v>
      </c>
      <c r="P62" s="17">
        <f t="shared" si="4"/>
        <v>0.77198599999999995</v>
      </c>
      <c r="Q62" s="2"/>
      <c r="R62" s="13">
        <v>44986</v>
      </c>
      <c r="S62" s="26">
        <v>80.1965</v>
      </c>
      <c r="T62" s="17">
        <f t="shared" si="0"/>
        <v>0.80196500000000004</v>
      </c>
    </row>
    <row r="63" spans="1:20" x14ac:dyDescent="0.25">
      <c r="A63" s="10">
        <f t="shared" si="5"/>
        <v>3</v>
      </c>
      <c r="B63" s="13">
        <v>44988</v>
      </c>
      <c r="C63" s="27">
        <v>98.039299999999997</v>
      </c>
      <c r="D63" s="15">
        <f t="shared" si="1"/>
        <v>0.98039299999999996</v>
      </c>
      <c r="E63" s="3"/>
      <c r="F63" s="13">
        <v>44988</v>
      </c>
      <c r="G63" s="26">
        <v>86.088700000000003</v>
      </c>
      <c r="H63" s="16">
        <f t="shared" si="2"/>
        <v>0.86088700000000007</v>
      </c>
      <c r="I63" s="2"/>
      <c r="J63" s="13">
        <v>44988</v>
      </c>
      <c r="K63" s="26">
        <v>85.238299999999995</v>
      </c>
      <c r="L63" s="16">
        <f t="shared" si="3"/>
        <v>0.852383</v>
      </c>
      <c r="M63" s="2"/>
      <c r="N63" s="13">
        <v>44988</v>
      </c>
      <c r="O63" s="26">
        <v>77.444199999999995</v>
      </c>
      <c r="P63" s="17">
        <f t="shared" si="4"/>
        <v>0.77444199999999996</v>
      </c>
      <c r="Q63" s="2"/>
      <c r="R63" s="13">
        <v>44987</v>
      </c>
      <c r="S63" s="26">
        <v>80.379900000000006</v>
      </c>
      <c r="T63" s="17">
        <f t="shared" si="0"/>
        <v>0.80379900000000004</v>
      </c>
    </row>
    <row r="64" spans="1:20" x14ac:dyDescent="0.25">
      <c r="A64" s="10">
        <f t="shared" si="5"/>
        <v>4</v>
      </c>
      <c r="B64" s="13">
        <v>44989</v>
      </c>
      <c r="C64" s="27">
        <v>98.356899999999996</v>
      </c>
      <c r="D64" s="15">
        <f t="shared" si="1"/>
        <v>0.98356899999999992</v>
      </c>
      <c r="E64" s="3"/>
      <c r="F64" s="13">
        <v>44989</v>
      </c>
      <c r="G64" s="26">
        <v>86.204400000000007</v>
      </c>
      <c r="H64" s="16">
        <f t="shared" si="2"/>
        <v>0.86204400000000003</v>
      </c>
      <c r="I64" s="2"/>
      <c r="J64" s="13">
        <v>44989</v>
      </c>
      <c r="K64" s="26">
        <v>85.270200000000003</v>
      </c>
      <c r="L64" s="16">
        <f t="shared" si="3"/>
        <v>0.85270200000000007</v>
      </c>
      <c r="M64" s="2"/>
      <c r="N64" s="13">
        <v>44989</v>
      </c>
      <c r="O64" s="26">
        <v>77.813299999999998</v>
      </c>
      <c r="P64" s="17">
        <f t="shared" si="4"/>
        <v>0.77813299999999996</v>
      </c>
      <c r="Q64" s="2"/>
      <c r="R64" s="13">
        <v>44988</v>
      </c>
      <c r="S64" s="26">
        <v>80.599199999999996</v>
      </c>
      <c r="T64" s="17">
        <f t="shared" si="0"/>
        <v>0.80599199999999993</v>
      </c>
    </row>
    <row r="65" spans="1:20" x14ac:dyDescent="0.25">
      <c r="A65" s="10">
        <f t="shared" si="5"/>
        <v>5</v>
      </c>
      <c r="B65" s="13">
        <v>44990</v>
      </c>
      <c r="C65" s="27">
        <v>98.296199999999999</v>
      </c>
      <c r="D65" s="15">
        <f t="shared" si="1"/>
        <v>0.982962</v>
      </c>
      <c r="E65" s="3"/>
      <c r="F65" s="13">
        <v>44990</v>
      </c>
      <c r="G65" s="26">
        <v>86.390299999999996</v>
      </c>
      <c r="H65" s="16">
        <f t="shared" si="2"/>
        <v>0.86390299999999998</v>
      </c>
      <c r="I65" s="2"/>
      <c r="J65" s="13">
        <v>44990</v>
      </c>
      <c r="K65" s="26">
        <v>85.339399999999998</v>
      </c>
      <c r="L65" s="16">
        <f t="shared" si="3"/>
        <v>0.85339399999999999</v>
      </c>
      <c r="M65" s="2"/>
      <c r="N65" s="13">
        <v>44990</v>
      </c>
      <c r="O65" s="26">
        <v>78.3155</v>
      </c>
      <c r="P65" s="17">
        <f t="shared" si="4"/>
        <v>0.78315500000000005</v>
      </c>
      <c r="Q65" s="2"/>
      <c r="R65" s="13">
        <v>44989</v>
      </c>
      <c r="S65" s="26">
        <v>80.897099999999995</v>
      </c>
      <c r="T65" s="17">
        <f t="shared" si="0"/>
        <v>0.808971</v>
      </c>
    </row>
    <row r="66" spans="1:20" x14ac:dyDescent="0.25">
      <c r="A66" s="10">
        <f t="shared" si="5"/>
        <v>6</v>
      </c>
      <c r="B66" s="13">
        <v>44991</v>
      </c>
      <c r="C66" s="27">
        <v>98.305499999999995</v>
      </c>
      <c r="D66" s="15">
        <f t="shared" si="1"/>
        <v>0.9830549999999999</v>
      </c>
      <c r="E66" s="3"/>
      <c r="F66" s="13">
        <v>44991</v>
      </c>
      <c r="G66" s="26">
        <v>86.589399999999998</v>
      </c>
      <c r="H66" s="16">
        <f t="shared" si="2"/>
        <v>0.86589399999999994</v>
      </c>
      <c r="I66" s="2"/>
      <c r="J66" s="13">
        <v>44991</v>
      </c>
      <c r="K66" s="26">
        <v>85.482699999999994</v>
      </c>
      <c r="L66" s="16">
        <f t="shared" si="3"/>
        <v>0.85482699999999989</v>
      </c>
      <c r="M66" s="2"/>
      <c r="N66" s="13">
        <v>44991</v>
      </c>
      <c r="O66" s="26">
        <v>78.752700000000004</v>
      </c>
      <c r="P66" s="17">
        <f t="shared" si="4"/>
        <v>0.78752700000000009</v>
      </c>
      <c r="Q66" s="2"/>
      <c r="R66" s="13">
        <v>44990</v>
      </c>
      <c r="S66" s="26">
        <v>81.283500000000004</v>
      </c>
      <c r="T66" s="17">
        <f t="shared" si="0"/>
        <v>0.81283500000000009</v>
      </c>
    </row>
    <row r="67" spans="1:20" x14ac:dyDescent="0.25">
      <c r="A67" s="10">
        <f t="shared" si="5"/>
        <v>7</v>
      </c>
      <c r="B67" s="13">
        <v>44992</v>
      </c>
      <c r="C67" s="27">
        <v>98.469499999999996</v>
      </c>
      <c r="D67" s="15">
        <f t="shared" si="1"/>
        <v>0.98469499999999999</v>
      </c>
      <c r="E67" s="3"/>
      <c r="F67" s="13">
        <v>44992</v>
      </c>
      <c r="G67" s="26">
        <v>86.756200000000007</v>
      </c>
      <c r="H67" s="16">
        <f t="shared" si="2"/>
        <v>0.86756200000000006</v>
      </c>
      <c r="I67" s="2"/>
      <c r="J67" s="13">
        <v>44992</v>
      </c>
      <c r="K67" s="26">
        <v>85.411900000000003</v>
      </c>
      <c r="L67" s="16">
        <f t="shared" si="3"/>
        <v>0.85411900000000007</v>
      </c>
      <c r="M67" s="2"/>
      <c r="N67" s="13">
        <v>44992</v>
      </c>
      <c r="O67" s="26">
        <v>79.067999999999998</v>
      </c>
      <c r="P67" s="17">
        <f t="shared" si="4"/>
        <v>0.79067999999999994</v>
      </c>
      <c r="Q67" s="2"/>
      <c r="R67" s="13">
        <v>44991</v>
      </c>
      <c r="S67" s="26">
        <v>81.635599999999997</v>
      </c>
      <c r="T67" s="17">
        <f t="shared" ref="T67:T130" si="6">IF($S67="","",$S67/100)</f>
        <v>0.81635599999999997</v>
      </c>
    </row>
    <row r="68" spans="1:20" x14ac:dyDescent="0.25">
      <c r="A68" s="10">
        <f t="shared" si="5"/>
        <v>8</v>
      </c>
      <c r="B68" s="13">
        <v>44993</v>
      </c>
      <c r="C68" s="27">
        <v>98.139399999999995</v>
      </c>
      <c r="D68" s="15">
        <f t="shared" ref="D68:D131" si="7">IF($C68="","",$C68/100)</f>
        <v>0.98139399999999999</v>
      </c>
      <c r="E68" s="3"/>
      <c r="F68" s="13">
        <v>44993</v>
      </c>
      <c r="G68" s="26">
        <v>86.836699999999993</v>
      </c>
      <c r="H68" s="16">
        <f t="shared" ref="H68:H131" si="8">IF($G68="","",$G68/100)</f>
        <v>0.86836699999999989</v>
      </c>
      <c r="I68" s="2"/>
      <c r="J68" s="13">
        <v>44993</v>
      </c>
      <c r="K68" s="26">
        <v>85.247600000000006</v>
      </c>
      <c r="L68" s="16">
        <f t="shared" ref="L68:L131" si="9">IF($K68="","",$K68/100)</f>
        <v>0.85247600000000001</v>
      </c>
      <c r="M68" s="2"/>
      <c r="N68" s="13">
        <v>44993</v>
      </c>
      <c r="O68" s="26">
        <v>79.420500000000004</v>
      </c>
      <c r="P68" s="17">
        <f t="shared" ref="P68:P131" si="10">IF($O68="","",$O68/100)</f>
        <v>0.79420500000000005</v>
      </c>
      <c r="Q68" s="2"/>
      <c r="R68" s="13">
        <v>44992</v>
      </c>
      <c r="S68" s="26">
        <v>81.889600000000002</v>
      </c>
      <c r="T68" s="17">
        <f t="shared" si="6"/>
        <v>0.81889600000000007</v>
      </c>
    </row>
    <row r="69" spans="1:20" x14ac:dyDescent="0.25">
      <c r="A69" s="10">
        <f t="shared" ref="A69:A132" si="11">DAY(B69)</f>
        <v>9</v>
      </c>
      <c r="B69" s="13">
        <v>44994</v>
      </c>
      <c r="C69" s="27">
        <v>97.730099999999993</v>
      </c>
      <c r="D69" s="15">
        <f t="shared" si="7"/>
        <v>0.97730099999999998</v>
      </c>
      <c r="E69" s="3"/>
      <c r="F69" s="13">
        <v>44994</v>
      </c>
      <c r="G69" s="26">
        <v>86.979399999999998</v>
      </c>
      <c r="H69" s="16">
        <f t="shared" si="8"/>
        <v>0.86979399999999996</v>
      </c>
      <c r="I69" s="2"/>
      <c r="J69" s="13">
        <v>44994</v>
      </c>
      <c r="K69" s="26">
        <v>85.401799999999994</v>
      </c>
      <c r="L69" s="16">
        <f t="shared" si="9"/>
        <v>0.85401799999999994</v>
      </c>
      <c r="M69" s="2"/>
      <c r="N69" s="13">
        <v>44994</v>
      </c>
      <c r="O69" s="26">
        <v>79.772599999999997</v>
      </c>
      <c r="P69" s="17">
        <f t="shared" si="10"/>
        <v>0.79772599999999994</v>
      </c>
      <c r="Q69" s="2"/>
      <c r="R69" s="13">
        <v>44993</v>
      </c>
      <c r="S69" s="26">
        <v>82.122</v>
      </c>
      <c r="T69" s="17">
        <f t="shared" si="6"/>
        <v>0.82121999999999995</v>
      </c>
    </row>
    <row r="70" spans="1:20" x14ac:dyDescent="0.25">
      <c r="A70" s="10">
        <f t="shared" si="11"/>
        <v>10</v>
      </c>
      <c r="B70" s="13">
        <v>44995</v>
      </c>
      <c r="C70" s="27">
        <v>97.438199999999995</v>
      </c>
      <c r="D70" s="15">
        <f t="shared" si="7"/>
        <v>0.97438199999999997</v>
      </c>
      <c r="E70" s="3"/>
      <c r="F70" s="13">
        <v>44995</v>
      </c>
      <c r="G70" s="26">
        <v>87.205699999999993</v>
      </c>
      <c r="H70" s="16">
        <f t="shared" si="8"/>
        <v>0.87205699999999997</v>
      </c>
      <c r="I70" s="2"/>
      <c r="J70" s="13">
        <v>44995</v>
      </c>
      <c r="K70" s="26">
        <v>85.192999999999998</v>
      </c>
      <c r="L70" s="16">
        <f t="shared" si="9"/>
        <v>0.85192999999999997</v>
      </c>
      <c r="M70" s="2"/>
      <c r="N70" s="13">
        <v>44995</v>
      </c>
      <c r="O70" s="26">
        <v>80.2333</v>
      </c>
      <c r="P70" s="17">
        <f t="shared" si="10"/>
        <v>0.80233299999999996</v>
      </c>
      <c r="Q70" s="2"/>
      <c r="R70" s="13">
        <v>44994</v>
      </c>
      <c r="S70" s="26">
        <v>82.383300000000006</v>
      </c>
      <c r="T70" s="17">
        <f t="shared" si="6"/>
        <v>0.82383300000000004</v>
      </c>
    </row>
    <row r="71" spans="1:20" x14ac:dyDescent="0.25">
      <c r="A71" s="10">
        <f t="shared" si="11"/>
        <v>11</v>
      </c>
      <c r="B71" s="13">
        <v>44996</v>
      </c>
      <c r="C71" s="27">
        <v>97.562200000000004</v>
      </c>
      <c r="D71" s="15">
        <f t="shared" si="7"/>
        <v>0.97562199999999999</v>
      </c>
      <c r="E71" s="3"/>
      <c r="F71" s="13">
        <v>44996</v>
      </c>
      <c r="G71" s="26">
        <v>87.291899999999998</v>
      </c>
      <c r="H71" s="16">
        <f t="shared" si="8"/>
        <v>0.872919</v>
      </c>
      <c r="I71" s="2"/>
      <c r="J71" s="13">
        <v>44996</v>
      </c>
      <c r="K71" s="26">
        <v>85.146699999999996</v>
      </c>
      <c r="L71" s="16">
        <f t="shared" si="9"/>
        <v>0.85146699999999997</v>
      </c>
      <c r="M71" s="2"/>
      <c r="N71" s="13">
        <v>44996</v>
      </c>
      <c r="O71" s="26">
        <v>80.729799999999997</v>
      </c>
      <c r="P71" s="17">
        <f t="shared" si="10"/>
        <v>0.80729799999999996</v>
      </c>
      <c r="Q71" s="2"/>
      <c r="R71" s="13">
        <v>44995</v>
      </c>
      <c r="S71" s="26">
        <v>82.716099999999997</v>
      </c>
      <c r="T71" s="17">
        <f t="shared" si="6"/>
        <v>0.82716099999999992</v>
      </c>
    </row>
    <row r="72" spans="1:20" x14ac:dyDescent="0.25">
      <c r="A72" s="10">
        <f t="shared" si="11"/>
        <v>12</v>
      </c>
      <c r="B72" s="13">
        <v>44997</v>
      </c>
      <c r="C72" s="27">
        <v>98.105599999999995</v>
      </c>
      <c r="D72" s="15">
        <f t="shared" si="7"/>
        <v>0.98105599999999993</v>
      </c>
      <c r="E72" s="3"/>
      <c r="F72" s="13">
        <v>44997</v>
      </c>
      <c r="G72" s="26">
        <v>87.490099999999998</v>
      </c>
      <c r="H72" s="16">
        <f t="shared" si="8"/>
        <v>0.87490099999999993</v>
      </c>
      <c r="I72" s="2"/>
      <c r="J72" s="13">
        <v>44997</v>
      </c>
      <c r="K72" s="26">
        <v>85.186899999999994</v>
      </c>
      <c r="L72" s="16">
        <f t="shared" si="9"/>
        <v>0.85186899999999999</v>
      </c>
      <c r="M72" s="2"/>
      <c r="N72" s="13">
        <v>44997</v>
      </c>
      <c r="O72" s="26">
        <v>81.085499999999996</v>
      </c>
      <c r="P72" s="17">
        <f t="shared" si="10"/>
        <v>0.81085499999999999</v>
      </c>
      <c r="Q72" s="2"/>
      <c r="R72" s="13">
        <v>44996</v>
      </c>
      <c r="S72" s="26">
        <v>83.082499999999996</v>
      </c>
      <c r="T72" s="17">
        <f t="shared" si="6"/>
        <v>0.83082499999999992</v>
      </c>
    </row>
    <row r="73" spans="1:20" x14ac:dyDescent="0.25">
      <c r="A73" s="10">
        <f t="shared" si="11"/>
        <v>13</v>
      </c>
      <c r="B73" s="13">
        <v>44998</v>
      </c>
      <c r="C73" s="27">
        <v>98.488</v>
      </c>
      <c r="D73" s="15">
        <f t="shared" si="7"/>
        <v>0.98487999999999998</v>
      </c>
      <c r="E73" s="3"/>
      <c r="F73" s="13">
        <v>44998</v>
      </c>
      <c r="G73" s="26">
        <v>87.695700000000002</v>
      </c>
      <c r="H73" s="16">
        <f t="shared" si="8"/>
        <v>0.87695699999999999</v>
      </c>
      <c r="I73" s="2"/>
      <c r="J73" s="13">
        <v>44998</v>
      </c>
      <c r="K73" s="26">
        <v>85.080699999999993</v>
      </c>
      <c r="L73" s="16">
        <f t="shared" si="9"/>
        <v>0.85080699999999998</v>
      </c>
      <c r="M73" s="2"/>
      <c r="N73" s="13">
        <v>44998</v>
      </c>
      <c r="O73" s="26">
        <v>81.348799999999997</v>
      </c>
      <c r="P73" s="17">
        <f t="shared" si="10"/>
        <v>0.81348799999999999</v>
      </c>
      <c r="Q73" s="2"/>
      <c r="R73" s="13">
        <v>44997</v>
      </c>
      <c r="S73" s="26">
        <v>83.397999999999996</v>
      </c>
      <c r="T73" s="17">
        <f t="shared" si="6"/>
        <v>0.83397999999999994</v>
      </c>
    </row>
    <row r="74" spans="1:20" x14ac:dyDescent="0.25">
      <c r="A74" s="10">
        <f t="shared" si="11"/>
        <v>14</v>
      </c>
      <c r="B74" s="13">
        <v>44999</v>
      </c>
      <c r="C74" s="27">
        <v>98.2988</v>
      </c>
      <c r="D74" s="15">
        <f t="shared" si="7"/>
        <v>0.98298799999999997</v>
      </c>
      <c r="E74" s="3"/>
      <c r="F74" s="13">
        <v>44999</v>
      </c>
      <c r="G74" s="26">
        <v>87.679500000000004</v>
      </c>
      <c r="H74" s="16">
        <f t="shared" si="8"/>
        <v>0.87679499999999999</v>
      </c>
      <c r="I74" s="2"/>
      <c r="J74" s="13">
        <v>44999</v>
      </c>
      <c r="K74" s="26">
        <v>85.000200000000007</v>
      </c>
      <c r="L74" s="16">
        <f t="shared" si="9"/>
        <v>0.85000200000000004</v>
      </c>
      <c r="M74" s="2"/>
      <c r="N74" s="13">
        <v>44999</v>
      </c>
      <c r="O74" s="26">
        <v>81.509600000000006</v>
      </c>
      <c r="P74" s="17">
        <f t="shared" si="10"/>
        <v>0.81509600000000004</v>
      </c>
      <c r="Q74" s="2"/>
      <c r="R74" s="13">
        <v>44998</v>
      </c>
      <c r="S74" s="26">
        <v>83.631500000000003</v>
      </c>
      <c r="T74" s="17">
        <f t="shared" si="6"/>
        <v>0.83631500000000003</v>
      </c>
    </row>
    <row r="75" spans="1:20" x14ac:dyDescent="0.25">
      <c r="A75" s="10">
        <f t="shared" si="11"/>
        <v>15</v>
      </c>
      <c r="B75" s="13">
        <v>45000</v>
      </c>
      <c r="C75" s="27">
        <v>98.332999999999998</v>
      </c>
      <c r="D75" s="15">
        <f t="shared" si="7"/>
        <v>0.98333000000000004</v>
      </c>
      <c r="E75" s="3"/>
      <c r="F75" s="13">
        <v>45000</v>
      </c>
      <c r="G75" s="26">
        <v>87.921400000000006</v>
      </c>
      <c r="H75" s="16">
        <f t="shared" si="8"/>
        <v>0.87921400000000005</v>
      </c>
      <c r="I75" s="2"/>
      <c r="J75" s="13">
        <v>45000</v>
      </c>
      <c r="K75" s="26">
        <v>84.547200000000004</v>
      </c>
      <c r="L75" s="16">
        <f t="shared" si="9"/>
        <v>0.845472</v>
      </c>
      <c r="M75" s="2"/>
      <c r="N75" s="13">
        <v>45000</v>
      </c>
      <c r="O75" s="26">
        <v>81.4756</v>
      </c>
      <c r="P75" s="17">
        <f t="shared" si="10"/>
        <v>0.81475600000000004</v>
      </c>
      <c r="Q75" s="2"/>
      <c r="R75" s="13">
        <v>44999</v>
      </c>
      <c r="S75" s="26">
        <v>83.725700000000003</v>
      </c>
      <c r="T75" s="17">
        <f t="shared" si="6"/>
        <v>0.83725700000000003</v>
      </c>
    </row>
    <row r="76" spans="1:20" x14ac:dyDescent="0.25">
      <c r="A76" s="10">
        <f t="shared" si="11"/>
        <v>16</v>
      </c>
      <c r="B76" s="13">
        <v>45001</v>
      </c>
      <c r="C76" s="27">
        <v>98.147000000000006</v>
      </c>
      <c r="D76" s="15">
        <f t="shared" si="7"/>
        <v>0.98147000000000006</v>
      </c>
      <c r="E76" s="3"/>
      <c r="F76" s="13">
        <v>45001</v>
      </c>
      <c r="G76" s="26">
        <v>88.334299999999999</v>
      </c>
      <c r="H76" s="16">
        <f t="shared" si="8"/>
        <v>0.88334299999999999</v>
      </c>
      <c r="I76" s="2"/>
      <c r="J76" s="13">
        <v>45001</v>
      </c>
      <c r="K76" s="26">
        <v>84.450900000000004</v>
      </c>
      <c r="L76" s="16">
        <f t="shared" si="9"/>
        <v>0.84450900000000007</v>
      </c>
      <c r="M76" s="2"/>
      <c r="N76" s="13">
        <v>45001</v>
      </c>
      <c r="O76" s="26">
        <v>81.528700000000001</v>
      </c>
      <c r="P76" s="17">
        <f t="shared" si="10"/>
        <v>0.81528699999999998</v>
      </c>
      <c r="Q76" s="2"/>
      <c r="R76" s="13">
        <v>45000</v>
      </c>
      <c r="S76" s="26">
        <v>83.714799999999997</v>
      </c>
      <c r="T76" s="17">
        <f t="shared" si="6"/>
        <v>0.837148</v>
      </c>
    </row>
    <row r="77" spans="1:20" x14ac:dyDescent="0.25">
      <c r="A77" s="10">
        <f t="shared" si="11"/>
        <v>17</v>
      </c>
      <c r="B77" s="13">
        <v>45002</v>
      </c>
      <c r="C77" s="27">
        <v>98.521000000000001</v>
      </c>
      <c r="D77" s="15">
        <f t="shared" si="7"/>
        <v>0.98521000000000003</v>
      </c>
      <c r="E77" s="3"/>
      <c r="F77" s="13">
        <v>45002</v>
      </c>
      <c r="G77" s="26">
        <v>88.442800000000005</v>
      </c>
      <c r="H77" s="16">
        <f t="shared" si="8"/>
        <v>0.8844280000000001</v>
      </c>
      <c r="I77" s="2"/>
      <c r="J77" s="13">
        <v>45002</v>
      </c>
      <c r="K77" s="26">
        <v>84.186300000000003</v>
      </c>
      <c r="L77" s="16">
        <f t="shared" si="9"/>
        <v>0.84186300000000003</v>
      </c>
      <c r="M77" s="2"/>
      <c r="N77" s="13">
        <v>45002</v>
      </c>
      <c r="O77" s="26">
        <v>81.681799999999996</v>
      </c>
      <c r="P77" s="17">
        <f t="shared" si="10"/>
        <v>0.81681799999999993</v>
      </c>
      <c r="Q77" s="2"/>
      <c r="R77" s="13">
        <v>45001</v>
      </c>
      <c r="S77" s="26">
        <v>83.808499999999995</v>
      </c>
      <c r="T77" s="17">
        <f t="shared" si="6"/>
        <v>0.83808499999999997</v>
      </c>
    </row>
    <row r="78" spans="1:20" x14ac:dyDescent="0.25">
      <c r="A78" s="10">
        <f t="shared" si="11"/>
        <v>18</v>
      </c>
      <c r="B78" s="13">
        <v>45003</v>
      </c>
      <c r="C78" s="27">
        <v>98.244699999999995</v>
      </c>
      <c r="D78" s="15">
        <f t="shared" si="7"/>
        <v>0.98244699999999996</v>
      </c>
      <c r="E78" s="3"/>
      <c r="F78" s="13">
        <v>45003</v>
      </c>
      <c r="G78" s="26">
        <v>88.583500000000001</v>
      </c>
      <c r="H78" s="16">
        <f t="shared" si="8"/>
        <v>0.88583500000000004</v>
      </c>
      <c r="I78" s="2"/>
      <c r="J78" s="13">
        <v>45003</v>
      </c>
      <c r="K78" s="26">
        <v>84.164100000000005</v>
      </c>
      <c r="L78" s="16">
        <f t="shared" si="9"/>
        <v>0.84164100000000008</v>
      </c>
      <c r="M78" s="2"/>
      <c r="N78" s="13">
        <v>45003</v>
      </c>
      <c r="O78" s="26">
        <v>81.7791</v>
      </c>
      <c r="P78" s="17">
        <f t="shared" si="10"/>
        <v>0.81779100000000005</v>
      </c>
      <c r="Q78" s="2"/>
      <c r="R78" s="13">
        <v>45002</v>
      </c>
      <c r="S78" s="26">
        <v>83.936099999999996</v>
      </c>
      <c r="T78" s="17">
        <f t="shared" si="6"/>
        <v>0.83936099999999991</v>
      </c>
    </row>
    <row r="79" spans="1:20" x14ac:dyDescent="0.25">
      <c r="A79" s="10">
        <f t="shared" si="11"/>
        <v>19</v>
      </c>
      <c r="B79" s="13">
        <v>45004</v>
      </c>
      <c r="C79" s="27">
        <v>98.633099999999999</v>
      </c>
      <c r="D79" s="15">
        <f t="shared" si="7"/>
        <v>0.98633099999999996</v>
      </c>
      <c r="E79" s="3"/>
      <c r="F79" s="13">
        <v>45004</v>
      </c>
      <c r="G79" s="26">
        <v>88.666399999999996</v>
      </c>
      <c r="H79" s="16">
        <f t="shared" si="8"/>
        <v>0.88666400000000001</v>
      </c>
      <c r="I79" s="2"/>
      <c r="J79" s="13">
        <v>45004</v>
      </c>
      <c r="K79" s="26">
        <v>84.147300000000001</v>
      </c>
      <c r="L79" s="16">
        <f t="shared" si="9"/>
        <v>0.84147300000000003</v>
      </c>
      <c r="M79" s="2"/>
      <c r="N79" s="13">
        <v>45004</v>
      </c>
      <c r="O79" s="26">
        <v>81.909599999999998</v>
      </c>
      <c r="P79" s="17">
        <f t="shared" si="10"/>
        <v>0.81909599999999994</v>
      </c>
      <c r="Q79" s="2"/>
      <c r="R79" s="13">
        <v>45003</v>
      </c>
      <c r="S79" s="26">
        <v>84.013199999999998</v>
      </c>
      <c r="T79" s="17">
        <f t="shared" si="6"/>
        <v>0.84013199999999999</v>
      </c>
    </row>
    <row r="80" spans="1:20" x14ac:dyDescent="0.25">
      <c r="A80" s="10">
        <f t="shared" si="11"/>
        <v>20</v>
      </c>
      <c r="B80" s="13">
        <v>45005</v>
      </c>
      <c r="C80" s="27">
        <v>98.494699999999995</v>
      </c>
      <c r="D80" s="15">
        <f t="shared" si="7"/>
        <v>0.98494699999999991</v>
      </c>
      <c r="E80" s="3"/>
      <c r="F80" s="13">
        <v>45005</v>
      </c>
      <c r="G80" s="26">
        <v>88.994600000000005</v>
      </c>
      <c r="H80" s="16">
        <f t="shared" si="8"/>
        <v>0.88994600000000001</v>
      </c>
      <c r="I80" s="2"/>
      <c r="J80" s="13">
        <v>45005</v>
      </c>
      <c r="K80" s="26">
        <v>83.924400000000006</v>
      </c>
      <c r="L80" s="16">
        <f t="shared" si="9"/>
        <v>0.8392440000000001</v>
      </c>
      <c r="M80" s="2"/>
      <c r="N80" s="13">
        <v>45005</v>
      </c>
      <c r="O80" s="26">
        <v>81.927700000000002</v>
      </c>
      <c r="P80" s="17">
        <f t="shared" si="10"/>
        <v>0.81927700000000003</v>
      </c>
      <c r="Q80" s="2"/>
      <c r="R80" s="13">
        <v>45004</v>
      </c>
      <c r="S80" s="26">
        <v>84.138400000000004</v>
      </c>
      <c r="T80" s="17">
        <f t="shared" si="6"/>
        <v>0.84138400000000002</v>
      </c>
    </row>
    <row r="81" spans="1:20" x14ac:dyDescent="0.25">
      <c r="A81" s="10">
        <f t="shared" si="11"/>
        <v>21</v>
      </c>
      <c r="B81" s="13">
        <v>45006</v>
      </c>
      <c r="C81" s="27">
        <v>98.620199999999997</v>
      </c>
      <c r="D81" s="15">
        <f t="shared" si="7"/>
        <v>0.98620200000000002</v>
      </c>
      <c r="E81" s="3"/>
      <c r="F81" s="13">
        <v>45006</v>
      </c>
      <c r="G81" s="26">
        <v>89.528999999999996</v>
      </c>
      <c r="H81" s="16">
        <f t="shared" si="8"/>
        <v>0.89528999999999992</v>
      </c>
      <c r="I81" s="2"/>
      <c r="J81" s="13">
        <v>45006</v>
      </c>
      <c r="K81" s="26">
        <v>83.653700000000001</v>
      </c>
      <c r="L81" s="16">
        <f t="shared" si="9"/>
        <v>0.83653699999999998</v>
      </c>
      <c r="M81" s="2"/>
      <c r="N81" s="13">
        <v>45006</v>
      </c>
      <c r="O81" s="26">
        <v>81.892200000000003</v>
      </c>
      <c r="P81" s="17">
        <f t="shared" si="10"/>
        <v>0.81892200000000004</v>
      </c>
      <c r="Q81" s="2"/>
      <c r="R81" s="13">
        <v>45005</v>
      </c>
      <c r="S81" s="26">
        <v>84.186300000000003</v>
      </c>
      <c r="T81" s="17">
        <f t="shared" si="6"/>
        <v>0.84186300000000003</v>
      </c>
    </row>
    <row r="82" spans="1:20" x14ac:dyDescent="0.25">
      <c r="A82" s="10">
        <f t="shared" si="11"/>
        <v>22</v>
      </c>
      <c r="B82" s="13">
        <v>45007</v>
      </c>
      <c r="C82" s="27">
        <v>98.385400000000004</v>
      </c>
      <c r="D82" s="15">
        <f t="shared" si="7"/>
        <v>0.98385400000000001</v>
      </c>
      <c r="E82" s="3"/>
      <c r="F82" s="13">
        <v>45007</v>
      </c>
      <c r="G82" s="26">
        <v>90.037000000000006</v>
      </c>
      <c r="H82" s="16">
        <f t="shared" si="8"/>
        <v>0.90037000000000011</v>
      </c>
      <c r="I82" s="2"/>
      <c r="J82" s="13">
        <v>45007</v>
      </c>
      <c r="K82" s="26">
        <v>83.519900000000007</v>
      </c>
      <c r="L82" s="16">
        <f t="shared" si="9"/>
        <v>0.83519900000000002</v>
      </c>
      <c r="M82" s="2"/>
      <c r="N82" s="13">
        <v>45007</v>
      </c>
      <c r="O82" s="26">
        <v>82.009399999999999</v>
      </c>
      <c r="P82" s="17">
        <f t="shared" si="10"/>
        <v>0.82009399999999999</v>
      </c>
      <c r="Q82" s="2"/>
      <c r="R82" s="13">
        <v>45006</v>
      </c>
      <c r="S82" s="26">
        <v>84.243600000000001</v>
      </c>
      <c r="T82" s="17">
        <f t="shared" si="6"/>
        <v>0.84243599999999996</v>
      </c>
    </row>
    <row r="83" spans="1:20" x14ac:dyDescent="0.25">
      <c r="A83" s="10">
        <f t="shared" si="11"/>
        <v>23</v>
      </c>
      <c r="B83" s="13">
        <v>45008</v>
      </c>
      <c r="C83" s="27">
        <v>98.440399999999997</v>
      </c>
      <c r="D83" s="15">
        <f t="shared" si="7"/>
        <v>0.98440399999999995</v>
      </c>
      <c r="E83" s="3"/>
      <c r="F83" s="13">
        <v>45008</v>
      </c>
      <c r="G83" s="26">
        <v>90.179400000000001</v>
      </c>
      <c r="H83" s="16">
        <f t="shared" si="8"/>
        <v>0.90179399999999998</v>
      </c>
      <c r="I83" s="2"/>
      <c r="J83" s="13">
        <v>45008</v>
      </c>
      <c r="K83" s="26">
        <v>83.624700000000004</v>
      </c>
      <c r="L83" s="16">
        <f t="shared" si="9"/>
        <v>0.83624700000000007</v>
      </c>
      <c r="M83" s="2"/>
      <c r="N83" s="13">
        <v>45008</v>
      </c>
      <c r="O83" s="26">
        <v>82.096599999999995</v>
      </c>
      <c r="P83" s="17">
        <f t="shared" si="10"/>
        <v>0.82096599999999997</v>
      </c>
      <c r="Q83" s="2"/>
      <c r="R83" s="13">
        <v>45007</v>
      </c>
      <c r="S83" s="26">
        <v>84.393900000000002</v>
      </c>
      <c r="T83" s="17">
        <f t="shared" si="6"/>
        <v>0.84393899999999999</v>
      </c>
    </row>
    <row r="84" spans="1:20" x14ac:dyDescent="0.25">
      <c r="A84" s="10">
        <f t="shared" si="11"/>
        <v>24</v>
      </c>
      <c r="B84" s="13">
        <v>45009</v>
      </c>
      <c r="C84" s="27">
        <v>98.054199999999994</v>
      </c>
      <c r="D84" s="15">
        <f t="shared" si="7"/>
        <v>0.98054199999999991</v>
      </c>
      <c r="E84" s="3"/>
      <c r="F84" s="13">
        <v>45009</v>
      </c>
      <c r="G84" s="26">
        <v>90.610200000000006</v>
      </c>
      <c r="H84" s="16">
        <f t="shared" si="8"/>
        <v>0.90610200000000007</v>
      </c>
      <c r="I84" s="2"/>
      <c r="J84" s="13">
        <v>45009</v>
      </c>
      <c r="K84" s="26">
        <v>83.494500000000002</v>
      </c>
      <c r="L84" s="16">
        <f t="shared" si="9"/>
        <v>0.83494500000000005</v>
      </c>
      <c r="M84" s="2"/>
      <c r="N84" s="13">
        <v>45009</v>
      </c>
      <c r="O84" s="26">
        <v>82.148499999999999</v>
      </c>
      <c r="P84" s="17">
        <f t="shared" si="10"/>
        <v>0.82148500000000002</v>
      </c>
      <c r="Q84" s="2"/>
      <c r="R84" s="13">
        <v>45008</v>
      </c>
      <c r="S84" s="26">
        <v>84.490499999999997</v>
      </c>
      <c r="T84" s="17">
        <f t="shared" si="6"/>
        <v>0.84490500000000002</v>
      </c>
    </row>
    <row r="85" spans="1:20" x14ac:dyDescent="0.25">
      <c r="A85" s="10">
        <f t="shared" si="11"/>
        <v>25</v>
      </c>
      <c r="B85" s="13">
        <v>45010</v>
      </c>
      <c r="C85" s="27">
        <v>97.850399999999993</v>
      </c>
      <c r="D85" s="15">
        <f t="shared" si="7"/>
        <v>0.97850399999999993</v>
      </c>
      <c r="E85" s="3"/>
      <c r="F85" s="13">
        <v>45010</v>
      </c>
      <c r="G85" s="26">
        <v>91.012100000000004</v>
      </c>
      <c r="H85" s="16">
        <f t="shared" si="8"/>
        <v>0.91012100000000007</v>
      </c>
      <c r="I85" s="2"/>
      <c r="J85" s="13">
        <v>45010</v>
      </c>
      <c r="K85" s="26">
        <v>83.367999999999995</v>
      </c>
      <c r="L85" s="16">
        <f t="shared" si="9"/>
        <v>0.83367999999999998</v>
      </c>
      <c r="M85" s="2"/>
      <c r="N85" s="13">
        <v>45010</v>
      </c>
      <c r="O85" s="26">
        <v>82.2727</v>
      </c>
      <c r="P85" s="17">
        <f t="shared" si="10"/>
        <v>0.82272699999999999</v>
      </c>
      <c r="Q85" s="2"/>
      <c r="R85" s="13">
        <v>45009</v>
      </c>
      <c r="S85" s="26">
        <v>84.573700000000002</v>
      </c>
      <c r="T85" s="17">
        <f t="shared" si="6"/>
        <v>0.84573700000000007</v>
      </c>
    </row>
    <row r="86" spans="1:20" x14ac:dyDescent="0.25">
      <c r="A86" s="10">
        <f t="shared" si="11"/>
        <v>26</v>
      </c>
      <c r="B86" s="13">
        <v>45011</v>
      </c>
      <c r="C86" s="27">
        <v>97.918199999999999</v>
      </c>
      <c r="D86" s="15">
        <f t="shared" si="7"/>
        <v>0.979182</v>
      </c>
      <c r="E86" s="3"/>
      <c r="F86" s="13">
        <v>45011</v>
      </c>
      <c r="G86" s="26">
        <v>91.206900000000005</v>
      </c>
      <c r="H86" s="16">
        <f t="shared" si="8"/>
        <v>0.91206900000000002</v>
      </c>
      <c r="I86" s="2"/>
      <c r="J86" s="13">
        <v>45011</v>
      </c>
      <c r="K86" s="26">
        <v>83.561800000000005</v>
      </c>
      <c r="L86" s="16">
        <f t="shared" si="9"/>
        <v>0.83561800000000008</v>
      </c>
      <c r="M86" s="2"/>
      <c r="N86" s="13">
        <v>45011</v>
      </c>
      <c r="O86" s="26">
        <v>82.462400000000002</v>
      </c>
      <c r="P86" s="17">
        <f t="shared" si="10"/>
        <v>0.82462400000000002</v>
      </c>
      <c r="Q86" s="2"/>
      <c r="R86" s="13">
        <v>45010</v>
      </c>
      <c r="S86" s="26">
        <v>84.712299999999999</v>
      </c>
      <c r="T86" s="17">
        <f t="shared" si="6"/>
        <v>0.84712299999999996</v>
      </c>
    </row>
    <row r="87" spans="1:20" x14ac:dyDescent="0.25">
      <c r="A87" s="10">
        <f t="shared" si="11"/>
        <v>27</v>
      </c>
      <c r="B87" s="13">
        <v>45012</v>
      </c>
      <c r="C87" s="27">
        <v>97.630899999999997</v>
      </c>
      <c r="D87" s="15">
        <f t="shared" si="7"/>
        <v>0.97630899999999998</v>
      </c>
      <c r="E87" s="3"/>
      <c r="F87" s="13">
        <v>45012</v>
      </c>
      <c r="G87" s="26">
        <v>91.456500000000005</v>
      </c>
      <c r="H87" s="16">
        <f t="shared" si="8"/>
        <v>0.91456500000000007</v>
      </c>
      <c r="I87" s="2"/>
      <c r="J87" s="13">
        <v>45012</v>
      </c>
      <c r="K87" s="26">
        <v>83.4833</v>
      </c>
      <c r="L87" s="16">
        <f t="shared" si="9"/>
        <v>0.83483300000000005</v>
      </c>
      <c r="M87" s="2"/>
      <c r="N87" s="13">
        <v>45012</v>
      </c>
      <c r="O87" s="26">
        <v>82.541600000000003</v>
      </c>
      <c r="P87" s="17">
        <f t="shared" si="10"/>
        <v>0.82541600000000004</v>
      </c>
      <c r="Q87" s="2"/>
      <c r="R87" s="13">
        <v>45011</v>
      </c>
      <c r="S87" s="26">
        <v>84.896900000000002</v>
      </c>
      <c r="T87" s="17">
        <f t="shared" si="6"/>
        <v>0.84896899999999997</v>
      </c>
    </row>
    <row r="88" spans="1:20" x14ac:dyDescent="0.25">
      <c r="A88" s="10">
        <f t="shared" si="11"/>
        <v>28</v>
      </c>
      <c r="B88" s="13">
        <v>45013</v>
      </c>
      <c r="C88" s="27">
        <v>97.696100000000001</v>
      </c>
      <c r="D88" s="15">
        <f t="shared" si="7"/>
        <v>0.97696099999999997</v>
      </c>
      <c r="E88" s="3"/>
      <c r="F88" s="13">
        <v>45013</v>
      </c>
      <c r="G88" s="26">
        <v>91.593900000000005</v>
      </c>
      <c r="H88" s="16">
        <f t="shared" si="8"/>
        <v>0.91593900000000006</v>
      </c>
      <c r="I88" s="2"/>
      <c r="J88" s="13">
        <v>45013</v>
      </c>
      <c r="K88" s="26">
        <v>83.305400000000006</v>
      </c>
      <c r="L88" s="16">
        <f t="shared" si="9"/>
        <v>0.83305400000000007</v>
      </c>
      <c r="M88" s="2"/>
      <c r="N88" s="13">
        <v>45013</v>
      </c>
      <c r="O88" s="26">
        <v>82.653099999999995</v>
      </c>
      <c r="P88" s="17">
        <f t="shared" si="10"/>
        <v>0.8265309999999999</v>
      </c>
      <c r="Q88" s="2"/>
      <c r="R88" s="13">
        <v>45012</v>
      </c>
      <c r="S88" s="26">
        <v>84.975899999999996</v>
      </c>
      <c r="T88" s="17">
        <f t="shared" si="6"/>
        <v>0.84975899999999993</v>
      </c>
    </row>
    <row r="89" spans="1:20" x14ac:dyDescent="0.25">
      <c r="A89" s="10">
        <f t="shared" si="11"/>
        <v>29</v>
      </c>
      <c r="B89" s="13">
        <v>45014</v>
      </c>
      <c r="C89" s="27">
        <v>97.586299999999994</v>
      </c>
      <c r="D89" s="15">
        <f t="shared" si="7"/>
        <v>0.97586299999999992</v>
      </c>
      <c r="E89" s="3"/>
      <c r="F89" s="13">
        <v>45014</v>
      </c>
      <c r="G89" s="26">
        <v>90.946399999999997</v>
      </c>
      <c r="H89" s="16">
        <f t="shared" si="8"/>
        <v>0.90946399999999994</v>
      </c>
      <c r="I89" s="2"/>
      <c r="J89" s="13">
        <v>45014</v>
      </c>
      <c r="K89" s="26">
        <v>83.0471</v>
      </c>
      <c r="L89" s="16">
        <f t="shared" si="9"/>
        <v>0.83047099999999996</v>
      </c>
      <c r="M89" s="2"/>
      <c r="N89" s="13">
        <v>45014</v>
      </c>
      <c r="O89" s="26">
        <v>82.738500000000002</v>
      </c>
      <c r="P89" s="17">
        <f t="shared" si="10"/>
        <v>0.82738500000000004</v>
      </c>
      <c r="Q89" s="2"/>
      <c r="R89" s="13">
        <v>45013</v>
      </c>
      <c r="S89" s="26">
        <v>85.069299999999998</v>
      </c>
      <c r="T89" s="17">
        <f t="shared" si="6"/>
        <v>0.85069300000000003</v>
      </c>
    </row>
    <row r="90" spans="1:20" x14ac:dyDescent="0.25">
      <c r="A90" s="10">
        <f t="shared" si="11"/>
        <v>30</v>
      </c>
      <c r="B90" s="13">
        <v>45015</v>
      </c>
      <c r="C90" s="27">
        <v>97.658000000000001</v>
      </c>
      <c r="D90" s="15">
        <f t="shared" si="7"/>
        <v>0.97658</v>
      </c>
      <c r="E90" s="3"/>
      <c r="F90" s="13">
        <v>45015</v>
      </c>
      <c r="G90" s="26">
        <v>91.118899999999996</v>
      </c>
      <c r="H90" s="16">
        <f t="shared" si="8"/>
        <v>0.91118899999999992</v>
      </c>
      <c r="I90" s="2"/>
      <c r="J90" s="13">
        <v>45015</v>
      </c>
      <c r="K90" s="26">
        <v>83.003399999999999</v>
      </c>
      <c r="L90" s="16">
        <f t="shared" si="9"/>
        <v>0.83003399999999994</v>
      </c>
      <c r="M90" s="2"/>
      <c r="N90" s="13">
        <v>45015</v>
      </c>
      <c r="O90" s="26">
        <v>82.953999999999994</v>
      </c>
      <c r="P90" s="17">
        <f t="shared" si="10"/>
        <v>0.82953999999999994</v>
      </c>
      <c r="Q90" s="2"/>
      <c r="R90" s="13">
        <v>45014</v>
      </c>
      <c r="S90" s="26">
        <v>84.990700000000004</v>
      </c>
      <c r="T90" s="17">
        <f t="shared" si="6"/>
        <v>0.84990700000000008</v>
      </c>
    </row>
    <row r="91" spans="1:20" x14ac:dyDescent="0.25">
      <c r="A91" s="10">
        <f t="shared" si="11"/>
        <v>31</v>
      </c>
      <c r="B91" s="13">
        <v>45016</v>
      </c>
      <c r="C91" s="27">
        <v>97.721500000000006</v>
      </c>
      <c r="D91" s="15">
        <f t="shared" si="7"/>
        <v>0.97721500000000006</v>
      </c>
      <c r="E91" s="3"/>
      <c r="F91" s="13">
        <v>45016</v>
      </c>
      <c r="G91" s="26">
        <v>91.199100000000001</v>
      </c>
      <c r="H91" s="16">
        <f t="shared" si="8"/>
        <v>0.911991</v>
      </c>
      <c r="I91" s="2"/>
      <c r="J91" s="13">
        <v>45016</v>
      </c>
      <c r="K91" s="26">
        <v>82.9298</v>
      </c>
      <c r="L91" s="16">
        <f t="shared" si="9"/>
        <v>0.82929799999999998</v>
      </c>
      <c r="M91" s="2"/>
      <c r="N91" s="13">
        <v>45016</v>
      </c>
      <c r="O91" s="26">
        <v>83.100200000000001</v>
      </c>
      <c r="P91" s="17">
        <f t="shared" si="10"/>
        <v>0.83100200000000002</v>
      </c>
      <c r="Q91" s="2"/>
      <c r="R91" s="13">
        <v>45015</v>
      </c>
      <c r="S91" s="26">
        <v>85.172899999999998</v>
      </c>
      <c r="T91" s="17">
        <f t="shared" si="6"/>
        <v>0.85172899999999996</v>
      </c>
    </row>
    <row r="92" spans="1:20" x14ac:dyDescent="0.25">
      <c r="A92" s="10">
        <f t="shared" si="11"/>
        <v>1</v>
      </c>
      <c r="B92" s="13">
        <v>45017</v>
      </c>
      <c r="C92" s="27">
        <v>97.7714</v>
      </c>
      <c r="D92" s="15">
        <f t="shared" si="7"/>
        <v>0.97771399999999997</v>
      </c>
      <c r="E92" s="3"/>
      <c r="F92" s="13">
        <v>45017</v>
      </c>
      <c r="G92" s="26">
        <v>91.197599999999994</v>
      </c>
      <c r="H92" s="16">
        <f t="shared" si="8"/>
        <v>0.9119759999999999</v>
      </c>
      <c r="I92" s="2"/>
      <c r="J92" s="13">
        <v>45017</v>
      </c>
      <c r="K92" s="26">
        <v>83.020200000000003</v>
      </c>
      <c r="L92" s="16">
        <f t="shared" si="9"/>
        <v>0.830202</v>
      </c>
      <c r="M92" s="2"/>
      <c r="N92" s="13">
        <v>45017</v>
      </c>
      <c r="O92" s="26">
        <v>83.329700000000003</v>
      </c>
      <c r="P92" s="17">
        <f t="shared" si="10"/>
        <v>0.83329700000000007</v>
      </c>
      <c r="Q92" s="2"/>
      <c r="R92" s="13">
        <v>45016</v>
      </c>
      <c r="S92" s="26">
        <v>85.287700000000001</v>
      </c>
      <c r="T92" s="17">
        <f t="shared" si="6"/>
        <v>0.852877</v>
      </c>
    </row>
    <row r="93" spans="1:20" x14ac:dyDescent="0.25">
      <c r="A93" s="10">
        <f t="shared" si="11"/>
        <v>2</v>
      </c>
      <c r="B93" s="13">
        <v>45018</v>
      </c>
      <c r="C93" s="27">
        <v>97.768900000000002</v>
      </c>
      <c r="D93" s="15">
        <f t="shared" si="7"/>
        <v>0.97768900000000003</v>
      </c>
      <c r="E93" s="3"/>
      <c r="F93" s="13">
        <v>45018</v>
      </c>
      <c r="G93" s="26">
        <v>91.207700000000003</v>
      </c>
      <c r="H93" s="16">
        <f t="shared" si="8"/>
        <v>0.91207700000000003</v>
      </c>
      <c r="I93" s="2"/>
      <c r="J93" s="13">
        <v>45018</v>
      </c>
      <c r="K93" s="26">
        <v>83.052999999999997</v>
      </c>
      <c r="L93" s="16">
        <f t="shared" si="9"/>
        <v>0.83052999999999999</v>
      </c>
      <c r="M93" s="2"/>
      <c r="N93" s="13">
        <v>45018</v>
      </c>
      <c r="O93" s="26">
        <v>83.540800000000004</v>
      </c>
      <c r="P93" s="17">
        <f t="shared" si="10"/>
        <v>0.83540800000000004</v>
      </c>
      <c r="Q93" s="2"/>
      <c r="R93" s="13">
        <v>45017</v>
      </c>
      <c r="S93" s="26">
        <v>85.4572</v>
      </c>
      <c r="T93" s="17">
        <f t="shared" si="6"/>
        <v>0.854572</v>
      </c>
    </row>
    <row r="94" spans="1:20" x14ac:dyDescent="0.25">
      <c r="A94" s="10">
        <f t="shared" si="11"/>
        <v>3</v>
      </c>
      <c r="B94" s="13">
        <v>45019</v>
      </c>
      <c r="C94" s="27">
        <v>97.388000000000005</v>
      </c>
      <c r="D94" s="15">
        <f t="shared" si="7"/>
        <v>0.97388000000000008</v>
      </c>
      <c r="E94" s="3"/>
      <c r="F94" s="13">
        <v>45019</v>
      </c>
      <c r="G94" s="26">
        <v>91.121300000000005</v>
      </c>
      <c r="H94" s="16">
        <f t="shared" si="8"/>
        <v>0.91121300000000005</v>
      </c>
      <c r="I94" s="2"/>
      <c r="J94" s="13">
        <v>45019</v>
      </c>
      <c r="K94" s="26">
        <v>82.902100000000004</v>
      </c>
      <c r="L94" s="16">
        <f t="shared" si="9"/>
        <v>0.82902100000000001</v>
      </c>
      <c r="M94" s="2"/>
      <c r="N94" s="13">
        <v>45019</v>
      </c>
      <c r="O94" s="26">
        <v>83.582499999999996</v>
      </c>
      <c r="P94" s="17">
        <f t="shared" si="10"/>
        <v>0.83582499999999993</v>
      </c>
      <c r="Q94" s="2"/>
      <c r="R94" s="13">
        <v>45018</v>
      </c>
      <c r="S94" s="26">
        <v>85.608999999999995</v>
      </c>
      <c r="T94" s="17">
        <f t="shared" si="6"/>
        <v>0.85608999999999991</v>
      </c>
    </row>
    <row r="95" spans="1:20" x14ac:dyDescent="0.25">
      <c r="A95" s="10">
        <f t="shared" si="11"/>
        <v>4</v>
      </c>
      <c r="B95" s="13">
        <v>45020</v>
      </c>
      <c r="C95" s="27">
        <v>97.543199999999999</v>
      </c>
      <c r="D95" s="15">
        <f t="shared" si="7"/>
        <v>0.97543199999999997</v>
      </c>
      <c r="E95" s="3"/>
      <c r="F95" s="13">
        <v>45020</v>
      </c>
      <c r="G95" s="26">
        <v>91.028499999999994</v>
      </c>
      <c r="H95" s="16">
        <f t="shared" si="8"/>
        <v>0.9102849999999999</v>
      </c>
      <c r="I95" s="2"/>
      <c r="J95" s="13">
        <v>45020</v>
      </c>
      <c r="K95" s="26">
        <v>82.877200000000002</v>
      </c>
      <c r="L95" s="16">
        <f t="shared" si="9"/>
        <v>0.82877200000000006</v>
      </c>
      <c r="M95" s="2"/>
      <c r="N95" s="13">
        <v>45020</v>
      </c>
      <c r="O95" s="26">
        <v>83.698300000000003</v>
      </c>
      <c r="P95" s="17">
        <f t="shared" si="10"/>
        <v>0.83698300000000003</v>
      </c>
      <c r="Q95" s="2"/>
      <c r="R95" s="13">
        <v>45019</v>
      </c>
      <c r="S95" s="26">
        <v>85.592399999999998</v>
      </c>
      <c r="T95" s="17">
        <f t="shared" si="6"/>
        <v>0.85592400000000002</v>
      </c>
    </row>
    <row r="96" spans="1:20" x14ac:dyDescent="0.25">
      <c r="A96" s="10">
        <f t="shared" si="11"/>
        <v>5</v>
      </c>
      <c r="B96" s="13">
        <v>45021</v>
      </c>
      <c r="C96" s="27">
        <v>97.765900000000002</v>
      </c>
      <c r="D96" s="15">
        <f t="shared" si="7"/>
        <v>0.97765900000000006</v>
      </c>
      <c r="E96" s="3"/>
      <c r="F96" s="13">
        <v>45021</v>
      </c>
      <c r="G96" s="26">
        <v>90.953599999999994</v>
      </c>
      <c r="H96" s="16">
        <f t="shared" si="8"/>
        <v>0.9095359999999999</v>
      </c>
      <c r="I96" s="2"/>
      <c r="J96" s="13">
        <v>45021</v>
      </c>
      <c r="K96" s="26">
        <v>82.797700000000006</v>
      </c>
      <c r="L96" s="16">
        <f t="shared" si="9"/>
        <v>0.82797700000000007</v>
      </c>
      <c r="M96" s="2"/>
      <c r="N96" s="13">
        <v>45021</v>
      </c>
      <c r="O96" s="26">
        <v>83.856800000000007</v>
      </c>
      <c r="P96" s="17">
        <f t="shared" si="10"/>
        <v>0.83856800000000009</v>
      </c>
      <c r="Q96" s="2"/>
      <c r="R96" s="13">
        <v>45020</v>
      </c>
      <c r="S96" s="26">
        <v>85.663399999999996</v>
      </c>
      <c r="T96" s="17">
        <f t="shared" si="6"/>
        <v>0.85663400000000001</v>
      </c>
    </row>
    <row r="97" spans="1:20" x14ac:dyDescent="0.25">
      <c r="A97" s="10">
        <f t="shared" si="11"/>
        <v>6</v>
      </c>
      <c r="B97" s="13">
        <v>45022</v>
      </c>
      <c r="C97" s="27">
        <v>97.882400000000004</v>
      </c>
      <c r="D97" s="15">
        <f t="shared" si="7"/>
        <v>0.97882400000000003</v>
      </c>
      <c r="E97" s="3"/>
      <c r="F97" s="13">
        <v>45022</v>
      </c>
      <c r="G97" s="26">
        <v>91.259600000000006</v>
      </c>
      <c r="H97" s="16">
        <f t="shared" si="8"/>
        <v>0.91259600000000007</v>
      </c>
      <c r="I97" s="2"/>
      <c r="J97" s="13">
        <v>45022</v>
      </c>
      <c r="K97" s="26">
        <v>82.9071</v>
      </c>
      <c r="L97" s="16">
        <f t="shared" si="9"/>
        <v>0.829071</v>
      </c>
      <c r="M97" s="2"/>
      <c r="N97" s="13">
        <v>45022</v>
      </c>
      <c r="O97" s="26">
        <v>83.986699999999999</v>
      </c>
      <c r="P97" s="17">
        <f t="shared" si="10"/>
        <v>0.83986700000000003</v>
      </c>
      <c r="Q97" s="2"/>
      <c r="R97" s="13">
        <v>45021</v>
      </c>
      <c r="S97" s="26">
        <v>85.767399999999995</v>
      </c>
      <c r="T97" s="17">
        <f t="shared" si="6"/>
        <v>0.85767399999999994</v>
      </c>
    </row>
    <row r="98" spans="1:20" x14ac:dyDescent="0.25">
      <c r="A98" s="10">
        <f t="shared" si="11"/>
        <v>7</v>
      </c>
      <c r="B98" s="13">
        <v>45023</v>
      </c>
      <c r="C98" s="27">
        <v>98.383899999999997</v>
      </c>
      <c r="D98" s="15">
        <f t="shared" si="7"/>
        <v>0.98383900000000002</v>
      </c>
      <c r="E98" s="3"/>
      <c r="F98" s="13">
        <v>45023</v>
      </c>
      <c r="G98" s="26">
        <v>91.247900000000001</v>
      </c>
      <c r="H98" s="16">
        <f t="shared" si="8"/>
        <v>0.91247900000000004</v>
      </c>
      <c r="I98" s="2"/>
      <c r="J98" s="13">
        <v>45023</v>
      </c>
      <c r="K98" s="26">
        <v>83.310599999999994</v>
      </c>
      <c r="L98" s="16">
        <f t="shared" si="9"/>
        <v>0.8331059999999999</v>
      </c>
      <c r="M98" s="2"/>
      <c r="N98" s="13">
        <v>45023</v>
      </c>
      <c r="O98" s="26">
        <v>84.337000000000003</v>
      </c>
      <c r="P98" s="17">
        <f t="shared" si="10"/>
        <v>0.84337000000000006</v>
      </c>
      <c r="Q98" s="2"/>
      <c r="R98" s="13">
        <v>45022</v>
      </c>
      <c r="S98" s="26">
        <v>85.926299999999998</v>
      </c>
      <c r="T98" s="17">
        <f t="shared" si="6"/>
        <v>0.859263</v>
      </c>
    </row>
    <row r="99" spans="1:20" x14ac:dyDescent="0.25">
      <c r="A99" s="10">
        <f t="shared" si="11"/>
        <v>8</v>
      </c>
      <c r="B99" s="13">
        <v>45024</v>
      </c>
      <c r="C99" s="27">
        <v>98.423900000000003</v>
      </c>
      <c r="D99" s="15">
        <f t="shared" si="7"/>
        <v>0.98423900000000009</v>
      </c>
      <c r="E99" s="3"/>
      <c r="F99" s="13">
        <v>45024</v>
      </c>
      <c r="G99" s="26">
        <v>91.2333</v>
      </c>
      <c r="H99" s="16">
        <f t="shared" si="8"/>
        <v>0.91233299999999995</v>
      </c>
      <c r="I99" s="2"/>
      <c r="J99" s="13">
        <v>45024</v>
      </c>
      <c r="K99" s="26">
        <v>83.824600000000004</v>
      </c>
      <c r="L99" s="16">
        <f t="shared" si="9"/>
        <v>0.83824600000000005</v>
      </c>
      <c r="M99" s="2"/>
      <c r="N99" s="13">
        <v>45024</v>
      </c>
      <c r="O99" s="26">
        <v>84.638300000000001</v>
      </c>
      <c r="P99" s="17">
        <f t="shared" si="10"/>
        <v>0.846383</v>
      </c>
      <c r="Q99" s="2"/>
      <c r="R99" s="13">
        <v>45023</v>
      </c>
      <c r="S99" s="26">
        <v>86.224199999999996</v>
      </c>
      <c r="T99" s="17">
        <f t="shared" si="6"/>
        <v>0.86224199999999995</v>
      </c>
    </row>
    <row r="100" spans="1:20" x14ac:dyDescent="0.25">
      <c r="A100" s="10">
        <f t="shared" si="11"/>
        <v>9</v>
      </c>
      <c r="B100" s="13">
        <v>45025</v>
      </c>
      <c r="C100" s="27">
        <v>98.436800000000005</v>
      </c>
      <c r="D100" s="15">
        <f t="shared" si="7"/>
        <v>0.98436800000000002</v>
      </c>
      <c r="E100" s="3"/>
      <c r="F100" s="13">
        <v>45025</v>
      </c>
      <c r="G100" s="26">
        <v>91.122299999999996</v>
      </c>
      <c r="H100" s="16">
        <f t="shared" si="8"/>
        <v>0.91122300000000001</v>
      </c>
      <c r="I100" s="2"/>
      <c r="J100" s="13">
        <v>45025</v>
      </c>
      <c r="K100" s="26">
        <v>84.240799999999993</v>
      </c>
      <c r="L100" s="16">
        <f t="shared" si="9"/>
        <v>0.84240799999999993</v>
      </c>
      <c r="M100" s="2"/>
      <c r="N100" s="13">
        <v>45025</v>
      </c>
      <c r="O100" s="26">
        <v>84.924199999999999</v>
      </c>
      <c r="P100" s="17">
        <f t="shared" si="10"/>
        <v>0.84924199999999994</v>
      </c>
      <c r="Q100" s="2"/>
      <c r="R100" s="13">
        <v>45024</v>
      </c>
      <c r="S100" s="26">
        <v>86.470799999999997</v>
      </c>
      <c r="T100" s="17">
        <f t="shared" si="6"/>
        <v>0.86470799999999992</v>
      </c>
    </row>
    <row r="101" spans="1:20" x14ac:dyDescent="0.25">
      <c r="A101" s="10">
        <f t="shared" si="11"/>
        <v>10</v>
      </c>
      <c r="B101" s="13">
        <v>45026</v>
      </c>
      <c r="C101" s="27">
        <v>98.282600000000002</v>
      </c>
      <c r="D101" s="15">
        <f t="shared" si="7"/>
        <v>0.98282599999999998</v>
      </c>
      <c r="E101" s="3"/>
      <c r="F101" s="13">
        <v>45026</v>
      </c>
      <c r="G101" s="26">
        <v>91.093800000000002</v>
      </c>
      <c r="H101" s="16">
        <f t="shared" si="8"/>
        <v>0.91093800000000003</v>
      </c>
      <c r="I101" s="2"/>
      <c r="J101" s="13">
        <v>45026</v>
      </c>
      <c r="K101" s="26">
        <v>84.185199999999995</v>
      </c>
      <c r="L101" s="16">
        <f t="shared" si="9"/>
        <v>0.84185199999999993</v>
      </c>
      <c r="M101" s="2"/>
      <c r="N101" s="13">
        <v>45026</v>
      </c>
      <c r="O101" s="26">
        <v>85.077600000000004</v>
      </c>
      <c r="P101" s="17">
        <f t="shared" si="10"/>
        <v>0.85077600000000009</v>
      </c>
      <c r="Q101" s="2"/>
      <c r="R101" s="13">
        <v>45025</v>
      </c>
      <c r="S101" s="26">
        <v>86.681299999999993</v>
      </c>
      <c r="T101" s="17">
        <f t="shared" si="6"/>
        <v>0.86681299999999994</v>
      </c>
    </row>
    <row r="102" spans="1:20" x14ac:dyDescent="0.25">
      <c r="A102" s="10">
        <f t="shared" si="11"/>
        <v>11</v>
      </c>
      <c r="B102" s="13">
        <v>45027</v>
      </c>
      <c r="C102" s="27">
        <v>98.047899999999998</v>
      </c>
      <c r="D102" s="15">
        <f t="shared" si="7"/>
        <v>0.98047899999999999</v>
      </c>
      <c r="E102" s="3"/>
      <c r="F102" s="13">
        <v>45027</v>
      </c>
      <c r="G102" s="26">
        <v>91.041399999999996</v>
      </c>
      <c r="H102" s="16">
        <f t="shared" si="8"/>
        <v>0.91041399999999995</v>
      </c>
      <c r="I102" s="2"/>
      <c r="J102" s="13">
        <v>45027</v>
      </c>
      <c r="K102" s="26">
        <v>84.180400000000006</v>
      </c>
      <c r="L102" s="16">
        <f t="shared" si="9"/>
        <v>0.84180400000000011</v>
      </c>
      <c r="M102" s="2"/>
      <c r="N102" s="13">
        <v>45027</v>
      </c>
      <c r="O102" s="26">
        <v>85.233599999999996</v>
      </c>
      <c r="P102" s="17">
        <f t="shared" si="10"/>
        <v>0.85233599999999998</v>
      </c>
      <c r="Q102" s="2"/>
      <c r="R102" s="13">
        <v>45026</v>
      </c>
      <c r="S102" s="26">
        <v>86.771699999999996</v>
      </c>
      <c r="T102" s="17">
        <f t="shared" si="6"/>
        <v>0.86771699999999996</v>
      </c>
    </row>
    <row r="103" spans="1:20" x14ac:dyDescent="0.25">
      <c r="A103" s="10">
        <f t="shared" si="11"/>
        <v>12</v>
      </c>
      <c r="B103" s="13">
        <v>45028</v>
      </c>
      <c r="C103" s="27">
        <v>97.898799999999994</v>
      </c>
      <c r="D103" s="15">
        <f t="shared" si="7"/>
        <v>0.97898799999999997</v>
      </c>
      <c r="E103" s="3"/>
      <c r="F103" s="13">
        <v>45028</v>
      </c>
      <c r="G103" s="26">
        <v>91.113900000000001</v>
      </c>
      <c r="H103" s="16">
        <f t="shared" si="8"/>
        <v>0.91113900000000003</v>
      </c>
      <c r="I103" s="2"/>
      <c r="J103" s="13">
        <v>45028</v>
      </c>
      <c r="K103" s="26">
        <v>84.133300000000006</v>
      </c>
      <c r="L103" s="16">
        <f t="shared" si="9"/>
        <v>0.84133300000000011</v>
      </c>
      <c r="M103" s="2"/>
      <c r="N103" s="13">
        <v>45028</v>
      </c>
      <c r="O103" s="26">
        <v>85.390699999999995</v>
      </c>
      <c r="P103" s="17">
        <f t="shared" si="10"/>
        <v>0.85390699999999997</v>
      </c>
      <c r="Q103" s="2"/>
      <c r="R103" s="13">
        <v>45027</v>
      </c>
      <c r="S103" s="26">
        <v>86.859099999999998</v>
      </c>
      <c r="T103" s="17">
        <f t="shared" si="6"/>
        <v>0.868591</v>
      </c>
    </row>
    <row r="104" spans="1:20" x14ac:dyDescent="0.25">
      <c r="A104" s="10">
        <f t="shared" si="11"/>
        <v>13</v>
      </c>
      <c r="B104" s="13">
        <v>45029</v>
      </c>
      <c r="C104" s="27">
        <v>98.031700000000001</v>
      </c>
      <c r="D104" s="15">
        <f t="shared" si="7"/>
        <v>0.98031699999999999</v>
      </c>
      <c r="E104" s="3"/>
      <c r="F104" s="13">
        <v>45029</v>
      </c>
      <c r="G104" s="26">
        <v>91.181799999999996</v>
      </c>
      <c r="H104" s="16">
        <f t="shared" si="8"/>
        <v>0.91181799999999991</v>
      </c>
      <c r="I104" s="2"/>
      <c r="J104" s="13">
        <v>45029</v>
      </c>
      <c r="K104" s="26">
        <v>84.049700000000001</v>
      </c>
      <c r="L104" s="16">
        <f t="shared" si="9"/>
        <v>0.84049700000000005</v>
      </c>
      <c r="M104" s="2"/>
      <c r="N104" s="13">
        <v>45029</v>
      </c>
      <c r="O104" s="26">
        <v>85.483699999999999</v>
      </c>
      <c r="P104" s="17">
        <f t="shared" si="10"/>
        <v>0.85483699999999996</v>
      </c>
      <c r="Q104" s="2"/>
      <c r="R104" s="13">
        <v>45028</v>
      </c>
      <c r="S104" s="26">
        <v>86.9709</v>
      </c>
      <c r="T104" s="17">
        <f t="shared" si="6"/>
        <v>0.86970899999999995</v>
      </c>
    </row>
    <row r="105" spans="1:20" x14ac:dyDescent="0.25">
      <c r="A105" s="10">
        <f t="shared" si="11"/>
        <v>14</v>
      </c>
      <c r="B105" s="13">
        <v>45030</v>
      </c>
      <c r="C105" s="27">
        <v>98.048000000000002</v>
      </c>
      <c r="D105" s="15">
        <f t="shared" si="7"/>
        <v>0.98048000000000002</v>
      </c>
      <c r="E105" s="3"/>
      <c r="F105" s="13">
        <v>45030</v>
      </c>
      <c r="G105" s="26">
        <v>90.991799999999998</v>
      </c>
      <c r="H105" s="16">
        <f t="shared" si="8"/>
        <v>0.909918</v>
      </c>
      <c r="I105" s="2"/>
      <c r="J105" s="13">
        <v>45030</v>
      </c>
      <c r="K105" s="26">
        <v>83.9465</v>
      </c>
      <c r="L105" s="16">
        <f t="shared" si="9"/>
        <v>0.83946500000000002</v>
      </c>
      <c r="M105" s="2"/>
      <c r="N105" s="13">
        <v>45030</v>
      </c>
      <c r="O105" s="26">
        <v>85.573999999999998</v>
      </c>
      <c r="P105" s="17">
        <f t="shared" si="10"/>
        <v>0.85573999999999995</v>
      </c>
      <c r="Q105" s="2"/>
      <c r="R105" s="13">
        <v>45029</v>
      </c>
      <c r="S105" s="26">
        <v>87.049099999999996</v>
      </c>
      <c r="T105" s="17">
        <f t="shared" si="6"/>
        <v>0.8704909999999999</v>
      </c>
    </row>
    <row r="106" spans="1:20" x14ac:dyDescent="0.25">
      <c r="A106" s="10">
        <f t="shared" si="11"/>
        <v>15</v>
      </c>
      <c r="B106" s="13">
        <v>45031</v>
      </c>
      <c r="C106" s="27">
        <v>98.203500000000005</v>
      </c>
      <c r="D106" s="15">
        <f t="shared" si="7"/>
        <v>0.9820350000000001</v>
      </c>
      <c r="E106" s="3"/>
      <c r="F106" s="13">
        <v>45031</v>
      </c>
      <c r="G106" s="26">
        <v>91.090100000000007</v>
      </c>
      <c r="H106" s="16">
        <f t="shared" si="8"/>
        <v>0.91090100000000007</v>
      </c>
      <c r="I106" s="2"/>
      <c r="J106" s="13">
        <v>45031</v>
      </c>
      <c r="K106" s="26">
        <v>84.0565</v>
      </c>
      <c r="L106" s="16">
        <f t="shared" si="9"/>
        <v>0.84056500000000001</v>
      </c>
      <c r="M106" s="2"/>
      <c r="N106" s="13">
        <v>45031</v>
      </c>
      <c r="O106" s="26">
        <v>85.7166</v>
      </c>
      <c r="P106" s="17">
        <f t="shared" si="10"/>
        <v>0.85716599999999998</v>
      </c>
      <c r="Q106" s="2"/>
      <c r="R106" s="13">
        <v>45030</v>
      </c>
      <c r="S106" s="26">
        <v>87.072400000000002</v>
      </c>
      <c r="T106" s="17">
        <f t="shared" si="6"/>
        <v>0.87072400000000005</v>
      </c>
    </row>
    <row r="107" spans="1:20" x14ac:dyDescent="0.25">
      <c r="A107" s="10">
        <f t="shared" si="11"/>
        <v>16</v>
      </c>
      <c r="B107" s="13">
        <v>45032</v>
      </c>
      <c r="C107" s="27">
        <v>98.3065</v>
      </c>
      <c r="D107" s="15">
        <f t="shared" si="7"/>
        <v>0.98306499999999997</v>
      </c>
      <c r="E107" s="3"/>
      <c r="F107" s="13">
        <v>45032</v>
      </c>
      <c r="G107" s="26">
        <v>91.096800000000002</v>
      </c>
      <c r="H107" s="16">
        <f t="shared" si="8"/>
        <v>0.910968</v>
      </c>
      <c r="I107" s="2"/>
      <c r="J107" s="13">
        <v>45032</v>
      </c>
      <c r="K107" s="26">
        <v>84.338399999999993</v>
      </c>
      <c r="L107" s="16">
        <f t="shared" si="9"/>
        <v>0.84338399999999991</v>
      </c>
      <c r="M107" s="2"/>
      <c r="N107" s="13">
        <v>45032</v>
      </c>
      <c r="O107" s="26">
        <v>85.817400000000006</v>
      </c>
      <c r="P107" s="17">
        <f t="shared" si="10"/>
        <v>0.8581740000000001</v>
      </c>
      <c r="Q107" s="2"/>
      <c r="R107" s="13">
        <v>45031</v>
      </c>
      <c r="S107" s="26">
        <v>87.205600000000004</v>
      </c>
      <c r="T107" s="17">
        <f t="shared" si="6"/>
        <v>0.87205600000000005</v>
      </c>
    </row>
    <row r="108" spans="1:20" x14ac:dyDescent="0.25">
      <c r="A108" s="10">
        <f t="shared" si="11"/>
        <v>17</v>
      </c>
      <c r="B108" s="13">
        <v>45033</v>
      </c>
      <c r="C108" s="27">
        <v>98.375600000000006</v>
      </c>
      <c r="D108" s="15">
        <f t="shared" si="7"/>
        <v>0.98375600000000007</v>
      </c>
      <c r="E108" s="3"/>
      <c r="F108" s="13">
        <v>45033</v>
      </c>
      <c r="G108" s="26">
        <v>90.8185</v>
      </c>
      <c r="H108" s="16">
        <f t="shared" si="8"/>
        <v>0.90818500000000002</v>
      </c>
      <c r="I108" s="2"/>
      <c r="J108" s="13">
        <v>45033</v>
      </c>
      <c r="K108" s="26">
        <v>84.774600000000007</v>
      </c>
      <c r="L108" s="16">
        <f t="shared" si="9"/>
        <v>0.84774600000000011</v>
      </c>
      <c r="M108" s="2"/>
      <c r="N108" s="13">
        <v>45033</v>
      </c>
      <c r="O108" s="26">
        <v>85.869500000000002</v>
      </c>
      <c r="P108" s="17">
        <f t="shared" si="10"/>
        <v>0.85869499999999999</v>
      </c>
      <c r="Q108" s="2"/>
      <c r="R108" s="13">
        <v>45032</v>
      </c>
      <c r="S108" s="26">
        <v>87.302499999999995</v>
      </c>
      <c r="T108" s="17">
        <f t="shared" si="6"/>
        <v>0.87302499999999994</v>
      </c>
    </row>
    <row r="109" spans="1:20" x14ac:dyDescent="0.25">
      <c r="A109" s="10">
        <f t="shared" si="11"/>
        <v>18</v>
      </c>
      <c r="B109" s="13">
        <v>45034</v>
      </c>
      <c r="C109" s="27">
        <v>98.206599999999995</v>
      </c>
      <c r="D109" s="15">
        <f t="shared" si="7"/>
        <v>0.98206599999999999</v>
      </c>
      <c r="E109" s="3"/>
      <c r="F109" s="13">
        <v>45034</v>
      </c>
      <c r="G109" s="26">
        <v>91.063900000000004</v>
      </c>
      <c r="H109" s="16">
        <f t="shared" si="8"/>
        <v>0.91063900000000009</v>
      </c>
      <c r="I109" s="2"/>
      <c r="J109" s="13">
        <v>45034</v>
      </c>
      <c r="K109" s="26">
        <v>84.825699999999998</v>
      </c>
      <c r="L109" s="16">
        <f t="shared" si="9"/>
        <v>0.84825699999999993</v>
      </c>
      <c r="M109" s="2"/>
      <c r="N109" s="13">
        <v>45034</v>
      </c>
      <c r="O109" s="26">
        <v>85.865600000000001</v>
      </c>
      <c r="P109" s="17">
        <f t="shared" si="10"/>
        <v>0.85865599999999997</v>
      </c>
      <c r="Q109" s="2"/>
      <c r="R109" s="13">
        <v>45033</v>
      </c>
      <c r="S109" s="26">
        <v>87.323899999999995</v>
      </c>
      <c r="T109" s="17">
        <f t="shared" si="6"/>
        <v>0.87323899999999999</v>
      </c>
    </row>
    <row r="110" spans="1:20" x14ac:dyDescent="0.25">
      <c r="A110" s="10">
        <f t="shared" si="11"/>
        <v>19</v>
      </c>
      <c r="B110" s="13">
        <v>45035</v>
      </c>
      <c r="C110" s="27">
        <v>98.194500000000005</v>
      </c>
      <c r="D110" s="15">
        <f t="shared" si="7"/>
        <v>0.98194500000000007</v>
      </c>
      <c r="E110" s="3"/>
      <c r="F110" s="13">
        <v>45035</v>
      </c>
      <c r="G110" s="26">
        <v>90.743799999999993</v>
      </c>
      <c r="H110" s="16">
        <f t="shared" si="8"/>
        <v>0.90743799999999997</v>
      </c>
      <c r="I110" s="2"/>
      <c r="J110" s="13">
        <v>45035</v>
      </c>
      <c r="K110" s="26">
        <v>84.980999999999995</v>
      </c>
      <c r="L110" s="16">
        <f t="shared" si="9"/>
        <v>0.84980999999999995</v>
      </c>
      <c r="M110" s="2"/>
      <c r="N110" s="13">
        <v>45035</v>
      </c>
      <c r="O110" s="26">
        <v>85.843100000000007</v>
      </c>
      <c r="P110" s="17">
        <f t="shared" si="10"/>
        <v>0.85843100000000006</v>
      </c>
      <c r="Q110" s="2"/>
      <c r="R110" s="13">
        <v>45034</v>
      </c>
      <c r="S110" s="26">
        <v>87.359300000000005</v>
      </c>
      <c r="T110" s="17">
        <f t="shared" si="6"/>
        <v>0.87359300000000006</v>
      </c>
    </row>
    <row r="111" spans="1:20" x14ac:dyDescent="0.25">
      <c r="A111" s="10">
        <f t="shared" si="11"/>
        <v>20</v>
      </c>
      <c r="B111" s="13">
        <v>45036</v>
      </c>
      <c r="C111" s="27">
        <v>98.115499999999997</v>
      </c>
      <c r="D111" s="15">
        <f t="shared" si="7"/>
        <v>0.981155</v>
      </c>
      <c r="E111" s="3"/>
      <c r="F111" s="13">
        <v>45036</v>
      </c>
      <c r="G111" s="26">
        <v>90.761300000000006</v>
      </c>
      <c r="H111" s="16">
        <f t="shared" si="8"/>
        <v>0.907613</v>
      </c>
      <c r="I111" s="2"/>
      <c r="J111" s="13">
        <v>45036</v>
      </c>
      <c r="K111" s="26">
        <v>84.955100000000002</v>
      </c>
      <c r="L111" s="16">
        <f t="shared" si="9"/>
        <v>0.84955100000000006</v>
      </c>
      <c r="M111" s="2"/>
      <c r="N111" s="13">
        <v>45036</v>
      </c>
      <c r="O111" s="26">
        <v>85.722399999999993</v>
      </c>
      <c r="P111" s="17">
        <f t="shared" si="10"/>
        <v>0.85722399999999999</v>
      </c>
      <c r="Q111" s="2"/>
      <c r="R111" s="13">
        <v>45035</v>
      </c>
      <c r="S111" s="26">
        <v>87.297200000000004</v>
      </c>
      <c r="T111" s="17">
        <f t="shared" si="6"/>
        <v>0.87297200000000008</v>
      </c>
    </row>
    <row r="112" spans="1:20" x14ac:dyDescent="0.25">
      <c r="A112" s="10">
        <f t="shared" si="11"/>
        <v>21</v>
      </c>
      <c r="B112" s="13">
        <v>45037</v>
      </c>
      <c r="C112" s="27">
        <v>98.203100000000006</v>
      </c>
      <c r="D112" s="15">
        <f t="shared" si="7"/>
        <v>0.9820310000000001</v>
      </c>
      <c r="E112" s="3"/>
      <c r="F112" s="13">
        <v>45037</v>
      </c>
      <c r="G112" s="26">
        <v>90.759299999999996</v>
      </c>
      <c r="H112" s="16">
        <f t="shared" si="8"/>
        <v>0.90759299999999998</v>
      </c>
      <c r="I112" s="2"/>
      <c r="J112" s="13">
        <v>45037</v>
      </c>
      <c r="K112" s="26">
        <v>84.963899999999995</v>
      </c>
      <c r="L112" s="16">
        <f t="shared" si="9"/>
        <v>0.84963899999999992</v>
      </c>
      <c r="M112" s="2"/>
      <c r="N112" s="13">
        <v>45037</v>
      </c>
      <c r="O112" s="26">
        <v>85.883099999999999</v>
      </c>
      <c r="P112" s="17">
        <f t="shared" si="10"/>
        <v>0.85883100000000001</v>
      </c>
      <c r="Q112" s="2"/>
      <c r="R112" s="13">
        <v>45036</v>
      </c>
      <c r="S112" s="26">
        <v>87.209800000000001</v>
      </c>
      <c r="T112" s="17">
        <f t="shared" si="6"/>
        <v>0.87209800000000004</v>
      </c>
    </row>
    <row r="113" spans="1:20" x14ac:dyDescent="0.25">
      <c r="A113" s="10">
        <f t="shared" si="11"/>
        <v>22</v>
      </c>
      <c r="B113" s="13">
        <v>45038</v>
      </c>
      <c r="C113" s="27">
        <v>98.349800000000002</v>
      </c>
      <c r="D113" s="15">
        <f t="shared" si="7"/>
        <v>0.98349799999999998</v>
      </c>
      <c r="E113" s="3"/>
      <c r="F113" s="13">
        <v>45038</v>
      </c>
      <c r="G113" s="26">
        <v>90.694599999999994</v>
      </c>
      <c r="H113" s="16">
        <f t="shared" si="8"/>
        <v>0.90694599999999992</v>
      </c>
      <c r="I113" s="2"/>
      <c r="J113" s="13">
        <v>45038</v>
      </c>
      <c r="K113" s="26">
        <v>84.936199999999999</v>
      </c>
      <c r="L113" s="16">
        <f t="shared" si="9"/>
        <v>0.84936199999999995</v>
      </c>
      <c r="M113" s="2"/>
      <c r="N113" s="13">
        <v>45038</v>
      </c>
      <c r="O113" s="26">
        <v>85.956000000000003</v>
      </c>
      <c r="P113" s="17">
        <f t="shared" si="10"/>
        <v>0.85955999999999999</v>
      </c>
      <c r="Q113" s="2"/>
      <c r="R113" s="13">
        <v>45037</v>
      </c>
      <c r="S113" s="26">
        <v>87.327200000000005</v>
      </c>
      <c r="T113" s="17">
        <f t="shared" si="6"/>
        <v>0.87327200000000005</v>
      </c>
    </row>
    <row r="114" spans="1:20" x14ac:dyDescent="0.25">
      <c r="A114" s="10">
        <f t="shared" si="11"/>
        <v>23</v>
      </c>
      <c r="B114" s="13">
        <v>45039</v>
      </c>
      <c r="C114" s="27">
        <v>98.524500000000003</v>
      </c>
      <c r="D114" s="15">
        <f t="shared" si="7"/>
        <v>0.98524500000000004</v>
      </c>
      <c r="E114" s="3"/>
      <c r="F114" s="13">
        <v>45039</v>
      </c>
      <c r="G114" s="26">
        <v>90.703999999999994</v>
      </c>
      <c r="H114" s="16">
        <f t="shared" si="8"/>
        <v>0.90703999999999996</v>
      </c>
      <c r="I114" s="2"/>
      <c r="J114" s="13">
        <v>45039</v>
      </c>
      <c r="K114" s="26">
        <v>84.827500000000001</v>
      </c>
      <c r="L114" s="16">
        <f t="shared" si="9"/>
        <v>0.848275</v>
      </c>
      <c r="M114" s="2"/>
      <c r="N114" s="13">
        <v>45039</v>
      </c>
      <c r="O114" s="26">
        <v>86.047399999999996</v>
      </c>
      <c r="P114" s="17">
        <f t="shared" si="10"/>
        <v>0.86047399999999996</v>
      </c>
      <c r="Q114" s="2"/>
      <c r="R114" s="13">
        <v>45038</v>
      </c>
      <c r="S114" s="26">
        <v>87.372500000000002</v>
      </c>
      <c r="T114" s="17">
        <f t="shared" si="6"/>
        <v>0.87372499999999997</v>
      </c>
    </row>
    <row r="115" spans="1:20" x14ac:dyDescent="0.25">
      <c r="A115" s="10">
        <f t="shared" si="11"/>
        <v>24</v>
      </c>
      <c r="B115" s="13">
        <v>45040</v>
      </c>
      <c r="C115" s="27">
        <v>98.360100000000003</v>
      </c>
      <c r="D115" s="15">
        <f t="shared" si="7"/>
        <v>0.98360100000000006</v>
      </c>
      <c r="E115" s="3"/>
      <c r="F115" s="13">
        <v>45040</v>
      </c>
      <c r="G115" s="26">
        <v>90.635900000000007</v>
      </c>
      <c r="H115" s="16">
        <f t="shared" si="8"/>
        <v>0.90635900000000003</v>
      </c>
      <c r="I115" s="2"/>
      <c r="J115" s="13">
        <v>45040</v>
      </c>
      <c r="K115" s="26">
        <v>84.961299999999994</v>
      </c>
      <c r="L115" s="16">
        <f t="shared" si="9"/>
        <v>0.84961299999999995</v>
      </c>
      <c r="M115" s="2"/>
      <c r="N115" s="13">
        <v>45040</v>
      </c>
      <c r="O115" s="26">
        <v>86.058999999999997</v>
      </c>
      <c r="P115" s="17">
        <f t="shared" si="10"/>
        <v>0.86058999999999997</v>
      </c>
      <c r="Q115" s="2"/>
      <c r="R115" s="13">
        <v>45039</v>
      </c>
      <c r="S115" s="26">
        <v>87.439800000000005</v>
      </c>
      <c r="T115" s="17">
        <f t="shared" si="6"/>
        <v>0.87439800000000001</v>
      </c>
    </row>
    <row r="116" spans="1:20" x14ac:dyDescent="0.25">
      <c r="A116" s="10">
        <f t="shared" si="11"/>
        <v>25</v>
      </c>
      <c r="B116" s="13">
        <v>45041</v>
      </c>
      <c r="C116" s="27">
        <v>98.132199999999997</v>
      </c>
      <c r="D116" s="15">
        <f t="shared" si="7"/>
        <v>0.98132200000000003</v>
      </c>
      <c r="E116" s="3"/>
      <c r="F116" s="13">
        <v>45041</v>
      </c>
      <c r="G116" s="26">
        <v>90.639899999999997</v>
      </c>
      <c r="H116" s="16">
        <f t="shared" si="8"/>
        <v>0.90639899999999995</v>
      </c>
      <c r="I116" s="2"/>
      <c r="J116" s="13">
        <v>45041</v>
      </c>
      <c r="K116" s="26">
        <v>84.746499999999997</v>
      </c>
      <c r="L116" s="16">
        <f t="shared" si="9"/>
        <v>0.84746500000000002</v>
      </c>
      <c r="M116" s="2"/>
      <c r="N116" s="13">
        <v>45041</v>
      </c>
      <c r="O116" s="26">
        <v>86.122100000000003</v>
      </c>
      <c r="P116" s="17">
        <f t="shared" si="10"/>
        <v>0.86122100000000001</v>
      </c>
      <c r="Q116" s="2"/>
      <c r="R116" s="13">
        <v>45040</v>
      </c>
      <c r="S116" s="26">
        <v>87.436599999999999</v>
      </c>
      <c r="T116" s="17">
        <f t="shared" si="6"/>
        <v>0.87436599999999998</v>
      </c>
    </row>
    <row r="117" spans="1:20" x14ac:dyDescent="0.25">
      <c r="A117" s="10">
        <f t="shared" si="11"/>
        <v>26</v>
      </c>
      <c r="B117" s="13">
        <v>45042</v>
      </c>
      <c r="C117" s="27">
        <v>97.915199999999999</v>
      </c>
      <c r="D117" s="15">
        <f t="shared" si="7"/>
        <v>0.97915200000000002</v>
      </c>
      <c r="E117" s="3"/>
      <c r="F117" s="13">
        <v>45042</v>
      </c>
      <c r="G117" s="26">
        <v>90.653099999999995</v>
      </c>
      <c r="H117" s="16">
        <f t="shared" si="8"/>
        <v>0.90653099999999998</v>
      </c>
      <c r="I117" s="2"/>
      <c r="J117" s="13">
        <v>45042</v>
      </c>
      <c r="K117" s="26">
        <v>84.523700000000005</v>
      </c>
      <c r="L117" s="16">
        <f t="shared" si="9"/>
        <v>0.84523700000000002</v>
      </c>
      <c r="M117" s="2"/>
      <c r="N117" s="13">
        <v>45042</v>
      </c>
      <c r="O117" s="26">
        <v>86.256600000000006</v>
      </c>
      <c r="P117" s="17">
        <f t="shared" si="10"/>
        <v>0.86256600000000005</v>
      </c>
      <c r="Q117" s="2"/>
      <c r="R117" s="13">
        <v>45041</v>
      </c>
      <c r="S117" s="26">
        <v>87.454599999999999</v>
      </c>
      <c r="T117" s="17">
        <f t="shared" si="6"/>
        <v>0.87454600000000005</v>
      </c>
    </row>
    <row r="118" spans="1:20" x14ac:dyDescent="0.25">
      <c r="A118" s="10">
        <f t="shared" si="11"/>
        <v>27</v>
      </c>
      <c r="B118" s="13">
        <v>45043</v>
      </c>
      <c r="C118" s="27">
        <v>97.812200000000004</v>
      </c>
      <c r="D118" s="15">
        <f t="shared" si="7"/>
        <v>0.97812200000000005</v>
      </c>
      <c r="E118" s="3"/>
      <c r="F118" s="13">
        <v>45043</v>
      </c>
      <c r="G118" s="26">
        <v>90.663899999999998</v>
      </c>
      <c r="H118" s="16">
        <f t="shared" si="8"/>
        <v>0.90663899999999997</v>
      </c>
      <c r="I118" s="2"/>
      <c r="J118" s="13">
        <v>45043</v>
      </c>
      <c r="K118" s="26">
        <v>84.284599999999998</v>
      </c>
      <c r="L118" s="16">
        <f t="shared" si="9"/>
        <v>0.84284599999999998</v>
      </c>
      <c r="M118" s="2"/>
      <c r="N118" s="13">
        <v>45043</v>
      </c>
      <c r="O118" s="26">
        <v>86.320300000000003</v>
      </c>
      <c r="P118" s="17">
        <f t="shared" si="10"/>
        <v>0.86320300000000005</v>
      </c>
      <c r="Q118" s="2"/>
      <c r="R118" s="13">
        <v>45042</v>
      </c>
      <c r="S118" s="26">
        <v>87.524100000000004</v>
      </c>
      <c r="T118" s="17">
        <f t="shared" si="6"/>
        <v>0.87524100000000005</v>
      </c>
    </row>
    <row r="119" spans="1:20" x14ac:dyDescent="0.25">
      <c r="A119" s="10">
        <f t="shared" si="11"/>
        <v>28</v>
      </c>
      <c r="B119" s="13">
        <v>45044</v>
      </c>
      <c r="C119" s="27">
        <v>97.767700000000005</v>
      </c>
      <c r="D119" s="15">
        <f t="shared" si="7"/>
        <v>0.97767700000000002</v>
      </c>
      <c r="E119" s="3"/>
      <c r="F119" s="13">
        <v>45044</v>
      </c>
      <c r="G119" s="26">
        <v>91.007499999999993</v>
      </c>
      <c r="H119" s="16">
        <f t="shared" si="8"/>
        <v>0.91007499999999997</v>
      </c>
      <c r="I119" s="2"/>
      <c r="J119" s="13">
        <v>45044</v>
      </c>
      <c r="K119" s="26">
        <v>84.019300000000001</v>
      </c>
      <c r="L119" s="16">
        <f t="shared" si="9"/>
        <v>0.84019299999999997</v>
      </c>
      <c r="M119" s="2"/>
      <c r="N119" s="13">
        <v>45044</v>
      </c>
      <c r="O119" s="26">
        <v>86.234099999999998</v>
      </c>
      <c r="P119" s="17">
        <f t="shared" si="10"/>
        <v>0.86234100000000002</v>
      </c>
      <c r="Q119" s="2"/>
      <c r="R119" s="13">
        <v>45043</v>
      </c>
      <c r="S119" s="26">
        <v>87.548500000000004</v>
      </c>
      <c r="T119" s="17">
        <f t="shared" si="6"/>
        <v>0.87548500000000007</v>
      </c>
    </row>
    <row r="120" spans="1:20" x14ac:dyDescent="0.25">
      <c r="A120" s="10">
        <f t="shared" si="11"/>
        <v>29</v>
      </c>
      <c r="B120" s="13">
        <v>45045</v>
      </c>
      <c r="C120" s="27">
        <v>98.060699999999997</v>
      </c>
      <c r="D120" s="15">
        <f t="shared" si="7"/>
        <v>0.98060700000000001</v>
      </c>
      <c r="E120" s="3"/>
      <c r="F120" s="13">
        <v>45045</v>
      </c>
      <c r="G120" s="26">
        <v>90.885000000000005</v>
      </c>
      <c r="H120" s="16">
        <f t="shared" si="8"/>
        <v>0.90885000000000005</v>
      </c>
      <c r="I120" s="2"/>
      <c r="J120" s="13">
        <v>45045</v>
      </c>
      <c r="K120" s="26">
        <v>83.96</v>
      </c>
      <c r="L120" s="16">
        <f t="shared" si="9"/>
        <v>0.8395999999999999</v>
      </c>
      <c r="M120" s="2"/>
      <c r="N120" s="13">
        <v>45045</v>
      </c>
      <c r="O120" s="26">
        <v>86.187899999999999</v>
      </c>
      <c r="P120" s="17">
        <f t="shared" si="10"/>
        <v>0.86187899999999995</v>
      </c>
      <c r="Q120" s="2"/>
      <c r="R120" s="13">
        <v>45044</v>
      </c>
      <c r="S120" s="26">
        <v>87.528099999999995</v>
      </c>
      <c r="T120" s="17">
        <f t="shared" si="6"/>
        <v>0.87528099999999998</v>
      </c>
    </row>
    <row r="121" spans="1:20" x14ac:dyDescent="0.25">
      <c r="A121" s="10">
        <f t="shared" si="11"/>
        <v>30</v>
      </c>
      <c r="B121" s="13">
        <v>45046</v>
      </c>
      <c r="C121" s="27">
        <v>98.411699999999996</v>
      </c>
      <c r="D121" s="15">
        <f t="shared" si="7"/>
        <v>0.98411699999999991</v>
      </c>
      <c r="E121" s="3"/>
      <c r="F121" s="13">
        <v>45046</v>
      </c>
      <c r="G121" s="26">
        <v>90.878</v>
      </c>
      <c r="H121" s="16">
        <f t="shared" si="8"/>
        <v>0.90878000000000003</v>
      </c>
      <c r="I121" s="2"/>
      <c r="J121" s="13">
        <v>45046</v>
      </c>
      <c r="K121" s="26">
        <v>84.027799999999999</v>
      </c>
      <c r="L121" s="16">
        <f t="shared" si="9"/>
        <v>0.84027799999999997</v>
      </c>
      <c r="M121" s="2"/>
      <c r="N121" s="13">
        <v>45046</v>
      </c>
      <c r="O121" s="26">
        <v>86.221299999999999</v>
      </c>
      <c r="P121" s="17">
        <f t="shared" si="10"/>
        <v>0.86221300000000001</v>
      </c>
      <c r="Q121" s="2"/>
      <c r="R121" s="13">
        <v>45045</v>
      </c>
      <c r="S121" s="26">
        <v>87.485200000000006</v>
      </c>
      <c r="T121" s="17">
        <f t="shared" si="6"/>
        <v>0.87485200000000007</v>
      </c>
    </row>
    <row r="122" spans="1:20" x14ac:dyDescent="0.25">
      <c r="A122" s="10">
        <f t="shared" si="11"/>
        <v>1</v>
      </c>
      <c r="B122" s="13">
        <v>45047</v>
      </c>
      <c r="C122" s="27">
        <v>98.686999999999998</v>
      </c>
      <c r="D122" s="15">
        <f t="shared" si="7"/>
        <v>0.98687000000000002</v>
      </c>
      <c r="E122" s="3"/>
      <c r="F122" s="13">
        <v>45047</v>
      </c>
      <c r="G122" s="26">
        <v>90.840400000000002</v>
      </c>
      <c r="H122" s="16">
        <f t="shared" si="8"/>
        <v>0.90840399999999999</v>
      </c>
      <c r="I122" s="2"/>
      <c r="J122" s="13">
        <v>45047</v>
      </c>
      <c r="K122" s="26">
        <v>83.919600000000003</v>
      </c>
      <c r="L122" s="16">
        <f t="shared" si="9"/>
        <v>0.83919600000000005</v>
      </c>
      <c r="M122" s="2"/>
      <c r="N122" s="13">
        <v>45047</v>
      </c>
      <c r="O122" s="26">
        <v>86.216499999999996</v>
      </c>
      <c r="P122" s="17">
        <f t="shared" si="10"/>
        <v>0.86216499999999996</v>
      </c>
      <c r="Q122" s="2"/>
      <c r="R122" s="13">
        <v>45046</v>
      </c>
      <c r="S122" s="26">
        <v>87.530500000000004</v>
      </c>
      <c r="T122" s="17">
        <f t="shared" si="6"/>
        <v>0.875305</v>
      </c>
    </row>
    <row r="123" spans="1:20" x14ac:dyDescent="0.25">
      <c r="A123" s="10">
        <f t="shared" si="11"/>
        <v>2</v>
      </c>
      <c r="B123" s="13">
        <v>45048</v>
      </c>
      <c r="C123" s="27">
        <v>98.315299999999993</v>
      </c>
      <c r="D123" s="15">
        <f t="shared" si="7"/>
        <v>0.98315299999999994</v>
      </c>
      <c r="E123" s="3"/>
      <c r="F123" s="13">
        <v>45048</v>
      </c>
      <c r="G123" s="26">
        <v>90.820099999999996</v>
      </c>
      <c r="H123" s="16">
        <f t="shared" si="8"/>
        <v>0.90820099999999993</v>
      </c>
      <c r="I123" s="2"/>
      <c r="J123" s="13">
        <v>45048</v>
      </c>
      <c r="K123" s="26">
        <v>83.678399999999996</v>
      </c>
      <c r="L123" s="16">
        <f t="shared" si="9"/>
        <v>0.83678399999999997</v>
      </c>
      <c r="M123" s="2"/>
      <c r="N123" s="13">
        <v>45048</v>
      </c>
      <c r="O123" s="26">
        <v>86.156000000000006</v>
      </c>
      <c r="P123" s="17">
        <f t="shared" si="10"/>
        <v>0.8615600000000001</v>
      </c>
      <c r="Q123" s="2"/>
      <c r="R123" s="13">
        <v>45047</v>
      </c>
      <c r="S123" s="26">
        <v>87.527299999999997</v>
      </c>
      <c r="T123" s="17">
        <f t="shared" si="6"/>
        <v>0.87527299999999997</v>
      </c>
    </row>
    <row r="124" spans="1:20" x14ac:dyDescent="0.25">
      <c r="A124" s="10">
        <f t="shared" si="11"/>
        <v>3</v>
      </c>
      <c r="B124" s="13">
        <v>45049</v>
      </c>
      <c r="C124" s="27">
        <v>98.383300000000006</v>
      </c>
      <c r="D124" s="15">
        <f t="shared" si="7"/>
        <v>0.98383300000000007</v>
      </c>
      <c r="E124" s="3"/>
      <c r="F124" s="13">
        <v>45049</v>
      </c>
      <c r="G124" s="26">
        <v>90.821299999999994</v>
      </c>
      <c r="H124" s="16">
        <f t="shared" si="8"/>
        <v>0.90821299999999994</v>
      </c>
      <c r="I124" s="2"/>
      <c r="J124" s="13">
        <v>45049</v>
      </c>
      <c r="K124" s="26">
        <v>83.593199999999996</v>
      </c>
      <c r="L124" s="16">
        <f t="shared" si="9"/>
        <v>0.83593200000000001</v>
      </c>
      <c r="M124" s="2"/>
      <c r="N124" s="13">
        <v>45049</v>
      </c>
      <c r="O124" s="26">
        <v>86.137900000000002</v>
      </c>
      <c r="P124" s="17">
        <f t="shared" si="10"/>
        <v>0.86137900000000001</v>
      </c>
      <c r="Q124" s="2"/>
      <c r="R124" s="13">
        <v>45048</v>
      </c>
      <c r="S124" s="26">
        <v>87.444999999999993</v>
      </c>
      <c r="T124" s="17">
        <f t="shared" si="6"/>
        <v>0.87444999999999995</v>
      </c>
    </row>
    <row r="125" spans="1:20" x14ac:dyDescent="0.25">
      <c r="A125" s="10">
        <f t="shared" si="11"/>
        <v>4</v>
      </c>
      <c r="B125" s="13">
        <v>45050</v>
      </c>
      <c r="C125" s="27">
        <v>98.6995</v>
      </c>
      <c r="D125" s="15">
        <f t="shared" si="7"/>
        <v>0.98699499999999996</v>
      </c>
      <c r="E125" s="3"/>
      <c r="F125" s="13">
        <v>45050</v>
      </c>
      <c r="G125" s="26">
        <v>90.852999999999994</v>
      </c>
      <c r="H125" s="16">
        <f t="shared" si="8"/>
        <v>0.90852999999999995</v>
      </c>
      <c r="I125" s="2"/>
      <c r="J125" s="13">
        <v>45050</v>
      </c>
      <c r="K125" s="26">
        <v>83.967200000000005</v>
      </c>
      <c r="L125" s="16">
        <f t="shared" si="9"/>
        <v>0.83967200000000008</v>
      </c>
      <c r="M125" s="2"/>
      <c r="N125" s="13">
        <v>45050</v>
      </c>
      <c r="O125" s="26">
        <v>86.162899999999993</v>
      </c>
      <c r="P125" s="17">
        <f t="shared" si="10"/>
        <v>0.86162899999999998</v>
      </c>
      <c r="Q125" s="2"/>
      <c r="R125" s="13">
        <v>45049</v>
      </c>
      <c r="S125" s="26">
        <v>87.430099999999996</v>
      </c>
      <c r="T125" s="17">
        <f t="shared" si="6"/>
        <v>0.87430099999999999</v>
      </c>
    </row>
    <row r="126" spans="1:20" x14ac:dyDescent="0.25">
      <c r="A126" s="10">
        <f t="shared" si="11"/>
        <v>5</v>
      </c>
      <c r="B126" s="13">
        <v>45051</v>
      </c>
      <c r="C126" s="27">
        <v>98.659000000000006</v>
      </c>
      <c r="D126" s="15">
        <f t="shared" si="7"/>
        <v>0.98659000000000008</v>
      </c>
      <c r="E126" s="3"/>
      <c r="F126" s="13">
        <v>45051</v>
      </c>
      <c r="G126" s="26">
        <v>90.826499999999996</v>
      </c>
      <c r="H126" s="16">
        <f t="shared" si="8"/>
        <v>0.90826499999999999</v>
      </c>
      <c r="I126" s="2"/>
      <c r="J126" s="13">
        <v>45051</v>
      </c>
      <c r="K126" s="26">
        <v>84.540199999999999</v>
      </c>
      <c r="L126" s="16">
        <f t="shared" si="9"/>
        <v>0.84540199999999999</v>
      </c>
      <c r="M126" s="2"/>
      <c r="N126" s="13">
        <v>45051</v>
      </c>
      <c r="O126" s="26">
        <v>86.183999999999997</v>
      </c>
      <c r="P126" s="17">
        <f t="shared" si="10"/>
        <v>0.86183999999999994</v>
      </c>
      <c r="Q126" s="2"/>
      <c r="R126" s="13">
        <v>45050</v>
      </c>
      <c r="S126" s="26">
        <v>87.495999999999995</v>
      </c>
      <c r="T126" s="17">
        <f t="shared" si="6"/>
        <v>0.87495999999999996</v>
      </c>
    </row>
    <row r="127" spans="1:20" x14ac:dyDescent="0.25">
      <c r="A127" s="10">
        <f t="shared" si="11"/>
        <v>6</v>
      </c>
      <c r="B127" s="13">
        <v>45052</v>
      </c>
      <c r="C127" s="27">
        <v>98.773200000000003</v>
      </c>
      <c r="D127" s="15">
        <f t="shared" si="7"/>
        <v>0.98773200000000005</v>
      </c>
      <c r="E127" s="3"/>
      <c r="F127" s="13">
        <v>45052</v>
      </c>
      <c r="G127" s="26">
        <v>90.883899999999997</v>
      </c>
      <c r="H127" s="16">
        <f t="shared" si="8"/>
        <v>0.90883899999999995</v>
      </c>
      <c r="I127" s="2"/>
      <c r="J127" s="13">
        <v>45052</v>
      </c>
      <c r="K127" s="26">
        <v>85.054900000000004</v>
      </c>
      <c r="L127" s="16">
        <f t="shared" si="9"/>
        <v>0.850549</v>
      </c>
      <c r="M127" s="2"/>
      <c r="N127" s="13">
        <v>45052</v>
      </c>
      <c r="O127" s="26">
        <v>86.247500000000002</v>
      </c>
      <c r="P127" s="17">
        <f t="shared" si="10"/>
        <v>0.86247499999999999</v>
      </c>
      <c r="Q127" s="2"/>
      <c r="R127" s="13">
        <v>45051</v>
      </c>
      <c r="S127" s="26">
        <v>87.5441</v>
      </c>
      <c r="T127" s="17">
        <f t="shared" si="6"/>
        <v>0.87544100000000002</v>
      </c>
    </row>
    <row r="128" spans="1:20" x14ac:dyDescent="0.25">
      <c r="A128" s="10">
        <f t="shared" si="11"/>
        <v>7</v>
      </c>
      <c r="B128" s="13">
        <v>45053</v>
      </c>
      <c r="C128" s="27">
        <v>98.838700000000003</v>
      </c>
      <c r="D128" s="15">
        <f t="shared" si="7"/>
        <v>0.98838700000000002</v>
      </c>
      <c r="E128" s="3"/>
      <c r="F128" s="13">
        <v>45053</v>
      </c>
      <c r="G128" s="26">
        <v>90.772800000000004</v>
      </c>
      <c r="H128" s="16">
        <f t="shared" si="8"/>
        <v>0.90772800000000009</v>
      </c>
      <c r="I128" s="2"/>
      <c r="J128" s="13">
        <v>45053</v>
      </c>
      <c r="K128" s="26">
        <v>85.348799999999997</v>
      </c>
      <c r="L128" s="16">
        <f t="shared" si="9"/>
        <v>0.85348800000000002</v>
      </c>
      <c r="M128" s="2"/>
      <c r="N128" s="13">
        <v>45053</v>
      </c>
      <c r="O128" s="26">
        <v>86.310400000000001</v>
      </c>
      <c r="P128" s="17">
        <f t="shared" si="10"/>
        <v>0.86310399999999998</v>
      </c>
      <c r="Q128" s="2"/>
      <c r="R128" s="13">
        <v>45052</v>
      </c>
      <c r="S128" s="26">
        <v>87.640799999999999</v>
      </c>
      <c r="T128" s="17">
        <f t="shared" si="6"/>
        <v>0.87640799999999996</v>
      </c>
    </row>
    <row r="129" spans="1:20" x14ac:dyDescent="0.25">
      <c r="A129" s="10">
        <f t="shared" si="11"/>
        <v>8</v>
      </c>
      <c r="B129" s="13">
        <v>45054</v>
      </c>
      <c r="C129" s="27">
        <v>98.826899999999995</v>
      </c>
      <c r="D129" s="15">
        <f t="shared" si="7"/>
        <v>0.98826899999999995</v>
      </c>
      <c r="E129" s="3"/>
      <c r="F129" s="13">
        <v>45054</v>
      </c>
      <c r="G129" s="26">
        <v>90.669300000000007</v>
      </c>
      <c r="H129" s="16">
        <f t="shared" si="8"/>
        <v>0.90669300000000008</v>
      </c>
      <c r="I129" s="2"/>
      <c r="J129" s="13">
        <v>45054</v>
      </c>
      <c r="K129" s="26">
        <v>85.641499999999994</v>
      </c>
      <c r="L129" s="16">
        <f t="shared" si="9"/>
        <v>0.85641499999999993</v>
      </c>
      <c r="M129" s="2"/>
      <c r="N129" s="13">
        <v>45054</v>
      </c>
      <c r="O129" s="26">
        <v>86.368300000000005</v>
      </c>
      <c r="P129" s="17">
        <f t="shared" si="10"/>
        <v>0.86368300000000009</v>
      </c>
      <c r="Q129" s="2"/>
      <c r="R129" s="13">
        <v>45053</v>
      </c>
      <c r="S129" s="26">
        <v>87.6892</v>
      </c>
      <c r="T129" s="17">
        <f t="shared" si="6"/>
        <v>0.876892</v>
      </c>
    </row>
    <row r="130" spans="1:20" x14ac:dyDescent="0.25">
      <c r="A130" s="10">
        <f t="shared" si="11"/>
        <v>9</v>
      </c>
      <c r="B130" s="13">
        <v>45055</v>
      </c>
      <c r="C130" s="27">
        <v>98.339500000000001</v>
      </c>
      <c r="D130" s="15">
        <f t="shared" si="7"/>
        <v>0.98339500000000002</v>
      </c>
      <c r="E130" s="3"/>
      <c r="F130" s="13">
        <v>45055</v>
      </c>
      <c r="G130" s="26">
        <v>90.598299999999995</v>
      </c>
      <c r="H130" s="16">
        <f t="shared" si="8"/>
        <v>0.90598299999999998</v>
      </c>
      <c r="I130" s="2"/>
      <c r="J130" s="13">
        <v>45055</v>
      </c>
      <c r="K130" s="26">
        <v>85.849900000000005</v>
      </c>
      <c r="L130" s="16">
        <f t="shared" si="9"/>
        <v>0.85849900000000001</v>
      </c>
      <c r="M130" s="2"/>
      <c r="N130" s="13">
        <v>45055</v>
      </c>
      <c r="O130" s="26">
        <v>86.3553</v>
      </c>
      <c r="P130" s="17">
        <f t="shared" si="10"/>
        <v>0.86355300000000002</v>
      </c>
      <c r="Q130" s="2"/>
      <c r="R130" s="13">
        <v>45054</v>
      </c>
      <c r="S130" s="26">
        <v>87.731300000000005</v>
      </c>
      <c r="T130" s="17">
        <f t="shared" si="6"/>
        <v>0.87731300000000001</v>
      </c>
    </row>
    <row r="131" spans="1:20" x14ac:dyDescent="0.25">
      <c r="A131" s="10">
        <f t="shared" si="11"/>
        <v>10</v>
      </c>
      <c r="B131" s="13">
        <v>45056</v>
      </c>
      <c r="C131" s="27">
        <v>98.166300000000007</v>
      </c>
      <c r="D131" s="15">
        <f t="shared" si="7"/>
        <v>0.98166300000000006</v>
      </c>
      <c r="E131" s="3"/>
      <c r="F131" s="13">
        <v>45056</v>
      </c>
      <c r="G131" s="26">
        <v>90.542699999999996</v>
      </c>
      <c r="H131" s="16">
        <f t="shared" si="8"/>
        <v>0.90542699999999998</v>
      </c>
      <c r="I131" s="2"/>
      <c r="J131" s="13">
        <v>45056</v>
      </c>
      <c r="K131" s="26">
        <v>85.923100000000005</v>
      </c>
      <c r="L131" s="16">
        <f t="shared" si="9"/>
        <v>0.85923100000000008</v>
      </c>
      <c r="M131" s="2"/>
      <c r="N131" s="13">
        <v>45056</v>
      </c>
      <c r="O131" s="26">
        <v>86.322500000000005</v>
      </c>
      <c r="P131" s="17">
        <f t="shared" si="10"/>
        <v>0.86322500000000002</v>
      </c>
      <c r="Q131" s="2"/>
      <c r="R131" s="13">
        <v>45055</v>
      </c>
      <c r="S131" s="26">
        <v>87.698700000000002</v>
      </c>
      <c r="T131" s="17">
        <f t="shared" ref="T131:T194" si="12">IF($S131="","",$S131/100)</f>
        <v>0.87698700000000007</v>
      </c>
    </row>
    <row r="132" spans="1:20" x14ac:dyDescent="0.25">
      <c r="A132" s="10">
        <f t="shared" si="11"/>
        <v>11</v>
      </c>
      <c r="B132" s="13">
        <v>45057</v>
      </c>
      <c r="C132" s="27">
        <v>98.296800000000005</v>
      </c>
      <c r="D132" s="15">
        <f t="shared" ref="D132:D195" si="13">IF($C132="","",$C132/100)</f>
        <v>0.98296800000000006</v>
      </c>
      <c r="E132" s="3"/>
      <c r="F132" s="13">
        <v>45057</v>
      </c>
      <c r="G132" s="26">
        <v>90.573800000000006</v>
      </c>
      <c r="H132" s="16">
        <f t="shared" ref="H132:H195" si="14">IF($G132="","",$G132/100)</f>
        <v>0.90573800000000004</v>
      </c>
      <c r="I132" s="2"/>
      <c r="J132" s="13">
        <v>45057</v>
      </c>
      <c r="K132" s="26">
        <v>85.729299999999995</v>
      </c>
      <c r="L132" s="16">
        <f t="shared" ref="L132:L195" si="15">IF($K132="","",$K132/100)</f>
        <v>0.85729299999999997</v>
      </c>
      <c r="M132" s="2"/>
      <c r="N132" s="13">
        <v>45057</v>
      </c>
      <c r="O132" s="26">
        <v>86.277199999999993</v>
      </c>
      <c r="P132" s="17">
        <f t="shared" ref="P132:P195" si="16">IF($O132="","",$O132/100)</f>
        <v>0.86277199999999998</v>
      </c>
      <c r="Q132" s="2"/>
      <c r="R132" s="13">
        <v>45056</v>
      </c>
      <c r="S132" s="26">
        <v>87.661900000000003</v>
      </c>
      <c r="T132" s="17">
        <f t="shared" si="12"/>
        <v>0.87661900000000004</v>
      </c>
    </row>
    <row r="133" spans="1:20" x14ac:dyDescent="0.25">
      <c r="A133" s="10">
        <f t="shared" ref="A133:A196" si="17">DAY(B133)</f>
        <v>12</v>
      </c>
      <c r="B133" s="13">
        <v>45058</v>
      </c>
      <c r="C133" s="27">
        <v>98.384900000000002</v>
      </c>
      <c r="D133" s="15">
        <f t="shared" si="13"/>
        <v>0.98384899999999997</v>
      </c>
      <c r="E133" s="3"/>
      <c r="F133" s="13">
        <v>45058</v>
      </c>
      <c r="G133" s="26">
        <v>90.403199999999998</v>
      </c>
      <c r="H133" s="16">
        <f t="shared" si="14"/>
        <v>0.90403199999999995</v>
      </c>
      <c r="I133" s="2"/>
      <c r="J133" s="13">
        <v>45058</v>
      </c>
      <c r="K133" s="26">
        <v>85.354299999999995</v>
      </c>
      <c r="L133" s="16">
        <f t="shared" si="15"/>
        <v>0.85354299999999994</v>
      </c>
      <c r="M133" s="2"/>
      <c r="N133" s="13">
        <v>45058</v>
      </c>
      <c r="O133" s="26">
        <v>86.232799999999997</v>
      </c>
      <c r="P133" s="17">
        <f t="shared" si="16"/>
        <v>0.86232799999999998</v>
      </c>
      <c r="Q133" s="2"/>
      <c r="R133" s="13">
        <v>45057</v>
      </c>
      <c r="S133" s="26">
        <v>87.629000000000005</v>
      </c>
      <c r="T133" s="17">
        <f t="shared" si="12"/>
        <v>0.87629000000000001</v>
      </c>
    </row>
    <row r="134" spans="1:20" x14ac:dyDescent="0.25">
      <c r="A134" s="10">
        <f t="shared" si="17"/>
        <v>13</v>
      </c>
      <c r="B134" s="13">
        <v>45059</v>
      </c>
      <c r="C134" s="27">
        <v>98.130899999999997</v>
      </c>
      <c r="D134" s="15">
        <f t="shared" si="13"/>
        <v>0.98130899999999999</v>
      </c>
      <c r="E134" s="3"/>
      <c r="F134" s="13">
        <v>45059</v>
      </c>
      <c r="G134" s="26">
        <v>90.385499999999993</v>
      </c>
      <c r="H134" s="16">
        <f t="shared" si="14"/>
        <v>0.90385499999999996</v>
      </c>
      <c r="I134" s="2"/>
      <c r="J134" s="13">
        <v>45059</v>
      </c>
      <c r="K134" s="26">
        <v>85.204099999999997</v>
      </c>
      <c r="L134" s="16">
        <f t="shared" si="15"/>
        <v>0.85204099999999994</v>
      </c>
      <c r="M134" s="2"/>
      <c r="N134" s="13">
        <v>45059</v>
      </c>
      <c r="O134" s="26">
        <v>86.202799999999996</v>
      </c>
      <c r="P134" s="17">
        <f t="shared" si="16"/>
        <v>0.86202800000000002</v>
      </c>
      <c r="Q134" s="2"/>
      <c r="R134" s="13">
        <v>45058</v>
      </c>
      <c r="S134" s="26">
        <v>87.546000000000006</v>
      </c>
      <c r="T134" s="17">
        <f t="shared" si="12"/>
        <v>0.87546000000000002</v>
      </c>
    </row>
    <row r="135" spans="1:20" x14ac:dyDescent="0.25">
      <c r="A135" s="10">
        <f t="shared" si="17"/>
        <v>14</v>
      </c>
      <c r="B135" s="13">
        <v>45060</v>
      </c>
      <c r="C135" s="27">
        <v>98.435500000000005</v>
      </c>
      <c r="D135" s="15">
        <f t="shared" si="13"/>
        <v>0.98435500000000009</v>
      </c>
      <c r="E135" s="3"/>
      <c r="F135" s="13">
        <v>45060</v>
      </c>
      <c r="G135" s="26">
        <v>90.403599999999997</v>
      </c>
      <c r="H135" s="16">
        <f t="shared" si="14"/>
        <v>0.90403599999999995</v>
      </c>
      <c r="I135" s="2"/>
      <c r="J135" s="13">
        <v>45060</v>
      </c>
      <c r="K135" s="26">
        <v>85.178299999999993</v>
      </c>
      <c r="L135" s="16">
        <f t="shared" si="15"/>
        <v>0.85178299999999996</v>
      </c>
      <c r="M135" s="2"/>
      <c r="N135" s="13">
        <v>45060</v>
      </c>
      <c r="O135" s="26">
        <v>86.237399999999994</v>
      </c>
      <c r="P135" s="17">
        <f t="shared" si="16"/>
        <v>0.86237399999999997</v>
      </c>
      <c r="Q135" s="2"/>
      <c r="R135" s="13">
        <v>45059</v>
      </c>
      <c r="S135" s="26">
        <v>87.498099999999994</v>
      </c>
      <c r="T135" s="17">
        <f t="shared" si="12"/>
        <v>0.8749809999999999</v>
      </c>
    </row>
    <row r="136" spans="1:20" x14ac:dyDescent="0.25">
      <c r="A136" s="10">
        <f t="shared" si="17"/>
        <v>15</v>
      </c>
      <c r="B136" s="13">
        <v>45061</v>
      </c>
      <c r="C136" s="27">
        <v>98.727000000000004</v>
      </c>
      <c r="D136" s="15">
        <f t="shared" si="13"/>
        <v>0.98727000000000009</v>
      </c>
      <c r="E136" s="3"/>
      <c r="F136" s="13">
        <v>45061</v>
      </c>
      <c r="G136" s="26">
        <v>90.356999999999999</v>
      </c>
      <c r="H136" s="16">
        <f t="shared" si="14"/>
        <v>0.90356999999999998</v>
      </c>
      <c r="I136" s="2"/>
      <c r="J136" s="13">
        <v>45061</v>
      </c>
      <c r="K136" s="26">
        <v>85.028000000000006</v>
      </c>
      <c r="L136" s="16">
        <f t="shared" si="15"/>
        <v>0.85028000000000004</v>
      </c>
      <c r="M136" s="2"/>
      <c r="N136" s="13">
        <v>45061</v>
      </c>
      <c r="O136" s="26">
        <v>86.187799999999996</v>
      </c>
      <c r="P136" s="17">
        <f t="shared" si="16"/>
        <v>0.86187799999999992</v>
      </c>
      <c r="Q136" s="2"/>
      <c r="R136" s="13">
        <v>45060</v>
      </c>
      <c r="S136" s="26">
        <v>87.539599999999993</v>
      </c>
      <c r="T136" s="17">
        <f t="shared" si="12"/>
        <v>0.87539599999999995</v>
      </c>
    </row>
    <row r="137" spans="1:20" x14ac:dyDescent="0.25">
      <c r="A137" s="10">
        <f t="shared" si="17"/>
        <v>16</v>
      </c>
      <c r="B137" s="13">
        <v>45062</v>
      </c>
      <c r="C137" s="27">
        <v>98.663300000000007</v>
      </c>
      <c r="D137" s="15">
        <f t="shared" si="13"/>
        <v>0.98663300000000009</v>
      </c>
      <c r="E137" s="3"/>
      <c r="F137" s="13">
        <v>45062</v>
      </c>
      <c r="G137" s="26">
        <v>90.402600000000007</v>
      </c>
      <c r="H137" s="16">
        <f t="shared" si="14"/>
        <v>0.90402600000000011</v>
      </c>
      <c r="I137" s="2"/>
      <c r="J137" s="13">
        <v>45062</v>
      </c>
      <c r="K137" s="26">
        <v>84.876999999999995</v>
      </c>
      <c r="L137" s="16">
        <f t="shared" si="15"/>
        <v>0.84876999999999991</v>
      </c>
      <c r="M137" s="2"/>
      <c r="N137" s="13">
        <v>45062</v>
      </c>
      <c r="O137" s="26">
        <v>86.1815</v>
      </c>
      <c r="P137" s="17">
        <f t="shared" si="16"/>
        <v>0.861815</v>
      </c>
      <c r="Q137" s="2"/>
      <c r="R137" s="13">
        <v>45061</v>
      </c>
      <c r="S137" s="26">
        <v>87.501400000000004</v>
      </c>
      <c r="T137" s="17">
        <f t="shared" si="12"/>
        <v>0.87501400000000007</v>
      </c>
    </row>
    <row r="138" spans="1:20" x14ac:dyDescent="0.25">
      <c r="A138" s="10">
        <f t="shared" si="17"/>
        <v>17</v>
      </c>
      <c r="B138" s="13">
        <v>45063</v>
      </c>
      <c r="C138" s="27">
        <v>98.555999999999997</v>
      </c>
      <c r="D138" s="15">
        <f t="shared" si="13"/>
        <v>0.98555999999999999</v>
      </c>
      <c r="E138" s="3"/>
      <c r="F138" s="13">
        <v>45063</v>
      </c>
      <c r="G138" s="26">
        <v>90.376599999999996</v>
      </c>
      <c r="H138" s="16">
        <f t="shared" si="14"/>
        <v>0.90376599999999996</v>
      </c>
      <c r="I138" s="2"/>
      <c r="J138" s="13">
        <v>45063</v>
      </c>
      <c r="K138" s="26">
        <v>84.462000000000003</v>
      </c>
      <c r="L138" s="16">
        <f t="shared" si="15"/>
        <v>0.84462000000000004</v>
      </c>
      <c r="M138" s="2"/>
      <c r="N138" s="13">
        <v>45063</v>
      </c>
      <c r="O138" s="26">
        <v>86.145399999999995</v>
      </c>
      <c r="P138" s="17">
        <f t="shared" si="16"/>
        <v>0.86145399999999994</v>
      </c>
      <c r="Q138" s="2"/>
      <c r="R138" s="13">
        <v>45062</v>
      </c>
      <c r="S138" s="26">
        <v>87.491200000000006</v>
      </c>
      <c r="T138" s="17">
        <f t="shared" si="12"/>
        <v>0.87491200000000002</v>
      </c>
    </row>
    <row r="139" spans="1:20" x14ac:dyDescent="0.25">
      <c r="A139" s="10">
        <f t="shared" si="17"/>
        <v>18</v>
      </c>
      <c r="B139" s="13">
        <v>45064</v>
      </c>
      <c r="C139" s="27">
        <v>98.615099999999998</v>
      </c>
      <c r="D139" s="15">
        <f t="shared" si="13"/>
        <v>0.986151</v>
      </c>
      <c r="E139" s="3"/>
      <c r="F139" s="13">
        <v>45064</v>
      </c>
      <c r="G139" s="26">
        <v>90.354600000000005</v>
      </c>
      <c r="H139" s="16">
        <f t="shared" si="14"/>
        <v>0.90354600000000007</v>
      </c>
      <c r="I139" s="2"/>
      <c r="J139" s="13">
        <v>45064</v>
      </c>
      <c r="K139" s="26">
        <v>84.149699999999996</v>
      </c>
      <c r="L139" s="16">
        <f t="shared" si="15"/>
        <v>0.84149699999999994</v>
      </c>
      <c r="M139" s="2"/>
      <c r="N139" s="13">
        <v>45064</v>
      </c>
      <c r="O139" s="26">
        <v>86.147000000000006</v>
      </c>
      <c r="P139" s="17">
        <f t="shared" si="16"/>
        <v>0.86147000000000007</v>
      </c>
      <c r="Q139" s="2"/>
      <c r="R139" s="13">
        <v>45063</v>
      </c>
      <c r="S139" s="26">
        <v>87.426500000000004</v>
      </c>
      <c r="T139" s="17">
        <f t="shared" si="12"/>
        <v>0.87426500000000007</v>
      </c>
    </row>
    <row r="140" spans="1:20" x14ac:dyDescent="0.25">
      <c r="A140" s="10">
        <f t="shared" si="17"/>
        <v>19</v>
      </c>
      <c r="B140" s="13">
        <v>45065</v>
      </c>
      <c r="C140" s="27">
        <v>98.660899999999998</v>
      </c>
      <c r="D140" s="15">
        <f t="shared" si="13"/>
        <v>0.98660899999999996</v>
      </c>
      <c r="E140" s="3"/>
      <c r="F140" s="13">
        <v>45065</v>
      </c>
      <c r="G140" s="26">
        <v>90.241100000000003</v>
      </c>
      <c r="H140" s="16">
        <f t="shared" si="14"/>
        <v>0.90241100000000007</v>
      </c>
      <c r="I140" s="2"/>
      <c r="J140" s="13">
        <v>45065</v>
      </c>
      <c r="K140" s="26">
        <v>83.860299999999995</v>
      </c>
      <c r="L140" s="16">
        <f t="shared" si="15"/>
        <v>0.83860299999999999</v>
      </c>
      <c r="M140" s="2"/>
      <c r="N140" s="13">
        <v>45065</v>
      </c>
      <c r="O140" s="26">
        <v>86.104100000000003</v>
      </c>
      <c r="P140" s="17">
        <f t="shared" si="16"/>
        <v>0.86104100000000006</v>
      </c>
      <c r="Q140" s="2"/>
      <c r="R140" s="13">
        <v>45064</v>
      </c>
      <c r="S140" s="26">
        <v>87.405000000000001</v>
      </c>
      <c r="T140" s="17">
        <f t="shared" si="12"/>
        <v>0.87404999999999999</v>
      </c>
    </row>
    <row r="141" spans="1:20" x14ac:dyDescent="0.25">
      <c r="A141" s="10">
        <f t="shared" si="17"/>
        <v>20</v>
      </c>
      <c r="B141" s="13">
        <v>45066</v>
      </c>
      <c r="C141" s="27">
        <v>98.624700000000004</v>
      </c>
      <c r="D141" s="15">
        <f t="shared" si="13"/>
        <v>0.9862470000000001</v>
      </c>
      <c r="E141" s="3"/>
      <c r="F141" s="13">
        <v>45066</v>
      </c>
      <c r="G141" s="26">
        <v>90.2042</v>
      </c>
      <c r="H141" s="16">
        <f t="shared" si="14"/>
        <v>0.90204200000000001</v>
      </c>
      <c r="I141" s="2"/>
      <c r="J141" s="13">
        <v>45066</v>
      </c>
      <c r="K141" s="26">
        <v>83.810100000000006</v>
      </c>
      <c r="L141" s="16">
        <f t="shared" si="15"/>
        <v>0.8381010000000001</v>
      </c>
      <c r="M141" s="2"/>
      <c r="N141" s="13">
        <v>45066</v>
      </c>
      <c r="O141" s="26">
        <v>86.076400000000007</v>
      </c>
      <c r="P141" s="17">
        <f t="shared" si="16"/>
        <v>0.86076400000000008</v>
      </c>
      <c r="Q141" s="2"/>
      <c r="R141" s="13">
        <v>45065</v>
      </c>
      <c r="S141" s="26">
        <v>87.337000000000003</v>
      </c>
      <c r="T141" s="17">
        <f t="shared" si="12"/>
        <v>0.87336999999999998</v>
      </c>
    </row>
    <row r="142" spans="1:20" x14ac:dyDescent="0.25">
      <c r="A142" s="10">
        <f t="shared" si="17"/>
        <v>21</v>
      </c>
      <c r="B142" s="13">
        <v>45067</v>
      </c>
      <c r="C142" s="27">
        <v>98.688800000000001</v>
      </c>
      <c r="D142" s="15">
        <f t="shared" si="13"/>
        <v>0.98688799999999999</v>
      </c>
      <c r="E142" s="3"/>
      <c r="F142" s="13">
        <v>45067</v>
      </c>
      <c r="G142" s="26">
        <v>90.082800000000006</v>
      </c>
      <c r="H142" s="16">
        <f t="shared" si="14"/>
        <v>0.90082800000000007</v>
      </c>
      <c r="I142" s="2"/>
      <c r="J142" s="13">
        <v>45067</v>
      </c>
      <c r="K142" s="26">
        <v>83.876400000000004</v>
      </c>
      <c r="L142" s="16">
        <f t="shared" si="15"/>
        <v>0.83876400000000007</v>
      </c>
      <c r="M142" s="2"/>
      <c r="N142" s="13">
        <v>45067</v>
      </c>
      <c r="O142" s="26">
        <v>86.137299999999996</v>
      </c>
      <c r="P142" s="17">
        <f t="shared" si="16"/>
        <v>0.86137299999999994</v>
      </c>
      <c r="Q142" s="2"/>
      <c r="R142" s="13">
        <v>45066</v>
      </c>
      <c r="S142" s="26">
        <v>87.305599999999998</v>
      </c>
      <c r="T142" s="17">
        <f t="shared" si="12"/>
        <v>0.87305599999999994</v>
      </c>
    </row>
    <row r="143" spans="1:20" x14ac:dyDescent="0.25">
      <c r="A143" s="10">
        <f t="shared" si="17"/>
        <v>22</v>
      </c>
      <c r="B143" s="13">
        <v>45068</v>
      </c>
      <c r="C143" s="27">
        <v>98.647300000000001</v>
      </c>
      <c r="D143" s="15">
        <f t="shared" si="13"/>
        <v>0.98647300000000004</v>
      </c>
      <c r="E143" s="3"/>
      <c r="F143" s="13">
        <v>45068</v>
      </c>
      <c r="G143" s="26">
        <v>89.872200000000007</v>
      </c>
      <c r="H143" s="16">
        <f t="shared" si="14"/>
        <v>0.89872200000000002</v>
      </c>
      <c r="I143" s="2"/>
      <c r="J143" s="13">
        <v>45068</v>
      </c>
      <c r="K143" s="26">
        <v>83.639899999999997</v>
      </c>
      <c r="L143" s="16">
        <f t="shared" si="15"/>
        <v>0.836399</v>
      </c>
      <c r="M143" s="2"/>
      <c r="N143" s="13">
        <v>45068</v>
      </c>
      <c r="O143" s="26">
        <v>86.089600000000004</v>
      </c>
      <c r="P143" s="17">
        <f t="shared" si="16"/>
        <v>0.86089599999999999</v>
      </c>
      <c r="Q143" s="2"/>
      <c r="R143" s="13">
        <v>45067</v>
      </c>
      <c r="S143" s="26">
        <v>87.334800000000001</v>
      </c>
      <c r="T143" s="17">
        <f t="shared" si="12"/>
        <v>0.87334800000000001</v>
      </c>
    </row>
    <row r="144" spans="1:20" x14ac:dyDescent="0.25">
      <c r="A144" s="10">
        <f t="shared" si="17"/>
        <v>23</v>
      </c>
      <c r="B144" s="13">
        <v>45069</v>
      </c>
      <c r="C144" s="27">
        <v>98.671300000000002</v>
      </c>
      <c r="D144" s="15">
        <f t="shared" si="13"/>
        <v>0.98671300000000006</v>
      </c>
      <c r="E144" s="3"/>
      <c r="F144" s="13">
        <v>45069</v>
      </c>
      <c r="G144" s="26">
        <v>89.653300000000002</v>
      </c>
      <c r="H144" s="16">
        <f t="shared" si="14"/>
        <v>0.89653300000000002</v>
      </c>
      <c r="I144" s="2"/>
      <c r="J144" s="13">
        <v>45069</v>
      </c>
      <c r="K144" s="26">
        <v>83.427700000000002</v>
      </c>
      <c r="L144" s="16">
        <f t="shared" si="15"/>
        <v>0.83427700000000005</v>
      </c>
      <c r="M144" s="2"/>
      <c r="N144" s="13">
        <v>45069</v>
      </c>
      <c r="O144" s="26">
        <v>86.074799999999996</v>
      </c>
      <c r="P144" s="17">
        <f t="shared" si="16"/>
        <v>0.86074799999999996</v>
      </c>
      <c r="Q144" s="2"/>
      <c r="R144" s="13">
        <v>45068</v>
      </c>
      <c r="S144" s="26">
        <v>87.245400000000004</v>
      </c>
      <c r="T144" s="17">
        <f t="shared" si="12"/>
        <v>0.87245400000000006</v>
      </c>
    </row>
    <row r="145" spans="1:20" x14ac:dyDescent="0.25">
      <c r="A145" s="10">
        <f t="shared" si="17"/>
        <v>24</v>
      </c>
      <c r="B145" s="13">
        <v>45070</v>
      </c>
      <c r="C145" s="27">
        <v>98.547399999999996</v>
      </c>
      <c r="D145" s="15">
        <f t="shared" si="13"/>
        <v>0.98547399999999996</v>
      </c>
      <c r="E145" s="3"/>
      <c r="F145" s="13">
        <v>45070</v>
      </c>
      <c r="G145" s="26">
        <v>89.514899999999997</v>
      </c>
      <c r="H145" s="16">
        <f t="shared" si="14"/>
        <v>0.89514899999999997</v>
      </c>
      <c r="I145" s="2"/>
      <c r="J145" s="13">
        <v>45070</v>
      </c>
      <c r="K145" s="26">
        <v>83.163899999999998</v>
      </c>
      <c r="L145" s="16">
        <f t="shared" si="15"/>
        <v>0.83163900000000002</v>
      </c>
      <c r="M145" s="2"/>
      <c r="N145" s="13">
        <v>45070</v>
      </c>
      <c r="O145" s="26">
        <v>86.055300000000003</v>
      </c>
      <c r="P145" s="17">
        <f t="shared" si="16"/>
        <v>0.86055300000000001</v>
      </c>
      <c r="Q145" s="2"/>
      <c r="R145" s="13">
        <v>45069</v>
      </c>
      <c r="S145" s="26">
        <v>87.182699999999997</v>
      </c>
      <c r="T145" s="17">
        <f t="shared" si="12"/>
        <v>0.87182700000000002</v>
      </c>
    </row>
    <row r="146" spans="1:20" x14ac:dyDescent="0.25">
      <c r="A146" s="10">
        <f t="shared" si="17"/>
        <v>25</v>
      </c>
      <c r="B146" s="13">
        <v>45071</v>
      </c>
      <c r="C146" s="27">
        <v>98.668700000000001</v>
      </c>
      <c r="D146" s="15">
        <f t="shared" si="13"/>
        <v>0.98668699999999998</v>
      </c>
      <c r="E146" s="3"/>
      <c r="F146" s="13">
        <v>45071</v>
      </c>
      <c r="G146" s="26">
        <v>89.483099999999993</v>
      </c>
      <c r="H146" s="16">
        <f t="shared" si="14"/>
        <v>0.89483099999999993</v>
      </c>
      <c r="I146" s="2"/>
      <c r="J146" s="13">
        <v>45071</v>
      </c>
      <c r="K146" s="26">
        <v>82.867599999999996</v>
      </c>
      <c r="L146" s="16">
        <f t="shared" si="15"/>
        <v>0.82867599999999997</v>
      </c>
      <c r="M146" s="2"/>
      <c r="N146" s="13">
        <v>45071</v>
      </c>
      <c r="O146" s="26">
        <v>86.100099999999998</v>
      </c>
      <c r="P146" s="17">
        <f t="shared" si="16"/>
        <v>0.86100100000000002</v>
      </c>
      <c r="Q146" s="2"/>
      <c r="R146" s="13">
        <v>45070</v>
      </c>
      <c r="S146" s="26">
        <v>87.119600000000005</v>
      </c>
      <c r="T146" s="17">
        <f t="shared" si="12"/>
        <v>0.87119600000000008</v>
      </c>
    </row>
    <row r="147" spans="1:20" x14ac:dyDescent="0.25">
      <c r="A147" s="10">
        <f t="shared" si="17"/>
        <v>26</v>
      </c>
      <c r="B147" s="13">
        <v>45072</v>
      </c>
      <c r="C147" s="27">
        <v>98.872</v>
      </c>
      <c r="D147" s="15">
        <f t="shared" si="13"/>
        <v>0.98872000000000004</v>
      </c>
      <c r="E147" s="3"/>
      <c r="F147" s="13">
        <v>45072</v>
      </c>
      <c r="G147" s="26">
        <v>89.460599999999999</v>
      </c>
      <c r="H147" s="16">
        <f t="shared" si="14"/>
        <v>0.89460600000000001</v>
      </c>
      <c r="I147" s="2"/>
      <c r="J147" s="13">
        <v>45072</v>
      </c>
      <c r="K147" s="26">
        <v>82.533000000000001</v>
      </c>
      <c r="L147" s="16">
        <f t="shared" si="15"/>
        <v>0.82533000000000001</v>
      </c>
      <c r="M147" s="2"/>
      <c r="N147" s="13">
        <v>45072</v>
      </c>
      <c r="O147" s="26">
        <v>86.1066</v>
      </c>
      <c r="P147" s="17">
        <f t="shared" si="16"/>
        <v>0.861066</v>
      </c>
      <c r="Q147" s="2"/>
      <c r="R147" s="13">
        <v>45071</v>
      </c>
      <c r="S147" s="26">
        <v>87.130899999999997</v>
      </c>
      <c r="T147" s="17">
        <f t="shared" si="12"/>
        <v>0.871309</v>
      </c>
    </row>
    <row r="148" spans="1:20" x14ac:dyDescent="0.25">
      <c r="A148" s="10">
        <f t="shared" si="17"/>
        <v>27</v>
      </c>
      <c r="B148" s="13">
        <v>45073</v>
      </c>
      <c r="C148" s="27">
        <v>99.025899999999993</v>
      </c>
      <c r="D148" s="15">
        <f t="shared" si="13"/>
        <v>0.99025899999999989</v>
      </c>
      <c r="E148" s="3"/>
      <c r="F148" s="13">
        <v>45073</v>
      </c>
      <c r="G148" s="26">
        <v>89.476399999999998</v>
      </c>
      <c r="H148" s="16">
        <f t="shared" si="14"/>
        <v>0.894764</v>
      </c>
      <c r="I148" s="2"/>
      <c r="J148" s="13">
        <v>45073</v>
      </c>
      <c r="K148" s="26">
        <v>82.722499999999997</v>
      </c>
      <c r="L148" s="16">
        <f t="shared" si="15"/>
        <v>0.82722499999999999</v>
      </c>
      <c r="M148" s="2"/>
      <c r="N148" s="13">
        <v>45073</v>
      </c>
      <c r="O148" s="26">
        <v>86.076300000000003</v>
      </c>
      <c r="P148" s="17">
        <f t="shared" si="16"/>
        <v>0.86076300000000006</v>
      </c>
      <c r="Q148" s="2"/>
      <c r="R148" s="13">
        <v>45072</v>
      </c>
      <c r="S148" s="26">
        <v>87.118700000000004</v>
      </c>
      <c r="T148" s="17">
        <f t="shared" si="12"/>
        <v>0.87118700000000004</v>
      </c>
    </row>
    <row r="149" spans="1:20" x14ac:dyDescent="0.25">
      <c r="A149" s="10">
        <f t="shared" si="17"/>
        <v>28</v>
      </c>
      <c r="B149" s="13">
        <v>45074</v>
      </c>
      <c r="C149" s="27">
        <v>98.986599999999996</v>
      </c>
      <c r="D149" s="15">
        <f t="shared" si="13"/>
        <v>0.98986599999999991</v>
      </c>
      <c r="E149" s="3"/>
      <c r="F149" s="13">
        <v>45074</v>
      </c>
      <c r="G149" s="26">
        <v>89.351399999999998</v>
      </c>
      <c r="H149" s="16">
        <f t="shared" si="14"/>
        <v>0.89351400000000003</v>
      </c>
      <c r="I149" s="2"/>
      <c r="J149" s="13">
        <v>45074</v>
      </c>
      <c r="K149" s="26">
        <v>82.838700000000003</v>
      </c>
      <c r="L149" s="16">
        <f t="shared" si="15"/>
        <v>0.82838699999999998</v>
      </c>
      <c r="M149" s="2"/>
      <c r="N149" s="13">
        <v>45074</v>
      </c>
      <c r="O149" s="26">
        <v>86.132000000000005</v>
      </c>
      <c r="P149" s="17">
        <f t="shared" si="16"/>
        <v>0.86132000000000009</v>
      </c>
      <c r="Q149" s="2"/>
      <c r="R149" s="13">
        <v>45073</v>
      </c>
      <c r="S149" s="26">
        <v>87.121600000000001</v>
      </c>
      <c r="T149" s="17">
        <f t="shared" si="12"/>
        <v>0.87121599999999999</v>
      </c>
    </row>
    <row r="150" spans="1:20" x14ac:dyDescent="0.25">
      <c r="A150" s="10">
        <f t="shared" si="17"/>
        <v>29</v>
      </c>
      <c r="B150" s="13">
        <v>45075</v>
      </c>
      <c r="C150" s="27">
        <v>98.900499999999994</v>
      </c>
      <c r="D150" s="15">
        <f t="shared" si="13"/>
        <v>0.98900499999999991</v>
      </c>
      <c r="E150" s="3"/>
      <c r="F150" s="13">
        <v>45075</v>
      </c>
      <c r="G150" s="26">
        <v>89.230800000000002</v>
      </c>
      <c r="H150" s="16">
        <f t="shared" si="14"/>
        <v>0.89230799999999999</v>
      </c>
      <c r="I150" s="2"/>
      <c r="J150" s="13">
        <v>45075</v>
      </c>
      <c r="K150" s="26">
        <v>82.641900000000007</v>
      </c>
      <c r="L150" s="16">
        <f t="shared" si="15"/>
        <v>0.82641900000000001</v>
      </c>
      <c r="M150" s="2"/>
      <c r="N150" s="13">
        <v>45075</v>
      </c>
      <c r="O150" s="26">
        <v>86.171499999999995</v>
      </c>
      <c r="P150" s="17">
        <f t="shared" si="16"/>
        <v>0.8617149999999999</v>
      </c>
      <c r="Q150" s="2"/>
      <c r="R150" s="13">
        <v>45074</v>
      </c>
      <c r="S150" s="26">
        <v>87.144599999999997</v>
      </c>
      <c r="T150" s="17">
        <f t="shared" si="12"/>
        <v>0.87144599999999994</v>
      </c>
    </row>
    <row r="151" spans="1:20" x14ac:dyDescent="0.25">
      <c r="A151" s="10">
        <f t="shared" si="17"/>
        <v>30</v>
      </c>
      <c r="B151" s="13">
        <v>45076</v>
      </c>
      <c r="C151" s="27">
        <v>98.920900000000003</v>
      </c>
      <c r="D151" s="15">
        <f t="shared" si="13"/>
        <v>0.989209</v>
      </c>
      <c r="E151" s="3"/>
      <c r="F151" s="13">
        <v>45076</v>
      </c>
      <c r="G151" s="26">
        <v>89.120800000000003</v>
      </c>
      <c r="H151" s="16">
        <f t="shared" si="14"/>
        <v>0.891208</v>
      </c>
      <c r="I151" s="2"/>
      <c r="J151" s="13">
        <v>45076</v>
      </c>
      <c r="K151" s="26">
        <v>82.329700000000003</v>
      </c>
      <c r="L151" s="16">
        <f t="shared" si="15"/>
        <v>0.82329700000000006</v>
      </c>
      <c r="M151" s="2"/>
      <c r="N151" s="13">
        <v>45076</v>
      </c>
      <c r="O151" s="26">
        <v>86.218000000000004</v>
      </c>
      <c r="P151" s="17">
        <f t="shared" si="16"/>
        <v>0.86218000000000006</v>
      </c>
      <c r="Q151" s="2"/>
      <c r="R151" s="13">
        <v>45075</v>
      </c>
      <c r="S151" s="26">
        <v>87.132599999999996</v>
      </c>
      <c r="T151" s="17">
        <f t="shared" si="12"/>
        <v>0.87132599999999993</v>
      </c>
    </row>
    <row r="152" spans="1:20" x14ac:dyDescent="0.25">
      <c r="A152" s="10">
        <f t="shared" si="17"/>
        <v>31</v>
      </c>
      <c r="B152" s="13">
        <v>45077</v>
      </c>
      <c r="C152" s="27">
        <v>98.676199999999994</v>
      </c>
      <c r="D152" s="15">
        <f t="shared" si="13"/>
        <v>0.98676199999999992</v>
      </c>
      <c r="E152" s="3"/>
      <c r="F152" s="13">
        <v>45077</v>
      </c>
      <c r="G152" s="26">
        <v>88.906199999999998</v>
      </c>
      <c r="H152" s="16">
        <f t="shared" si="14"/>
        <v>0.88906200000000002</v>
      </c>
      <c r="I152" s="2"/>
      <c r="J152" s="13">
        <v>45077</v>
      </c>
      <c r="K152" s="26">
        <v>81.955299999999994</v>
      </c>
      <c r="L152" s="16">
        <f t="shared" si="15"/>
        <v>0.81955299999999998</v>
      </c>
      <c r="M152" s="2"/>
      <c r="N152" s="13">
        <v>45077</v>
      </c>
      <c r="O152" s="26">
        <v>86.275899999999993</v>
      </c>
      <c r="P152" s="17">
        <f t="shared" si="16"/>
        <v>0.86275899999999994</v>
      </c>
      <c r="Q152" s="2"/>
      <c r="R152" s="13">
        <v>45076</v>
      </c>
      <c r="S152" s="26">
        <v>87.124899999999997</v>
      </c>
      <c r="T152" s="17">
        <f t="shared" si="12"/>
        <v>0.87124899999999994</v>
      </c>
    </row>
    <row r="153" spans="1:20" x14ac:dyDescent="0.25">
      <c r="A153" s="10">
        <f t="shared" si="17"/>
        <v>1</v>
      </c>
      <c r="B153" s="13">
        <v>45078</v>
      </c>
      <c r="C153" s="27">
        <v>98.503</v>
      </c>
      <c r="D153" s="15">
        <f t="shared" si="13"/>
        <v>0.98502999999999996</v>
      </c>
      <c r="E153" s="3"/>
      <c r="F153" s="13">
        <v>45078</v>
      </c>
      <c r="G153" s="26">
        <v>88.812799999999996</v>
      </c>
      <c r="H153" s="16">
        <f t="shared" si="14"/>
        <v>0.88812799999999992</v>
      </c>
      <c r="I153" s="2"/>
      <c r="J153" s="13">
        <v>45078</v>
      </c>
      <c r="K153" s="26">
        <v>81.472200000000001</v>
      </c>
      <c r="L153" s="16">
        <f t="shared" si="15"/>
        <v>0.81472200000000006</v>
      </c>
      <c r="M153" s="2"/>
      <c r="N153" s="13">
        <v>45078</v>
      </c>
      <c r="O153" s="26">
        <v>86.313900000000004</v>
      </c>
      <c r="P153" s="17">
        <f t="shared" si="16"/>
        <v>0.86313899999999999</v>
      </c>
      <c r="Q153" s="2"/>
      <c r="R153" s="13">
        <v>45077</v>
      </c>
      <c r="S153" s="26">
        <v>87.088499999999996</v>
      </c>
      <c r="T153" s="17">
        <f t="shared" si="12"/>
        <v>0.87088499999999991</v>
      </c>
    </row>
    <row r="154" spans="1:20" x14ac:dyDescent="0.25">
      <c r="A154" s="10">
        <f t="shared" si="17"/>
        <v>2</v>
      </c>
      <c r="B154" s="13">
        <v>45079</v>
      </c>
      <c r="C154" s="27">
        <v>98.481800000000007</v>
      </c>
      <c r="D154" s="15">
        <f t="shared" si="13"/>
        <v>0.98481800000000008</v>
      </c>
      <c r="E154" s="3"/>
      <c r="F154" s="13">
        <v>45079</v>
      </c>
      <c r="G154" s="26">
        <v>88.628600000000006</v>
      </c>
      <c r="H154" s="16">
        <f t="shared" si="14"/>
        <v>0.88628600000000002</v>
      </c>
      <c r="I154" s="2"/>
      <c r="J154" s="13">
        <v>45079</v>
      </c>
      <c r="K154" s="26">
        <v>81.226299999999995</v>
      </c>
      <c r="L154" s="16">
        <f t="shared" si="15"/>
        <v>0.81226299999999996</v>
      </c>
      <c r="M154" s="2"/>
      <c r="N154" s="13">
        <v>45079</v>
      </c>
      <c r="O154" s="26">
        <v>86.396299999999997</v>
      </c>
      <c r="P154" s="17">
        <f t="shared" si="16"/>
        <v>0.86396299999999993</v>
      </c>
      <c r="Q154" s="2"/>
      <c r="R154" s="13">
        <v>45078</v>
      </c>
      <c r="S154" s="26">
        <v>87.055599999999998</v>
      </c>
      <c r="T154" s="17">
        <f t="shared" si="12"/>
        <v>0.870556</v>
      </c>
    </row>
    <row r="155" spans="1:20" x14ac:dyDescent="0.25">
      <c r="A155" s="10">
        <f t="shared" si="17"/>
        <v>3</v>
      </c>
      <c r="B155" s="13">
        <v>45080</v>
      </c>
      <c r="C155" s="27">
        <v>98.7149</v>
      </c>
      <c r="D155" s="15">
        <f t="shared" si="13"/>
        <v>0.98714900000000005</v>
      </c>
      <c r="E155" s="3"/>
      <c r="F155" s="13">
        <v>45080</v>
      </c>
      <c r="G155" s="26">
        <v>88.626999999999995</v>
      </c>
      <c r="H155" s="16">
        <f t="shared" si="14"/>
        <v>0.88627</v>
      </c>
      <c r="I155" s="2"/>
      <c r="J155" s="13">
        <v>45080</v>
      </c>
      <c r="K155" s="26">
        <v>81.338200000000001</v>
      </c>
      <c r="L155" s="16">
        <f t="shared" si="15"/>
        <v>0.81338200000000005</v>
      </c>
      <c r="M155" s="2"/>
      <c r="N155" s="13">
        <v>45080</v>
      </c>
      <c r="O155" s="26">
        <v>86.473299999999995</v>
      </c>
      <c r="P155" s="17">
        <f t="shared" si="16"/>
        <v>0.86473299999999997</v>
      </c>
      <c r="Q155" s="2"/>
      <c r="R155" s="13">
        <v>45079</v>
      </c>
      <c r="S155" s="26">
        <v>87.062399999999997</v>
      </c>
      <c r="T155" s="17">
        <f t="shared" si="12"/>
        <v>0.87062399999999995</v>
      </c>
    </row>
    <row r="156" spans="1:20" x14ac:dyDescent="0.25">
      <c r="A156" s="10">
        <f t="shared" si="17"/>
        <v>4</v>
      </c>
      <c r="B156" s="13">
        <v>45081</v>
      </c>
      <c r="C156" s="27">
        <v>99.042599999999993</v>
      </c>
      <c r="D156" s="15">
        <f t="shared" si="13"/>
        <v>0.99042599999999992</v>
      </c>
      <c r="E156" s="3"/>
      <c r="F156" s="13">
        <v>45081</v>
      </c>
      <c r="G156" s="26">
        <v>88.683199999999999</v>
      </c>
      <c r="H156" s="16">
        <f t="shared" si="14"/>
        <v>0.88683199999999995</v>
      </c>
      <c r="I156" s="2"/>
      <c r="J156" s="13">
        <v>45081</v>
      </c>
      <c r="K156" s="26">
        <v>81.404300000000006</v>
      </c>
      <c r="L156" s="16">
        <f t="shared" si="15"/>
        <v>0.81404300000000007</v>
      </c>
      <c r="M156" s="2"/>
      <c r="N156" s="13">
        <v>45081</v>
      </c>
      <c r="O156" s="26">
        <v>86.517499999999998</v>
      </c>
      <c r="P156" s="17">
        <f t="shared" si="16"/>
        <v>0.86517500000000003</v>
      </c>
      <c r="Q156" s="2"/>
      <c r="R156" s="13">
        <v>45080</v>
      </c>
      <c r="S156" s="26">
        <v>87.136099999999999</v>
      </c>
      <c r="T156" s="17">
        <f t="shared" si="12"/>
        <v>0.87136099999999994</v>
      </c>
    </row>
    <row r="157" spans="1:20" x14ac:dyDescent="0.25">
      <c r="A157" s="10">
        <f t="shared" si="17"/>
        <v>5</v>
      </c>
      <c r="B157" s="13">
        <v>45082</v>
      </c>
      <c r="C157" s="27">
        <v>99.027000000000001</v>
      </c>
      <c r="D157" s="15">
        <f t="shared" si="13"/>
        <v>0.99026999999999998</v>
      </c>
      <c r="E157" s="3"/>
      <c r="F157" s="13">
        <v>45082</v>
      </c>
      <c r="G157" s="26">
        <v>88.459100000000007</v>
      </c>
      <c r="H157" s="16">
        <f t="shared" si="14"/>
        <v>0.88459100000000002</v>
      </c>
      <c r="I157" s="2"/>
      <c r="J157" s="13">
        <v>45082</v>
      </c>
      <c r="K157" s="26">
        <v>81.125399999999999</v>
      </c>
      <c r="L157" s="16">
        <f t="shared" si="15"/>
        <v>0.81125400000000003</v>
      </c>
      <c r="M157" s="2"/>
      <c r="N157" s="13">
        <v>45082</v>
      </c>
      <c r="O157" s="26">
        <v>86.504599999999996</v>
      </c>
      <c r="P157" s="17">
        <f t="shared" si="16"/>
        <v>0.86504599999999998</v>
      </c>
      <c r="Q157" s="2"/>
      <c r="R157" s="13">
        <v>45081</v>
      </c>
      <c r="S157" s="26">
        <v>87.198800000000006</v>
      </c>
      <c r="T157" s="17">
        <f t="shared" si="12"/>
        <v>0.8719880000000001</v>
      </c>
    </row>
    <row r="158" spans="1:20" x14ac:dyDescent="0.25">
      <c r="A158" s="10">
        <f t="shared" si="17"/>
        <v>6</v>
      </c>
      <c r="B158" s="13">
        <v>45083</v>
      </c>
      <c r="C158" s="27">
        <v>98.952100000000002</v>
      </c>
      <c r="D158" s="15">
        <f t="shared" si="13"/>
        <v>0.98952099999999998</v>
      </c>
      <c r="E158" s="3"/>
      <c r="F158" s="13">
        <v>45083</v>
      </c>
      <c r="G158" s="26">
        <v>88.282399999999996</v>
      </c>
      <c r="H158" s="16">
        <f t="shared" si="14"/>
        <v>0.88282399999999994</v>
      </c>
      <c r="I158" s="2"/>
      <c r="J158" s="13">
        <v>45083</v>
      </c>
      <c r="K158" s="26">
        <v>80.727999999999994</v>
      </c>
      <c r="L158" s="16">
        <f t="shared" si="15"/>
        <v>0.80728</v>
      </c>
      <c r="M158" s="2"/>
      <c r="N158" s="13">
        <v>45083</v>
      </c>
      <c r="O158" s="26">
        <v>86.441699999999997</v>
      </c>
      <c r="P158" s="17">
        <f t="shared" si="16"/>
        <v>0.86441699999999999</v>
      </c>
      <c r="Q158" s="2"/>
      <c r="R158" s="13">
        <v>45082</v>
      </c>
      <c r="S158" s="26">
        <v>87.129800000000003</v>
      </c>
      <c r="T158" s="17">
        <f t="shared" si="12"/>
        <v>0.87129800000000002</v>
      </c>
    </row>
    <row r="159" spans="1:20" x14ac:dyDescent="0.25">
      <c r="A159" s="10">
        <f t="shared" si="17"/>
        <v>7</v>
      </c>
      <c r="B159" s="13">
        <v>45084</v>
      </c>
      <c r="C159" s="27">
        <v>99.046800000000005</v>
      </c>
      <c r="D159" s="15">
        <f t="shared" si="13"/>
        <v>0.99046800000000002</v>
      </c>
      <c r="E159" s="3"/>
      <c r="F159" s="13">
        <v>45084</v>
      </c>
      <c r="G159" s="26">
        <v>88.084800000000001</v>
      </c>
      <c r="H159" s="16">
        <f t="shared" si="14"/>
        <v>0.88084799999999996</v>
      </c>
      <c r="I159" s="2"/>
      <c r="J159" s="13">
        <v>45084</v>
      </c>
      <c r="K159" s="26">
        <v>80.424499999999995</v>
      </c>
      <c r="L159" s="16">
        <f t="shared" si="15"/>
        <v>0.80424499999999999</v>
      </c>
      <c r="M159" s="2"/>
      <c r="N159" s="13">
        <v>45084</v>
      </c>
      <c r="O159" s="26">
        <v>86.387500000000003</v>
      </c>
      <c r="P159" s="17">
        <f t="shared" si="16"/>
        <v>0.86387500000000006</v>
      </c>
      <c r="Q159" s="2"/>
      <c r="R159" s="13">
        <v>45083</v>
      </c>
      <c r="S159" s="26">
        <v>87.0227</v>
      </c>
      <c r="T159" s="17">
        <f t="shared" si="12"/>
        <v>0.87022699999999997</v>
      </c>
    </row>
    <row r="160" spans="1:20" x14ac:dyDescent="0.25">
      <c r="A160" s="10">
        <f t="shared" si="17"/>
        <v>8</v>
      </c>
      <c r="B160" s="13">
        <v>45085</v>
      </c>
      <c r="C160" s="27">
        <v>99.160899999999998</v>
      </c>
      <c r="D160" s="15">
        <f t="shared" si="13"/>
        <v>0.99160899999999996</v>
      </c>
      <c r="E160" s="3"/>
      <c r="F160" s="13">
        <v>45085</v>
      </c>
      <c r="G160" s="26">
        <v>88.003100000000003</v>
      </c>
      <c r="H160" s="16">
        <f t="shared" si="14"/>
        <v>0.88003100000000001</v>
      </c>
      <c r="I160" s="2"/>
      <c r="J160" s="13">
        <v>45085</v>
      </c>
      <c r="K160" s="26">
        <v>80.500200000000007</v>
      </c>
      <c r="L160" s="16">
        <f t="shared" si="15"/>
        <v>0.80500200000000011</v>
      </c>
      <c r="M160" s="2"/>
      <c r="N160" s="13">
        <v>45085</v>
      </c>
      <c r="O160" s="26">
        <v>86.397900000000007</v>
      </c>
      <c r="P160" s="17">
        <f t="shared" si="16"/>
        <v>0.86397900000000005</v>
      </c>
      <c r="Q160" s="2"/>
      <c r="R160" s="13">
        <v>45084</v>
      </c>
      <c r="S160" s="26">
        <v>86.933499999999995</v>
      </c>
      <c r="T160" s="17">
        <f t="shared" si="12"/>
        <v>0.86933499999999997</v>
      </c>
    </row>
    <row r="161" spans="1:20" x14ac:dyDescent="0.25">
      <c r="A161" s="10">
        <f t="shared" si="17"/>
        <v>9</v>
      </c>
      <c r="B161" s="13">
        <v>45086</v>
      </c>
      <c r="C161" s="27">
        <v>99.171300000000002</v>
      </c>
      <c r="D161" s="15">
        <f t="shared" si="13"/>
        <v>0.99171300000000007</v>
      </c>
      <c r="E161" s="3"/>
      <c r="F161" s="13">
        <v>45086</v>
      </c>
      <c r="G161" s="26">
        <v>87.774000000000001</v>
      </c>
      <c r="H161" s="16">
        <f t="shared" si="14"/>
        <v>0.87773999999999996</v>
      </c>
      <c r="I161" s="2"/>
      <c r="J161" s="13">
        <v>45086</v>
      </c>
      <c r="K161" s="26">
        <v>80.316800000000001</v>
      </c>
      <c r="L161" s="16">
        <f t="shared" si="15"/>
        <v>0.80316799999999999</v>
      </c>
      <c r="M161" s="2"/>
      <c r="N161" s="13">
        <v>45086</v>
      </c>
      <c r="O161" s="26">
        <v>86.370999999999995</v>
      </c>
      <c r="P161" s="17">
        <f t="shared" si="16"/>
        <v>0.86370999999999998</v>
      </c>
      <c r="Q161" s="2"/>
      <c r="R161" s="13">
        <v>45085</v>
      </c>
      <c r="S161" s="26">
        <v>86.937600000000003</v>
      </c>
      <c r="T161" s="17">
        <f t="shared" si="12"/>
        <v>0.86937600000000004</v>
      </c>
    </row>
    <row r="162" spans="1:20" x14ac:dyDescent="0.25">
      <c r="A162" s="10">
        <f t="shared" si="17"/>
        <v>10</v>
      </c>
      <c r="B162" s="13">
        <v>45087</v>
      </c>
      <c r="C162" s="27">
        <v>99.325900000000004</v>
      </c>
      <c r="D162" s="15">
        <f t="shared" si="13"/>
        <v>0.993259</v>
      </c>
      <c r="E162" s="3"/>
      <c r="F162" s="13">
        <v>45087</v>
      </c>
      <c r="G162" s="26">
        <v>87.753399999999999</v>
      </c>
      <c r="H162" s="16">
        <f t="shared" si="14"/>
        <v>0.87753400000000004</v>
      </c>
      <c r="I162" s="2"/>
      <c r="J162" s="13">
        <v>45087</v>
      </c>
      <c r="K162" s="26">
        <v>80.299199999999999</v>
      </c>
      <c r="L162" s="16">
        <f t="shared" si="15"/>
        <v>0.80299200000000004</v>
      </c>
      <c r="M162" s="2"/>
      <c r="N162" s="13">
        <v>45087</v>
      </c>
      <c r="O162" s="26">
        <v>86.350099999999998</v>
      </c>
      <c r="P162" s="17">
        <f t="shared" si="16"/>
        <v>0.86350099999999996</v>
      </c>
      <c r="Q162" s="2"/>
      <c r="R162" s="13">
        <v>45086</v>
      </c>
      <c r="S162" s="26">
        <v>86.865899999999996</v>
      </c>
      <c r="T162" s="17">
        <f t="shared" si="12"/>
        <v>0.86865899999999996</v>
      </c>
    </row>
    <row r="163" spans="1:20" x14ac:dyDescent="0.25">
      <c r="A163" s="10">
        <f t="shared" si="17"/>
        <v>11</v>
      </c>
      <c r="B163" s="13">
        <v>45088</v>
      </c>
      <c r="C163" s="27">
        <v>99.315399999999997</v>
      </c>
      <c r="D163" s="15">
        <f t="shared" si="13"/>
        <v>0.99315399999999998</v>
      </c>
      <c r="E163" s="3"/>
      <c r="F163" s="13">
        <v>45088</v>
      </c>
      <c r="G163" s="26">
        <v>87.536000000000001</v>
      </c>
      <c r="H163" s="16">
        <f t="shared" si="14"/>
        <v>0.87536000000000003</v>
      </c>
      <c r="I163" s="2"/>
      <c r="J163" s="13">
        <v>45088</v>
      </c>
      <c r="K163" s="26">
        <v>80.4482</v>
      </c>
      <c r="L163" s="16">
        <f t="shared" si="15"/>
        <v>0.80448200000000003</v>
      </c>
      <c r="M163" s="2"/>
      <c r="N163" s="13">
        <v>45088</v>
      </c>
      <c r="O163" s="26">
        <v>86.380700000000004</v>
      </c>
      <c r="P163" s="17">
        <f t="shared" si="16"/>
        <v>0.86380699999999999</v>
      </c>
      <c r="Q163" s="2"/>
      <c r="R163" s="13">
        <v>45087</v>
      </c>
      <c r="S163" s="26">
        <v>86.854399999999998</v>
      </c>
      <c r="T163" s="17">
        <f t="shared" si="12"/>
        <v>0.86854399999999998</v>
      </c>
    </row>
    <row r="164" spans="1:20" x14ac:dyDescent="0.25">
      <c r="A164" s="10">
        <f t="shared" si="17"/>
        <v>12</v>
      </c>
      <c r="B164" s="13">
        <v>45089</v>
      </c>
      <c r="C164" s="27">
        <v>99.192300000000003</v>
      </c>
      <c r="D164" s="15">
        <f t="shared" si="13"/>
        <v>0.991923</v>
      </c>
      <c r="E164" s="3"/>
      <c r="F164" s="13">
        <v>45089</v>
      </c>
      <c r="G164" s="26">
        <v>87.343500000000006</v>
      </c>
      <c r="H164" s="16">
        <f t="shared" si="14"/>
        <v>0.87343500000000007</v>
      </c>
      <c r="I164" s="2"/>
      <c r="J164" s="13">
        <v>45089</v>
      </c>
      <c r="K164" s="26">
        <v>80.432500000000005</v>
      </c>
      <c r="L164" s="16">
        <f t="shared" si="15"/>
        <v>0.80432500000000007</v>
      </c>
      <c r="M164" s="2"/>
      <c r="N164" s="13">
        <v>45089</v>
      </c>
      <c r="O164" s="26">
        <v>86.316100000000006</v>
      </c>
      <c r="P164" s="17">
        <f t="shared" si="16"/>
        <v>0.86316100000000007</v>
      </c>
      <c r="Q164" s="2"/>
      <c r="R164" s="13">
        <v>45088</v>
      </c>
      <c r="S164" s="26">
        <v>86.847300000000004</v>
      </c>
      <c r="T164" s="17">
        <f t="shared" si="12"/>
        <v>0.86847300000000005</v>
      </c>
    </row>
    <row r="165" spans="1:20" x14ac:dyDescent="0.25">
      <c r="A165" s="10">
        <f t="shared" si="17"/>
        <v>13</v>
      </c>
      <c r="B165" s="13">
        <v>45090</v>
      </c>
      <c r="C165" s="27">
        <v>99.128</v>
      </c>
      <c r="D165" s="15">
        <f t="shared" si="13"/>
        <v>0.99128000000000005</v>
      </c>
      <c r="E165" s="3"/>
      <c r="F165" s="13">
        <v>45090</v>
      </c>
      <c r="G165" s="26">
        <v>87.2209</v>
      </c>
      <c r="H165" s="16">
        <f t="shared" si="14"/>
        <v>0.87220900000000001</v>
      </c>
      <c r="I165" s="2"/>
      <c r="J165" s="13">
        <v>45090</v>
      </c>
      <c r="K165" s="26">
        <v>80.375600000000006</v>
      </c>
      <c r="L165" s="16">
        <f t="shared" si="15"/>
        <v>0.80375600000000003</v>
      </c>
      <c r="M165" s="2"/>
      <c r="N165" s="13">
        <v>45090</v>
      </c>
      <c r="O165" s="26">
        <v>86.325999999999993</v>
      </c>
      <c r="P165" s="17">
        <f t="shared" si="16"/>
        <v>0.86325999999999992</v>
      </c>
      <c r="Q165" s="2"/>
      <c r="R165" s="13">
        <v>45089</v>
      </c>
      <c r="S165" s="26">
        <v>86.760400000000004</v>
      </c>
      <c r="T165" s="17">
        <f t="shared" si="12"/>
        <v>0.86760400000000004</v>
      </c>
    </row>
    <row r="166" spans="1:20" x14ac:dyDescent="0.25">
      <c r="A166" s="10">
        <f t="shared" si="17"/>
        <v>14</v>
      </c>
      <c r="B166" s="13">
        <v>45091</v>
      </c>
      <c r="C166" s="27">
        <v>99.038600000000002</v>
      </c>
      <c r="D166" s="15">
        <f t="shared" si="13"/>
        <v>0.99038599999999999</v>
      </c>
      <c r="E166" s="3"/>
      <c r="F166" s="13">
        <v>45091</v>
      </c>
      <c r="G166" s="26">
        <v>87.1096</v>
      </c>
      <c r="H166" s="16">
        <f t="shared" si="14"/>
        <v>0.87109599999999998</v>
      </c>
      <c r="I166" s="2"/>
      <c r="J166" s="13">
        <v>45091</v>
      </c>
      <c r="K166" s="26">
        <v>80.419399999999996</v>
      </c>
      <c r="L166" s="16">
        <f t="shared" si="15"/>
        <v>0.80419399999999996</v>
      </c>
      <c r="M166" s="2"/>
      <c r="N166" s="13">
        <v>45091</v>
      </c>
      <c r="O166" s="26">
        <v>86.334999999999994</v>
      </c>
      <c r="P166" s="17">
        <f t="shared" si="16"/>
        <v>0.86334999999999995</v>
      </c>
      <c r="Q166" s="2"/>
      <c r="R166" s="13">
        <v>45090</v>
      </c>
      <c r="S166" s="26">
        <v>86.738299999999995</v>
      </c>
      <c r="T166" s="17">
        <f t="shared" si="12"/>
        <v>0.8673829999999999</v>
      </c>
    </row>
    <row r="167" spans="1:20" x14ac:dyDescent="0.25">
      <c r="A167" s="10">
        <f t="shared" si="17"/>
        <v>15</v>
      </c>
      <c r="B167" s="13">
        <v>45092</v>
      </c>
      <c r="C167" s="27">
        <v>99.061300000000003</v>
      </c>
      <c r="D167" s="15">
        <f t="shared" si="13"/>
        <v>0.99061300000000008</v>
      </c>
      <c r="E167" s="3"/>
      <c r="F167" s="13">
        <v>45092</v>
      </c>
      <c r="G167" s="26">
        <v>87.030500000000004</v>
      </c>
      <c r="H167" s="16">
        <f t="shared" si="14"/>
        <v>0.870305</v>
      </c>
      <c r="I167" s="2"/>
      <c r="J167" s="13">
        <v>45092</v>
      </c>
      <c r="K167" s="26">
        <v>81.330600000000004</v>
      </c>
      <c r="L167" s="16">
        <f t="shared" si="15"/>
        <v>0.81330600000000008</v>
      </c>
      <c r="M167" s="2"/>
      <c r="N167" s="13">
        <v>45092</v>
      </c>
      <c r="O167" s="26">
        <v>86.398099999999999</v>
      </c>
      <c r="P167" s="17">
        <f t="shared" si="16"/>
        <v>0.863981</v>
      </c>
      <c r="Q167" s="2"/>
      <c r="R167" s="13">
        <v>45091</v>
      </c>
      <c r="S167" s="26">
        <v>86.723299999999995</v>
      </c>
      <c r="T167" s="17">
        <f t="shared" si="12"/>
        <v>0.86723299999999992</v>
      </c>
    </row>
    <row r="168" spans="1:20" x14ac:dyDescent="0.25">
      <c r="A168" s="10">
        <f t="shared" si="17"/>
        <v>16</v>
      </c>
      <c r="B168" s="13">
        <v>45093</v>
      </c>
      <c r="C168" s="27">
        <v>99.043599999999998</v>
      </c>
      <c r="D168" s="15">
        <f t="shared" si="13"/>
        <v>0.99043599999999998</v>
      </c>
      <c r="E168" s="3"/>
      <c r="F168" s="13">
        <v>45093</v>
      </c>
      <c r="G168" s="26">
        <v>86.777100000000004</v>
      </c>
      <c r="H168" s="16">
        <f t="shared" si="14"/>
        <v>0.86777100000000007</v>
      </c>
      <c r="I168" s="2"/>
      <c r="J168" s="13">
        <v>45093</v>
      </c>
      <c r="K168" s="26">
        <v>82.922499999999999</v>
      </c>
      <c r="L168" s="16">
        <f t="shared" si="15"/>
        <v>0.82922499999999999</v>
      </c>
      <c r="M168" s="2"/>
      <c r="N168" s="13">
        <v>45093</v>
      </c>
      <c r="O168" s="26">
        <v>86.456199999999995</v>
      </c>
      <c r="P168" s="17">
        <f t="shared" si="16"/>
        <v>0.86456199999999994</v>
      </c>
      <c r="Q168" s="2"/>
      <c r="R168" s="13">
        <v>45092</v>
      </c>
      <c r="S168" s="26">
        <v>86.8185</v>
      </c>
      <c r="T168" s="17">
        <f t="shared" si="12"/>
        <v>0.86818499999999998</v>
      </c>
    </row>
    <row r="169" spans="1:20" x14ac:dyDescent="0.25">
      <c r="A169" s="10">
        <f t="shared" si="17"/>
        <v>17</v>
      </c>
      <c r="B169" s="13">
        <v>45094</v>
      </c>
      <c r="C169" s="27">
        <v>99.100800000000007</v>
      </c>
      <c r="D169" s="15">
        <f t="shared" si="13"/>
        <v>0.99100800000000011</v>
      </c>
      <c r="E169" s="3"/>
      <c r="F169" s="13">
        <v>45094</v>
      </c>
      <c r="G169" s="26">
        <v>86.741500000000002</v>
      </c>
      <c r="H169" s="16">
        <f t="shared" si="14"/>
        <v>0.86741500000000005</v>
      </c>
      <c r="I169" s="2"/>
      <c r="J169" s="13">
        <v>45094</v>
      </c>
      <c r="K169" s="26">
        <v>84.150099999999995</v>
      </c>
      <c r="L169" s="16">
        <f t="shared" si="15"/>
        <v>0.84150099999999994</v>
      </c>
      <c r="M169" s="2"/>
      <c r="N169" s="13">
        <v>45094</v>
      </c>
      <c r="O169" s="26">
        <v>86.529600000000002</v>
      </c>
      <c r="P169" s="17">
        <f t="shared" si="16"/>
        <v>0.86529600000000007</v>
      </c>
      <c r="Q169" s="2"/>
      <c r="R169" s="13">
        <v>45093</v>
      </c>
      <c r="S169" s="26">
        <v>86.924999999999997</v>
      </c>
      <c r="T169" s="17">
        <f t="shared" si="12"/>
        <v>0.86924999999999997</v>
      </c>
    </row>
    <row r="170" spans="1:20" x14ac:dyDescent="0.25">
      <c r="A170" s="10">
        <f t="shared" si="17"/>
        <v>18</v>
      </c>
      <c r="B170" s="13">
        <v>45095</v>
      </c>
      <c r="C170" s="27">
        <v>99.142700000000005</v>
      </c>
      <c r="D170" s="15">
        <f t="shared" si="13"/>
        <v>0.99142700000000006</v>
      </c>
      <c r="E170" s="3"/>
      <c r="F170" s="13">
        <v>45095</v>
      </c>
      <c r="G170" s="26">
        <v>86.636499999999998</v>
      </c>
      <c r="H170" s="16">
        <f t="shared" si="14"/>
        <v>0.86636499999999994</v>
      </c>
      <c r="I170" s="2"/>
      <c r="J170" s="13">
        <v>45095</v>
      </c>
      <c r="K170" s="26">
        <v>84.930999999999997</v>
      </c>
      <c r="L170" s="16">
        <f t="shared" si="15"/>
        <v>0.84931000000000001</v>
      </c>
      <c r="M170" s="2"/>
      <c r="N170" s="13">
        <v>45095</v>
      </c>
      <c r="O170" s="26">
        <v>86.646900000000002</v>
      </c>
      <c r="P170" s="17">
        <f t="shared" si="16"/>
        <v>0.86646900000000004</v>
      </c>
      <c r="Q170" s="2"/>
      <c r="R170" s="13">
        <v>45094</v>
      </c>
      <c r="S170" s="26">
        <v>87.059100000000001</v>
      </c>
      <c r="T170" s="17">
        <f t="shared" si="12"/>
        <v>0.870591</v>
      </c>
    </row>
    <row r="171" spans="1:20" x14ac:dyDescent="0.25">
      <c r="A171" s="10">
        <f t="shared" si="17"/>
        <v>19</v>
      </c>
      <c r="B171" s="13">
        <v>45096</v>
      </c>
      <c r="C171" s="27">
        <v>99.241</v>
      </c>
      <c r="D171" s="15">
        <f t="shared" si="13"/>
        <v>0.99241000000000001</v>
      </c>
      <c r="E171" s="3"/>
      <c r="F171" s="13">
        <v>45096</v>
      </c>
      <c r="G171" s="26">
        <v>86.499600000000001</v>
      </c>
      <c r="H171" s="16">
        <f t="shared" si="14"/>
        <v>0.86499599999999999</v>
      </c>
      <c r="I171" s="2"/>
      <c r="J171" s="13">
        <v>45096</v>
      </c>
      <c r="K171" s="26">
        <v>85.229500000000002</v>
      </c>
      <c r="L171" s="16">
        <f t="shared" si="15"/>
        <v>0.85229500000000002</v>
      </c>
      <c r="M171" s="2"/>
      <c r="N171" s="13">
        <v>45096</v>
      </c>
      <c r="O171" s="26">
        <v>86.6952</v>
      </c>
      <c r="P171" s="17">
        <f t="shared" si="16"/>
        <v>0.86695199999999994</v>
      </c>
      <c r="Q171" s="2"/>
      <c r="R171" s="13">
        <v>45095</v>
      </c>
      <c r="S171" s="26">
        <v>87.179500000000004</v>
      </c>
      <c r="T171" s="17">
        <f t="shared" si="12"/>
        <v>0.8717950000000001</v>
      </c>
    </row>
    <row r="172" spans="1:20" x14ac:dyDescent="0.25">
      <c r="A172" s="10">
        <f t="shared" si="17"/>
        <v>20</v>
      </c>
      <c r="B172" s="13">
        <v>45097</v>
      </c>
      <c r="C172" s="27">
        <v>99.260599999999997</v>
      </c>
      <c r="D172" s="15">
        <f t="shared" si="13"/>
        <v>0.99260599999999999</v>
      </c>
      <c r="E172" s="3"/>
      <c r="F172" s="13">
        <v>45097</v>
      </c>
      <c r="G172" s="26">
        <v>86.441900000000004</v>
      </c>
      <c r="H172" s="16">
        <f t="shared" si="14"/>
        <v>0.86441900000000005</v>
      </c>
      <c r="I172" s="2"/>
      <c r="J172" s="13">
        <v>45097</v>
      </c>
      <c r="K172" s="26">
        <v>85.691500000000005</v>
      </c>
      <c r="L172" s="16">
        <f t="shared" si="15"/>
        <v>0.85691500000000009</v>
      </c>
      <c r="M172" s="2"/>
      <c r="N172" s="13">
        <v>45097</v>
      </c>
      <c r="O172" s="26">
        <v>86.6982</v>
      </c>
      <c r="P172" s="17">
        <f t="shared" si="16"/>
        <v>0.86698200000000003</v>
      </c>
      <c r="Q172" s="2"/>
      <c r="R172" s="13">
        <v>45096</v>
      </c>
      <c r="S172" s="26">
        <v>87.215299999999999</v>
      </c>
      <c r="T172" s="17">
        <f t="shared" si="12"/>
        <v>0.87215299999999996</v>
      </c>
    </row>
    <row r="173" spans="1:20" x14ac:dyDescent="0.25">
      <c r="A173" s="10">
        <f t="shared" si="17"/>
        <v>21</v>
      </c>
      <c r="B173" s="13">
        <v>45098</v>
      </c>
      <c r="C173" s="27">
        <v>99.253500000000003</v>
      </c>
      <c r="D173" s="15">
        <f t="shared" si="13"/>
        <v>0.99253500000000006</v>
      </c>
      <c r="E173" s="3"/>
      <c r="F173" s="13">
        <v>45098</v>
      </c>
      <c r="G173" s="26">
        <v>86.230800000000002</v>
      </c>
      <c r="H173" s="16">
        <f t="shared" si="14"/>
        <v>0.86230800000000007</v>
      </c>
      <c r="I173" s="2"/>
      <c r="J173" s="13">
        <v>45098</v>
      </c>
      <c r="K173" s="26">
        <v>85.774900000000002</v>
      </c>
      <c r="L173" s="16">
        <f t="shared" si="15"/>
        <v>0.85774899999999998</v>
      </c>
      <c r="M173" s="2"/>
      <c r="N173" s="13">
        <v>45098</v>
      </c>
      <c r="O173" s="26">
        <v>86.698499999999996</v>
      </c>
      <c r="P173" s="17">
        <f t="shared" si="16"/>
        <v>0.86698500000000001</v>
      </c>
      <c r="Q173" s="2"/>
      <c r="R173" s="13">
        <v>45097</v>
      </c>
      <c r="S173" s="26">
        <v>87.240499999999997</v>
      </c>
      <c r="T173" s="17">
        <f t="shared" si="12"/>
        <v>0.87240499999999999</v>
      </c>
    </row>
    <row r="174" spans="1:20" x14ac:dyDescent="0.25">
      <c r="A174" s="10">
        <f t="shared" si="17"/>
        <v>22</v>
      </c>
      <c r="B174" s="13">
        <v>45099</v>
      </c>
      <c r="C174" s="27">
        <v>99.224100000000007</v>
      </c>
      <c r="D174" s="15">
        <f t="shared" si="13"/>
        <v>0.99224100000000004</v>
      </c>
      <c r="E174" s="3"/>
      <c r="F174" s="13">
        <v>45099</v>
      </c>
      <c r="G174" s="26">
        <v>86.058400000000006</v>
      </c>
      <c r="H174" s="16">
        <f t="shared" si="14"/>
        <v>0.86058400000000002</v>
      </c>
      <c r="I174" s="2"/>
      <c r="J174" s="13">
        <v>45099</v>
      </c>
      <c r="K174" s="26">
        <v>86.022999999999996</v>
      </c>
      <c r="L174" s="16">
        <f t="shared" si="15"/>
        <v>0.86022999999999994</v>
      </c>
      <c r="M174" s="2"/>
      <c r="N174" s="13">
        <v>45099</v>
      </c>
      <c r="O174" s="26">
        <v>86.658000000000001</v>
      </c>
      <c r="P174" s="17">
        <f t="shared" si="16"/>
        <v>0.86658000000000002</v>
      </c>
      <c r="Q174" s="2"/>
      <c r="R174" s="13">
        <v>45098</v>
      </c>
      <c r="S174" s="26">
        <v>87.208799999999997</v>
      </c>
      <c r="T174" s="17">
        <f t="shared" si="12"/>
        <v>0.87208799999999997</v>
      </c>
    </row>
    <row r="175" spans="1:20" x14ac:dyDescent="0.25">
      <c r="A175" s="10">
        <f t="shared" si="17"/>
        <v>23</v>
      </c>
      <c r="B175" s="13">
        <v>45100</v>
      </c>
      <c r="C175" s="27">
        <v>99.154600000000002</v>
      </c>
      <c r="D175" s="15">
        <f t="shared" si="13"/>
        <v>0.99154600000000004</v>
      </c>
      <c r="E175" s="3"/>
      <c r="F175" s="13">
        <v>45100</v>
      </c>
      <c r="G175" s="26">
        <v>85.777900000000002</v>
      </c>
      <c r="H175" s="16">
        <f t="shared" si="14"/>
        <v>0.85777900000000007</v>
      </c>
      <c r="I175" s="2"/>
      <c r="J175" s="13">
        <v>45100</v>
      </c>
      <c r="K175" s="26">
        <v>87.316900000000004</v>
      </c>
      <c r="L175" s="16">
        <f t="shared" si="15"/>
        <v>0.87316900000000008</v>
      </c>
      <c r="M175" s="2"/>
      <c r="N175" s="13">
        <v>45100</v>
      </c>
      <c r="O175" s="26">
        <v>86.652699999999996</v>
      </c>
      <c r="P175" s="17">
        <f t="shared" si="16"/>
        <v>0.86652699999999994</v>
      </c>
      <c r="Q175" s="2"/>
      <c r="R175" s="13">
        <v>45099</v>
      </c>
      <c r="S175" s="26">
        <v>87.165800000000004</v>
      </c>
      <c r="T175" s="17">
        <f t="shared" si="12"/>
        <v>0.87165800000000004</v>
      </c>
    </row>
    <row r="176" spans="1:20" x14ac:dyDescent="0.25">
      <c r="A176" s="10">
        <f t="shared" si="17"/>
        <v>24</v>
      </c>
      <c r="B176" s="13">
        <v>45101</v>
      </c>
      <c r="C176" s="27">
        <v>99.112300000000005</v>
      </c>
      <c r="D176" s="15">
        <f t="shared" si="13"/>
        <v>0.99112300000000009</v>
      </c>
      <c r="E176" s="3"/>
      <c r="F176" s="13">
        <v>45101</v>
      </c>
      <c r="G176" s="26">
        <v>85.606099999999998</v>
      </c>
      <c r="H176" s="16">
        <f t="shared" si="14"/>
        <v>0.85606099999999996</v>
      </c>
      <c r="I176" s="2"/>
      <c r="J176" s="13">
        <v>45101</v>
      </c>
      <c r="K176" s="26">
        <v>88.496200000000002</v>
      </c>
      <c r="L176" s="16">
        <f t="shared" si="15"/>
        <v>0.88496200000000003</v>
      </c>
      <c r="M176" s="2"/>
      <c r="N176" s="13">
        <v>45101</v>
      </c>
      <c r="O176" s="26">
        <v>86.655299999999997</v>
      </c>
      <c r="P176" s="17">
        <f t="shared" si="16"/>
        <v>0.86655300000000002</v>
      </c>
      <c r="Q176" s="2"/>
      <c r="R176" s="13">
        <v>45100</v>
      </c>
      <c r="S176" s="26">
        <v>87.199399999999997</v>
      </c>
      <c r="T176" s="17">
        <f t="shared" si="12"/>
        <v>0.87199399999999994</v>
      </c>
    </row>
    <row r="177" spans="1:20" x14ac:dyDescent="0.25">
      <c r="A177" s="10">
        <f t="shared" si="17"/>
        <v>25</v>
      </c>
      <c r="B177" s="13">
        <v>45102</v>
      </c>
      <c r="C177" s="27">
        <v>99.087500000000006</v>
      </c>
      <c r="D177" s="15">
        <f t="shared" si="13"/>
        <v>0.99087500000000006</v>
      </c>
      <c r="E177" s="3"/>
      <c r="F177" s="13">
        <v>45102</v>
      </c>
      <c r="G177" s="26">
        <v>85.485799999999998</v>
      </c>
      <c r="H177" s="16">
        <f t="shared" si="14"/>
        <v>0.85485800000000001</v>
      </c>
      <c r="I177" s="2"/>
      <c r="J177" s="13">
        <v>45102</v>
      </c>
      <c r="K177" s="26">
        <v>88.894800000000004</v>
      </c>
      <c r="L177" s="16">
        <f t="shared" si="15"/>
        <v>0.88894800000000007</v>
      </c>
      <c r="M177" s="2"/>
      <c r="N177" s="13">
        <v>45102</v>
      </c>
      <c r="O177" s="26">
        <v>86.659000000000006</v>
      </c>
      <c r="P177" s="17">
        <f t="shared" si="16"/>
        <v>0.86659000000000008</v>
      </c>
      <c r="Q177" s="2"/>
      <c r="R177" s="13">
        <v>45101</v>
      </c>
      <c r="S177" s="26">
        <v>87.251199999999997</v>
      </c>
      <c r="T177" s="17">
        <f t="shared" si="12"/>
        <v>0.87251199999999995</v>
      </c>
    </row>
    <row r="178" spans="1:20" x14ac:dyDescent="0.25">
      <c r="A178" s="10">
        <f t="shared" si="17"/>
        <v>26</v>
      </c>
      <c r="B178" s="13">
        <v>45103</v>
      </c>
      <c r="C178" s="27">
        <v>98.827799999999996</v>
      </c>
      <c r="D178" s="15">
        <f t="shared" si="13"/>
        <v>0.98827799999999999</v>
      </c>
      <c r="E178" s="3"/>
      <c r="F178" s="13">
        <v>45103</v>
      </c>
      <c r="G178" s="26">
        <v>85.315200000000004</v>
      </c>
      <c r="H178" s="16">
        <f t="shared" si="14"/>
        <v>0.85315200000000002</v>
      </c>
      <c r="I178" s="2"/>
      <c r="J178" s="13">
        <v>45103</v>
      </c>
      <c r="K178" s="26">
        <v>88.719099999999997</v>
      </c>
      <c r="L178" s="16">
        <f t="shared" si="15"/>
        <v>0.88719099999999995</v>
      </c>
      <c r="M178" s="2"/>
      <c r="N178" s="13">
        <v>45103</v>
      </c>
      <c r="O178" s="26">
        <v>86.571299999999994</v>
      </c>
      <c r="P178" s="17">
        <f t="shared" si="16"/>
        <v>0.86571299999999995</v>
      </c>
      <c r="Q178" s="2"/>
      <c r="R178" s="13">
        <v>45102</v>
      </c>
      <c r="S178" s="26">
        <v>87.259200000000007</v>
      </c>
      <c r="T178" s="17">
        <f t="shared" si="12"/>
        <v>0.87259200000000003</v>
      </c>
    </row>
    <row r="179" spans="1:20" x14ac:dyDescent="0.25">
      <c r="A179" s="10">
        <f t="shared" si="17"/>
        <v>27</v>
      </c>
      <c r="B179" s="13">
        <v>45104</v>
      </c>
      <c r="C179" s="27">
        <v>98.629599999999996</v>
      </c>
      <c r="D179" s="15">
        <f t="shared" si="13"/>
        <v>0.98629599999999995</v>
      </c>
      <c r="E179" s="3"/>
      <c r="F179" s="13">
        <v>45104</v>
      </c>
      <c r="G179" s="26">
        <v>85.195999999999998</v>
      </c>
      <c r="H179" s="16">
        <f t="shared" si="14"/>
        <v>0.85195999999999994</v>
      </c>
      <c r="I179" s="2"/>
      <c r="J179" s="13">
        <v>45104</v>
      </c>
      <c r="K179" s="26">
        <v>88.699399999999997</v>
      </c>
      <c r="L179" s="16">
        <f t="shared" si="15"/>
        <v>0.88699399999999995</v>
      </c>
      <c r="M179" s="2"/>
      <c r="N179" s="13">
        <v>45104</v>
      </c>
      <c r="O179" s="26">
        <v>86.551000000000002</v>
      </c>
      <c r="P179" s="17">
        <f t="shared" si="16"/>
        <v>0.86551</v>
      </c>
      <c r="Q179" s="2"/>
      <c r="R179" s="13">
        <v>45103</v>
      </c>
      <c r="S179" s="26">
        <v>87.141599999999997</v>
      </c>
      <c r="T179" s="17">
        <f t="shared" si="12"/>
        <v>0.87141599999999997</v>
      </c>
    </row>
    <row r="180" spans="1:20" x14ac:dyDescent="0.25">
      <c r="A180" s="10">
        <f t="shared" si="17"/>
        <v>28</v>
      </c>
      <c r="B180" s="13">
        <v>45105</v>
      </c>
      <c r="C180" s="27">
        <v>98.335999999999999</v>
      </c>
      <c r="D180" s="15">
        <f t="shared" si="13"/>
        <v>0.98336000000000001</v>
      </c>
      <c r="E180" s="3"/>
      <c r="F180" s="13">
        <v>45105</v>
      </c>
      <c r="G180" s="26">
        <v>85.002099999999999</v>
      </c>
      <c r="H180" s="16">
        <f t="shared" si="14"/>
        <v>0.85002100000000003</v>
      </c>
      <c r="I180" s="2"/>
      <c r="J180" s="13">
        <v>45105</v>
      </c>
      <c r="K180" s="26">
        <v>88.904399999999995</v>
      </c>
      <c r="L180" s="16">
        <f t="shared" si="15"/>
        <v>0.88904399999999995</v>
      </c>
      <c r="M180" s="2"/>
      <c r="N180" s="13">
        <v>45105</v>
      </c>
      <c r="O180" s="26">
        <v>86.472399999999993</v>
      </c>
      <c r="P180" s="17">
        <f t="shared" si="16"/>
        <v>0.86472399999999994</v>
      </c>
      <c r="Q180" s="2"/>
      <c r="R180" s="13">
        <v>45104</v>
      </c>
      <c r="S180" s="26">
        <v>87.094499999999996</v>
      </c>
      <c r="T180" s="17">
        <f t="shared" si="12"/>
        <v>0.87094499999999997</v>
      </c>
    </row>
    <row r="181" spans="1:20" x14ac:dyDescent="0.25">
      <c r="A181" s="10">
        <f t="shared" si="17"/>
        <v>29</v>
      </c>
      <c r="B181" s="13">
        <v>45106</v>
      </c>
      <c r="C181" s="27">
        <v>98.123400000000004</v>
      </c>
      <c r="D181" s="15">
        <f t="shared" si="13"/>
        <v>0.98123400000000005</v>
      </c>
      <c r="E181" s="3"/>
      <c r="F181" s="13">
        <v>45106</v>
      </c>
      <c r="G181" s="26">
        <v>84.7637</v>
      </c>
      <c r="H181" s="16">
        <f t="shared" si="14"/>
        <v>0.84763699999999997</v>
      </c>
      <c r="I181" s="2"/>
      <c r="J181" s="13">
        <v>45106</v>
      </c>
      <c r="K181" s="26">
        <v>88.690299999999993</v>
      </c>
      <c r="L181" s="16">
        <f t="shared" si="15"/>
        <v>0.88690299999999989</v>
      </c>
      <c r="M181" s="2"/>
      <c r="N181" s="13">
        <v>45106</v>
      </c>
      <c r="O181" s="26">
        <v>86.413399999999996</v>
      </c>
      <c r="P181" s="17">
        <f t="shared" si="16"/>
        <v>0.86413399999999996</v>
      </c>
      <c r="Q181" s="2"/>
      <c r="R181" s="13">
        <v>45105</v>
      </c>
      <c r="S181" s="26">
        <v>87.004099999999994</v>
      </c>
      <c r="T181" s="17">
        <f t="shared" si="12"/>
        <v>0.87004099999999995</v>
      </c>
    </row>
    <row r="182" spans="1:20" x14ac:dyDescent="0.25">
      <c r="A182" s="10">
        <f t="shared" si="17"/>
        <v>30</v>
      </c>
      <c r="B182" s="13">
        <v>45107</v>
      </c>
      <c r="C182" s="27">
        <v>97.946299999999994</v>
      </c>
      <c r="D182" s="15">
        <f t="shared" si="13"/>
        <v>0.97946299999999997</v>
      </c>
      <c r="E182" s="3"/>
      <c r="F182" s="13">
        <v>45107</v>
      </c>
      <c r="G182" s="26">
        <v>84.594300000000004</v>
      </c>
      <c r="H182" s="16">
        <f t="shared" si="14"/>
        <v>0.845943</v>
      </c>
      <c r="I182" s="2"/>
      <c r="J182" s="13">
        <v>45107</v>
      </c>
      <c r="K182" s="26">
        <v>88.303200000000004</v>
      </c>
      <c r="L182" s="16">
        <f t="shared" si="15"/>
        <v>0.88303200000000004</v>
      </c>
      <c r="M182" s="2"/>
      <c r="N182" s="13">
        <v>45107</v>
      </c>
      <c r="O182" s="26">
        <v>86.375200000000007</v>
      </c>
      <c r="P182" s="17">
        <f t="shared" si="16"/>
        <v>0.86375200000000008</v>
      </c>
      <c r="Q182" s="2"/>
      <c r="R182" s="13">
        <v>45106</v>
      </c>
      <c r="S182" s="26">
        <v>86.894400000000005</v>
      </c>
      <c r="T182" s="17">
        <f t="shared" si="12"/>
        <v>0.86894400000000005</v>
      </c>
    </row>
    <row r="183" spans="1:20" x14ac:dyDescent="0.25">
      <c r="A183" s="10">
        <f t="shared" si="17"/>
        <v>1</v>
      </c>
      <c r="B183" s="13">
        <v>45108</v>
      </c>
      <c r="C183" s="27">
        <v>97.692899999999995</v>
      </c>
      <c r="D183" s="15">
        <f t="shared" si="13"/>
        <v>0.97692899999999994</v>
      </c>
      <c r="E183" s="3"/>
      <c r="F183" s="13">
        <v>45108</v>
      </c>
      <c r="G183" s="26">
        <v>84.398499999999999</v>
      </c>
      <c r="H183" s="16">
        <f t="shared" si="14"/>
        <v>0.84398499999999999</v>
      </c>
      <c r="I183" s="2"/>
      <c r="J183" s="13">
        <v>45108</v>
      </c>
      <c r="K183" s="26">
        <v>88.381600000000006</v>
      </c>
      <c r="L183" s="16">
        <f t="shared" si="15"/>
        <v>0.88381600000000005</v>
      </c>
      <c r="M183" s="2"/>
      <c r="N183" s="13">
        <v>45108</v>
      </c>
      <c r="O183" s="26">
        <v>86.328800000000001</v>
      </c>
      <c r="P183" s="17">
        <f t="shared" si="16"/>
        <v>0.86328800000000006</v>
      </c>
      <c r="Q183" s="2"/>
      <c r="R183" s="13">
        <v>45107</v>
      </c>
      <c r="S183" s="26">
        <v>86.801299999999998</v>
      </c>
      <c r="T183" s="17">
        <f t="shared" si="12"/>
        <v>0.86801299999999992</v>
      </c>
    </row>
    <row r="184" spans="1:20" x14ac:dyDescent="0.25">
      <c r="A184" s="10">
        <f t="shared" si="17"/>
        <v>2</v>
      </c>
      <c r="B184" s="13">
        <v>45109</v>
      </c>
      <c r="C184" s="27">
        <v>97.482299999999995</v>
      </c>
      <c r="D184" s="15">
        <f t="shared" si="13"/>
        <v>0.974823</v>
      </c>
      <c r="E184" s="3"/>
      <c r="F184" s="13">
        <v>45109</v>
      </c>
      <c r="G184" s="26">
        <v>84.750100000000003</v>
      </c>
      <c r="H184" s="16">
        <f t="shared" si="14"/>
        <v>0.84750100000000006</v>
      </c>
      <c r="I184" s="2"/>
      <c r="J184" s="13">
        <v>45109</v>
      </c>
      <c r="K184" s="26">
        <v>88.358800000000002</v>
      </c>
      <c r="L184" s="16">
        <f t="shared" si="15"/>
        <v>0.88358800000000004</v>
      </c>
      <c r="M184" s="2"/>
      <c r="N184" s="13">
        <v>45109</v>
      </c>
      <c r="O184" s="26">
        <v>86.286900000000003</v>
      </c>
      <c r="P184" s="17">
        <f t="shared" si="16"/>
        <v>0.862869</v>
      </c>
      <c r="Q184" s="2"/>
      <c r="R184" s="13">
        <v>45108</v>
      </c>
      <c r="S184" s="26">
        <v>86.726399999999998</v>
      </c>
      <c r="T184" s="17">
        <f t="shared" si="12"/>
        <v>0.86726400000000003</v>
      </c>
    </row>
    <row r="185" spans="1:20" x14ac:dyDescent="0.25">
      <c r="A185" s="10">
        <f t="shared" si="17"/>
        <v>3</v>
      </c>
      <c r="B185" s="13">
        <v>45110</v>
      </c>
      <c r="C185" s="27">
        <v>97.242000000000004</v>
      </c>
      <c r="D185" s="15">
        <f t="shared" si="13"/>
        <v>0.97242000000000006</v>
      </c>
      <c r="E185" s="3"/>
      <c r="F185" s="13">
        <v>45110</v>
      </c>
      <c r="G185" s="26">
        <v>84.136300000000006</v>
      </c>
      <c r="H185" s="16">
        <f t="shared" si="14"/>
        <v>0.84136300000000008</v>
      </c>
      <c r="I185" s="2"/>
      <c r="J185" s="13">
        <v>45110</v>
      </c>
      <c r="K185" s="26">
        <v>87.918499999999995</v>
      </c>
      <c r="L185" s="16">
        <f t="shared" si="15"/>
        <v>0.87918499999999999</v>
      </c>
      <c r="M185" s="2"/>
      <c r="N185" s="13">
        <v>45110</v>
      </c>
      <c r="O185" s="26">
        <v>86.2363</v>
      </c>
      <c r="P185" s="17">
        <f t="shared" si="16"/>
        <v>0.86236299999999999</v>
      </c>
      <c r="Q185" s="2"/>
      <c r="R185" s="13">
        <v>45109</v>
      </c>
      <c r="S185" s="26">
        <v>86.746600000000001</v>
      </c>
      <c r="T185" s="17">
        <f t="shared" si="12"/>
        <v>0.86746599999999996</v>
      </c>
    </row>
    <row r="186" spans="1:20" x14ac:dyDescent="0.25">
      <c r="A186" s="10">
        <f t="shared" si="17"/>
        <v>4</v>
      </c>
      <c r="B186" s="13">
        <v>45111</v>
      </c>
      <c r="C186" s="27">
        <v>97.082800000000006</v>
      </c>
      <c r="D186" s="15">
        <f t="shared" si="13"/>
        <v>0.97082800000000002</v>
      </c>
      <c r="E186" s="3"/>
      <c r="F186" s="13">
        <v>45111</v>
      </c>
      <c r="G186" s="26">
        <v>83.879599999999996</v>
      </c>
      <c r="H186" s="16">
        <f t="shared" si="14"/>
        <v>0.83879599999999999</v>
      </c>
      <c r="I186" s="2"/>
      <c r="J186" s="13">
        <v>45111</v>
      </c>
      <c r="K186" s="26">
        <v>87.943899999999999</v>
      </c>
      <c r="L186" s="16">
        <f t="shared" si="15"/>
        <v>0.87943899999999997</v>
      </c>
      <c r="M186" s="2"/>
      <c r="N186" s="13">
        <v>45111</v>
      </c>
      <c r="O186" s="26">
        <v>86.203999999999994</v>
      </c>
      <c r="P186" s="17">
        <f t="shared" si="16"/>
        <v>0.86203999999999992</v>
      </c>
      <c r="Q186" s="2"/>
      <c r="R186" s="13">
        <v>45110</v>
      </c>
      <c r="S186" s="26">
        <v>86.559100000000001</v>
      </c>
      <c r="T186" s="17">
        <f t="shared" si="12"/>
        <v>0.865591</v>
      </c>
    </row>
    <row r="187" spans="1:20" x14ac:dyDescent="0.25">
      <c r="A187" s="10">
        <f t="shared" si="17"/>
        <v>5</v>
      </c>
      <c r="B187" s="13">
        <v>45112</v>
      </c>
      <c r="C187" s="27">
        <v>96.981399999999994</v>
      </c>
      <c r="D187" s="15">
        <f t="shared" si="13"/>
        <v>0.96981399999999995</v>
      </c>
      <c r="E187" s="3"/>
      <c r="F187" s="13">
        <v>45112</v>
      </c>
      <c r="G187" s="26">
        <v>83.880300000000005</v>
      </c>
      <c r="H187" s="16">
        <f t="shared" si="14"/>
        <v>0.83880300000000008</v>
      </c>
      <c r="I187" s="2"/>
      <c r="J187" s="13">
        <v>45112</v>
      </c>
      <c r="K187" s="26">
        <v>87.866600000000005</v>
      </c>
      <c r="L187" s="16">
        <f t="shared" si="15"/>
        <v>0.87866600000000006</v>
      </c>
      <c r="M187" s="2"/>
      <c r="N187" s="13">
        <v>45112</v>
      </c>
      <c r="O187" s="26">
        <v>86.125200000000007</v>
      </c>
      <c r="P187" s="17">
        <f t="shared" si="16"/>
        <v>0.86125200000000002</v>
      </c>
      <c r="Q187" s="2"/>
      <c r="R187" s="13">
        <v>45111</v>
      </c>
      <c r="S187" s="26">
        <v>86.484399999999994</v>
      </c>
      <c r="T187" s="17">
        <f t="shared" si="12"/>
        <v>0.86484399999999995</v>
      </c>
    </row>
    <row r="188" spans="1:20" x14ac:dyDescent="0.25">
      <c r="A188" s="10">
        <f t="shared" si="17"/>
        <v>6</v>
      </c>
      <c r="B188" s="13">
        <v>45113</v>
      </c>
      <c r="C188" s="27">
        <v>96.776399999999995</v>
      </c>
      <c r="D188" s="15">
        <f t="shared" si="13"/>
        <v>0.96776399999999996</v>
      </c>
      <c r="E188" s="3"/>
      <c r="F188" s="13">
        <v>45113</v>
      </c>
      <c r="G188" s="26">
        <v>83.630799999999994</v>
      </c>
      <c r="H188" s="16">
        <f t="shared" si="14"/>
        <v>0.83630799999999994</v>
      </c>
      <c r="I188" s="2"/>
      <c r="J188" s="13">
        <v>45113</v>
      </c>
      <c r="K188" s="26">
        <v>87.363100000000003</v>
      </c>
      <c r="L188" s="16">
        <f t="shared" si="15"/>
        <v>0.87363100000000005</v>
      </c>
      <c r="M188" s="2"/>
      <c r="N188" s="13">
        <v>45113</v>
      </c>
      <c r="O188" s="26">
        <v>86.021000000000001</v>
      </c>
      <c r="P188" s="17">
        <f t="shared" si="16"/>
        <v>0.86021000000000003</v>
      </c>
      <c r="Q188" s="2"/>
      <c r="R188" s="13">
        <v>45112</v>
      </c>
      <c r="S188" s="26">
        <v>86.418700000000001</v>
      </c>
      <c r="T188" s="17">
        <f t="shared" si="12"/>
        <v>0.86418700000000004</v>
      </c>
    </row>
    <row r="189" spans="1:20" x14ac:dyDescent="0.25">
      <c r="A189" s="10">
        <f t="shared" si="17"/>
        <v>7</v>
      </c>
      <c r="B189" s="13">
        <v>45114</v>
      </c>
      <c r="C189" s="27">
        <v>96.508799999999994</v>
      </c>
      <c r="D189" s="15">
        <f t="shared" si="13"/>
        <v>0.96508799999999995</v>
      </c>
      <c r="E189" s="3"/>
      <c r="F189" s="13">
        <v>45114</v>
      </c>
      <c r="G189" s="26">
        <v>83.4024</v>
      </c>
      <c r="H189" s="16">
        <f t="shared" si="14"/>
        <v>0.83402399999999999</v>
      </c>
      <c r="I189" s="2"/>
      <c r="J189" s="13">
        <v>45114</v>
      </c>
      <c r="K189" s="26">
        <v>86.416600000000003</v>
      </c>
      <c r="L189" s="16">
        <f t="shared" si="15"/>
        <v>0.86416599999999999</v>
      </c>
      <c r="M189" s="2"/>
      <c r="N189" s="13">
        <v>45114</v>
      </c>
      <c r="O189" s="26">
        <v>85.890199999999993</v>
      </c>
      <c r="P189" s="17">
        <f t="shared" si="16"/>
        <v>0.85890199999999994</v>
      </c>
      <c r="Q189" s="2"/>
      <c r="R189" s="13">
        <v>45113</v>
      </c>
      <c r="S189" s="26">
        <v>86.255499999999998</v>
      </c>
      <c r="T189" s="17">
        <f t="shared" si="12"/>
        <v>0.86255499999999996</v>
      </c>
    </row>
    <row r="190" spans="1:20" x14ac:dyDescent="0.25">
      <c r="A190" s="10">
        <f t="shared" si="17"/>
        <v>8</v>
      </c>
      <c r="B190" s="13">
        <v>45115</v>
      </c>
      <c r="C190" s="27">
        <v>96.311700000000002</v>
      </c>
      <c r="D190" s="15">
        <f t="shared" si="13"/>
        <v>0.963117</v>
      </c>
      <c r="E190" s="3"/>
      <c r="F190" s="13">
        <v>45115</v>
      </c>
      <c r="G190" s="26">
        <v>83.1892</v>
      </c>
      <c r="H190" s="16">
        <f t="shared" si="14"/>
        <v>0.83189199999999996</v>
      </c>
      <c r="I190" s="2"/>
      <c r="J190" s="13">
        <v>45115</v>
      </c>
      <c r="K190" s="26">
        <v>86.657399999999996</v>
      </c>
      <c r="L190" s="16">
        <f t="shared" si="15"/>
        <v>0.86657399999999996</v>
      </c>
      <c r="M190" s="2"/>
      <c r="N190" s="13">
        <v>45115</v>
      </c>
      <c r="O190" s="26">
        <v>85.868600000000001</v>
      </c>
      <c r="P190" s="17">
        <f t="shared" si="16"/>
        <v>0.85868600000000006</v>
      </c>
      <c r="Q190" s="2"/>
      <c r="R190" s="13">
        <v>45114</v>
      </c>
      <c r="S190" s="26">
        <v>86.043099999999995</v>
      </c>
      <c r="T190" s="17">
        <f t="shared" si="12"/>
        <v>0.86043099999999995</v>
      </c>
    </row>
    <row r="191" spans="1:20" x14ac:dyDescent="0.25">
      <c r="A191" s="10">
        <f t="shared" si="17"/>
        <v>9</v>
      </c>
      <c r="B191" s="13">
        <v>45116</v>
      </c>
      <c r="C191" s="27">
        <v>96.174400000000006</v>
      </c>
      <c r="D191" s="15">
        <f t="shared" si="13"/>
        <v>0.96174400000000004</v>
      </c>
      <c r="E191" s="3"/>
      <c r="F191" s="13">
        <v>45116</v>
      </c>
      <c r="G191" s="26">
        <v>83.0839</v>
      </c>
      <c r="H191" s="16">
        <f t="shared" si="14"/>
        <v>0.83083899999999999</v>
      </c>
      <c r="I191" s="2"/>
      <c r="J191" s="13">
        <v>45116</v>
      </c>
      <c r="K191" s="26">
        <v>87.355800000000002</v>
      </c>
      <c r="L191" s="16">
        <f t="shared" si="15"/>
        <v>0.87355800000000006</v>
      </c>
      <c r="M191" s="2"/>
      <c r="N191" s="13">
        <v>45116</v>
      </c>
      <c r="O191" s="26">
        <v>85.8874</v>
      </c>
      <c r="P191" s="17">
        <f t="shared" si="16"/>
        <v>0.85887400000000003</v>
      </c>
      <c r="Q191" s="2"/>
      <c r="R191" s="13">
        <v>45115</v>
      </c>
      <c r="S191" s="26">
        <v>85.996799999999993</v>
      </c>
      <c r="T191" s="17">
        <f t="shared" si="12"/>
        <v>0.85996799999999995</v>
      </c>
    </row>
    <row r="192" spans="1:20" x14ac:dyDescent="0.25">
      <c r="A192" s="10">
        <f t="shared" si="17"/>
        <v>10</v>
      </c>
      <c r="B192" s="13">
        <v>45117</v>
      </c>
      <c r="C192" s="27">
        <v>95.906199999999998</v>
      </c>
      <c r="D192" s="15">
        <f t="shared" si="13"/>
        <v>0.95906199999999997</v>
      </c>
      <c r="E192" s="3"/>
      <c r="F192" s="13">
        <v>45117</v>
      </c>
      <c r="G192" s="26">
        <v>82.888999999999996</v>
      </c>
      <c r="H192" s="16">
        <f t="shared" si="14"/>
        <v>0.8288899999999999</v>
      </c>
      <c r="I192" s="2"/>
      <c r="J192" s="13">
        <v>45117</v>
      </c>
      <c r="K192" s="26">
        <v>87.900899999999993</v>
      </c>
      <c r="L192" s="16">
        <f t="shared" si="15"/>
        <v>0.87900899999999993</v>
      </c>
      <c r="M192" s="2"/>
      <c r="N192" s="13">
        <v>45117</v>
      </c>
      <c r="O192" s="26">
        <v>85.864400000000003</v>
      </c>
      <c r="P192" s="17">
        <f t="shared" si="16"/>
        <v>0.85864400000000007</v>
      </c>
      <c r="Q192" s="2"/>
      <c r="R192" s="13">
        <v>45116</v>
      </c>
      <c r="S192" s="26">
        <v>86.033000000000001</v>
      </c>
      <c r="T192" s="17">
        <f t="shared" si="12"/>
        <v>0.86033000000000004</v>
      </c>
    </row>
    <row r="193" spans="1:20" x14ac:dyDescent="0.25">
      <c r="A193" s="10">
        <f t="shared" si="17"/>
        <v>11</v>
      </c>
      <c r="B193" s="13">
        <v>45118</v>
      </c>
      <c r="C193" s="27">
        <v>95.774199999999993</v>
      </c>
      <c r="D193" s="15">
        <f t="shared" si="13"/>
        <v>0.95774199999999998</v>
      </c>
      <c r="E193" s="3"/>
      <c r="F193" s="13">
        <v>45118</v>
      </c>
      <c r="G193" s="26">
        <v>82.679699999999997</v>
      </c>
      <c r="H193" s="16">
        <f t="shared" si="14"/>
        <v>0.826797</v>
      </c>
      <c r="I193" s="2"/>
      <c r="J193" s="13">
        <v>45118</v>
      </c>
      <c r="K193" s="26">
        <v>88.992999999999995</v>
      </c>
      <c r="L193" s="16">
        <f t="shared" si="15"/>
        <v>0.88993</v>
      </c>
      <c r="M193" s="2"/>
      <c r="N193" s="13">
        <v>45118</v>
      </c>
      <c r="O193" s="26">
        <v>85.806799999999996</v>
      </c>
      <c r="P193" s="17">
        <f t="shared" si="16"/>
        <v>0.85806799999999994</v>
      </c>
      <c r="Q193" s="2"/>
      <c r="R193" s="13">
        <v>45117</v>
      </c>
      <c r="S193" s="26">
        <v>86.006600000000006</v>
      </c>
      <c r="T193" s="17">
        <f t="shared" si="12"/>
        <v>0.86006600000000011</v>
      </c>
    </row>
    <row r="194" spans="1:20" x14ac:dyDescent="0.25">
      <c r="A194" s="10">
        <f t="shared" si="17"/>
        <v>12</v>
      </c>
      <c r="B194" s="13">
        <v>45119</v>
      </c>
      <c r="C194" s="27">
        <v>95.577699999999993</v>
      </c>
      <c r="D194" s="15">
        <f t="shared" si="13"/>
        <v>0.95577699999999988</v>
      </c>
      <c r="E194" s="3"/>
      <c r="F194" s="13">
        <v>45119</v>
      </c>
      <c r="G194" s="26">
        <v>82.495099999999994</v>
      </c>
      <c r="H194" s="16">
        <f t="shared" si="14"/>
        <v>0.82495099999999999</v>
      </c>
      <c r="I194" s="2"/>
      <c r="J194" s="13">
        <v>45119</v>
      </c>
      <c r="K194" s="26">
        <v>90.038700000000006</v>
      </c>
      <c r="L194" s="16">
        <f t="shared" si="15"/>
        <v>0.90038700000000005</v>
      </c>
      <c r="M194" s="2"/>
      <c r="N194" s="13">
        <v>45119</v>
      </c>
      <c r="O194" s="26">
        <v>85.711500000000001</v>
      </c>
      <c r="P194" s="17">
        <f t="shared" si="16"/>
        <v>0.85711499999999996</v>
      </c>
      <c r="Q194" s="2"/>
      <c r="R194" s="13">
        <v>45118</v>
      </c>
      <c r="S194" s="26">
        <v>85.998800000000003</v>
      </c>
      <c r="T194" s="17">
        <f t="shared" si="12"/>
        <v>0.85998799999999997</v>
      </c>
    </row>
    <row r="195" spans="1:20" x14ac:dyDescent="0.25">
      <c r="A195" s="10">
        <f t="shared" si="17"/>
        <v>13</v>
      </c>
      <c r="B195" s="13">
        <v>45120</v>
      </c>
      <c r="C195" s="27">
        <v>95.252300000000005</v>
      </c>
      <c r="D195" s="15">
        <f t="shared" si="13"/>
        <v>0.95252300000000001</v>
      </c>
      <c r="E195" s="3"/>
      <c r="F195" s="13">
        <v>45120</v>
      </c>
      <c r="G195" s="26">
        <v>82.218400000000003</v>
      </c>
      <c r="H195" s="16">
        <f t="shared" si="14"/>
        <v>0.82218400000000003</v>
      </c>
      <c r="I195" s="2"/>
      <c r="J195" s="13">
        <v>45120</v>
      </c>
      <c r="K195" s="26">
        <v>90.592600000000004</v>
      </c>
      <c r="L195" s="16">
        <f t="shared" si="15"/>
        <v>0.90592600000000001</v>
      </c>
      <c r="M195" s="2"/>
      <c r="N195" s="13">
        <v>45120</v>
      </c>
      <c r="O195" s="26">
        <v>85.560400000000001</v>
      </c>
      <c r="P195" s="17">
        <f t="shared" si="16"/>
        <v>0.85560400000000003</v>
      </c>
      <c r="Q195" s="2"/>
      <c r="R195" s="13">
        <v>45119</v>
      </c>
      <c r="S195" s="26">
        <v>85.962299999999999</v>
      </c>
      <c r="T195" s="17">
        <f t="shared" ref="T195:T258" si="18">IF($S195="","",$S195/100)</f>
        <v>0.85962300000000003</v>
      </c>
    </row>
    <row r="196" spans="1:20" x14ac:dyDescent="0.25">
      <c r="A196" s="10">
        <f t="shared" si="17"/>
        <v>14</v>
      </c>
      <c r="B196" s="13">
        <v>45121</v>
      </c>
      <c r="C196" s="27">
        <v>95.078999999999994</v>
      </c>
      <c r="D196" s="15">
        <f t="shared" ref="D196:D259" si="19">IF($C196="","",$C196/100)</f>
        <v>0.95078999999999991</v>
      </c>
      <c r="E196" s="3"/>
      <c r="F196" s="13">
        <v>45121</v>
      </c>
      <c r="G196" s="26">
        <v>81.896100000000004</v>
      </c>
      <c r="H196" s="16">
        <f t="shared" ref="H196:H259" si="20">IF($G196="","",$G196/100)</f>
        <v>0.81896100000000005</v>
      </c>
      <c r="I196" s="2"/>
      <c r="J196" s="13">
        <v>45121</v>
      </c>
      <c r="K196" s="26">
        <v>91.097899999999996</v>
      </c>
      <c r="L196" s="16">
        <f t="shared" ref="L196:L259" si="21">IF($K196="","",$K196/100)</f>
        <v>0.91097899999999998</v>
      </c>
      <c r="M196" s="2"/>
      <c r="N196" s="13">
        <v>45121</v>
      </c>
      <c r="O196" s="26">
        <v>85.496600000000001</v>
      </c>
      <c r="P196" s="17">
        <f t="shared" ref="P196:P259" si="22">IF($O196="","",$O196/100)</f>
        <v>0.854966</v>
      </c>
      <c r="Q196" s="2"/>
      <c r="R196" s="13">
        <v>45120</v>
      </c>
      <c r="S196" s="26">
        <v>85.8292</v>
      </c>
      <c r="T196" s="17">
        <f t="shared" si="18"/>
        <v>0.85829200000000005</v>
      </c>
    </row>
    <row r="197" spans="1:20" x14ac:dyDescent="0.25">
      <c r="A197" s="10">
        <f t="shared" ref="A197:A259" si="23">DAY(B197)</f>
        <v>15</v>
      </c>
      <c r="B197" s="13">
        <v>45122</v>
      </c>
      <c r="C197" s="27">
        <v>95.003900000000002</v>
      </c>
      <c r="D197" s="15">
        <f t="shared" si="19"/>
        <v>0.95003899999999997</v>
      </c>
      <c r="E197" s="3"/>
      <c r="F197" s="13">
        <v>45122</v>
      </c>
      <c r="G197" s="26">
        <v>81.715599999999995</v>
      </c>
      <c r="H197" s="16">
        <f t="shared" si="20"/>
        <v>0.81715599999999999</v>
      </c>
      <c r="I197" s="2"/>
      <c r="J197" s="13">
        <v>45122</v>
      </c>
      <c r="K197" s="26">
        <v>91.3553</v>
      </c>
      <c r="L197" s="16">
        <f t="shared" si="21"/>
        <v>0.91355299999999995</v>
      </c>
      <c r="M197" s="2"/>
      <c r="N197" s="13">
        <v>45122</v>
      </c>
      <c r="O197" s="26">
        <v>85.493200000000002</v>
      </c>
      <c r="P197" s="17">
        <f t="shared" si="22"/>
        <v>0.85493200000000003</v>
      </c>
      <c r="Q197" s="2"/>
      <c r="R197" s="13">
        <v>45121</v>
      </c>
      <c r="S197" s="26">
        <v>85.753799999999998</v>
      </c>
      <c r="T197" s="17">
        <f t="shared" si="18"/>
        <v>0.85753800000000002</v>
      </c>
    </row>
    <row r="198" spans="1:20" x14ac:dyDescent="0.25">
      <c r="A198" s="10">
        <f t="shared" si="23"/>
        <v>16</v>
      </c>
      <c r="B198" s="13">
        <v>45123</v>
      </c>
      <c r="C198" s="27">
        <v>94.933700000000002</v>
      </c>
      <c r="D198" s="15">
        <f t="shared" si="19"/>
        <v>0.94933699999999999</v>
      </c>
      <c r="E198" s="3"/>
      <c r="F198" s="13">
        <v>45123</v>
      </c>
      <c r="G198" s="26">
        <v>81.5595</v>
      </c>
      <c r="H198" s="16">
        <f t="shared" si="20"/>
        <v>0.81559499999999996</v>
      </c>
      <c r="I198" s="2"/>
      <c r="J198" s="13">
        <v>45123</v>
      </c>
      <c r="K198" s="26">
        <v>91.5107</v>
      </c>
      <c r="L198" s="16">
        <f t="shared" si="21"/>
        <v>0.915107</v>
      </c>
      <c r="M198" s="2"/>
      <c r="N198" s="13">
        <v>45123</v>
      </c>
      <c r="O198" s="26">
        <v>85.440600000000003</v>
      </c>
      <c r="P198" s="17">
        <f t="shared" si="22"/>
        <v>0.854406</v>
      </c>
      <c r="Q198" s="2"/>
      <c r="R198" s="13">
        <v>45122</v>
      </c>
      <c r="S198" s="26">
        <v>85.733599999999996</v>
      </c>
      <c r="T198" s="17">
        <f t="shared" si="18"/>
        <v>0.85733599999999999</v>
      </c>
    </row>
    <row r="199" spans="1:20" x14ac:dyDescent="0.25">
      <c r="A199" s="10">
        <f t="shared" si="23"/>
        <v>17</v>
      </c>
      <c r="B199" s="13">
        <v>45124</v>
      </c>
      <c r="C199" s="27">
        <v>94.709100000000007</v>
      </c>
      <c r="D199" s="15">
        <f t="shared" si="19"/>
        <v>0.94709100000000002</v>
      </c>
      <c r="E199" s="3"/>
      <c r="F199" s="13">
        <v>45124</v>
      </c>
      <c r="G199" s="26">
        <v>81.335400000000007</v>
      </c>
      <c r="H199" s="16">
        <f t="shared" si="20"/>
        <v>0.81335400000000002</v>
      </c>
      <c r="I199" s="2"/>
      <c r="J199" s="13">
        <v>45124</v>
      </c>
      <c r="K199" s="26">
        <v>91.733099999999993</v>
      </c>
      <c r="L199" s="16">
        <f t="shared" si="21"/>
        <v>0.9173309999999999</v>
      </c>
      <c r="M199" s="2"/>
      <c r="N199" s="13">
        <v>45124</v>
      </c>
      <c r="O199" s="26">
        <v>85.4178</v>
      </c>
      <c r="P199" s="17">
        <f t="shared" si="22"/>
        <v>0.85417799999999999</v>
      </c>
      <c r="Q199" s="2"/>
      <c r="R199" s="13">
        <v>45123</v>
      </c>
      <c r="S199" s="26">
        <v>85.676299999999998</v>
      </c>
      <c r="T199" s="17">
        <f t="shared" si="18"/>
        <v>0.85676299999999994</v>
      </c>
    </row>
    <row r="200" spans="1:20" x14ac:dyDescent="0.25">
      <c r="A200" s="10">
        <f t="shared" si="23"/>
        <v>18</v>
      </c>
      <c r="B200" s="13">
        <v>45125</v>
      </c>
      <c r="C200" s="27">
        <v>94.479299999999995</v>
      </c>
      <c r="D200" s="15">
        <f t="shared" si="19"/>
        <v>0.94479299999999999</v>
      </c>
      <c r="E200" s="3"/>
      <c r="F200" s="13">
        <v>45125</v>
      </c>
      <c r="G200" s="26">
        <v>81.164500000000004</v>
      </c>
      <c r="H200" s="16">
        <f t="shared" si="20"/>
        <v>0.81164500000000006</v>
      </c>
      <c r="I200" s="2"/>
      <c r="J200" s="13">
        <v>45125</v>
      </c>
      <c r="K200" s="26">
        <v>91.869200000000006</v>
      </c>
      <c r="L200" s="16">
        <f t="shared" si="21"/>
        <v>0.91869200000000006</v>
      </c>
      <c r="M200" s="2"/>
      <c r="N200" s="13">
        <v>45125</v>
      </c>
      <c r="O200" s="26">
        <v>85.3048</v>
      </c>
      <c r="P200" s="17">
        <f t="shared" si="22"/>
        <v>0.85304800000000003</v>
      </c>
      <c r="Q200" s="2"/>
      <c r="R200" s="13">
        <v>45124</v>
      </c>
      <c r="S200" s="26">
        <v>85.624499999999998</v>
      </c>
      <c r="T200" s="17">
        <f t="shared" si="18"/>
        <v>0.85624499999999992</v>
      </c>
    </row>
    <row r="201" spans="1:20" x14ac:dyDescent="0.25">
      <c r="A201" s="10">
        <f t="shared" si="23"/>
        <v>19</v>
      </c>
      <c r="B201" s="13">
        <v>45126</v>
      </c>
      <c r="C201" s="27">
        <v>94.297799999999995</v>
      </c>
      <c r="D201" s="15">
        <f t="shared" si="19"/>
        <v>0.94297799999999998</v>
      </c>
      <c r="E201" s="3"/>
      <c r="F201" s="13">
        <v>45126</v>
      </c>
      <c r="G201" s="26">
        <v>81.237499999999997</v>
      </c>
      <c r="H201" s="16">
        <f t="shared" si="20"/>
        <v>0.81237499999999996</v>
      </c>
      <c r="I201" s="2"/>
      <c r="J201" s="13">
        <v>45126</v>
      </c>
      <c r="K201" s="26">
        <v>92.143900000000002</v>
      </c>
      <c r="L201" s="16">
        <f t="shared" si="21"/>
        <v>0.92143900000000001</v>
      </c>
      <c r="M201" s="2"/>
      <c r="N201" s="13">
        <v>45126</v>
      </c>
      <c r="O201" s="26">
        <v>85.274900000000002</v>
      </c>
      <c r="P201" s="17">
        <f t="shared" si="22"/>
        <v>0.85274899999999998</v>
      </c>
      <c r="Q201" s="2"/>
      <c r="R201" s="13">
        <v>45125</v>
      </c>
      <c r="S201" s="26">
        <v>85.512600000000006</v>
      </c>
      <c r="T201" s="17">
        <f t="shared" si="18"/>
        <v>0.85512600000000005</v>
      </c>
    </row>
    <row r="202" spans="1:20" x14ac:dyDescent="0.25">
      <c r="A202" s="10">
        <f t="shared" si="23"/>
        <v>20</v>
      </c>
      <c r="B202" s="13">
        <v>45127</v>
      </c>
      <c r="C202" s="27">
        <v>94.182100000000005</v>
      </c>
      <c r="D202" s="15">
        <f t="shared" si="19"/>
        <v>0.94182100000000002</v>
      </c>
      <c r="E202" s="3"/>
      <c r="F202" s="13">
        <v>45127</v>
      </c>
      <c r="G202" s="26">
        <v>81.101799999999997</v>
      </c>
      <c r="H202" s="16">
        <f t="shared" si="20"/>
        <v>0.81101800000000002</v>
      </c>
      <c r="I202" s="2"/>
      <c r="J202" s="13">
        <v>45127</v>
      </c>
      <c r="K202" s="26">
        <v>92.453500000000005</v>
      </c>
      <c r="L202" s="16">
        <f t="shared" si="21"/>
        <v>0.92453500000000011</v>
      </c>
      <c r="M202" s="2"/>
      <c r="N202" s="13">
        <v>45127</v>
      </c>
      <c r="O202" s="26">
        <v>85.210899999999995</v>
      </c>
      <c r="P202" s="17">
        <f t="shared" si="22"/>
        <v>0.85210900000000001</v>
      </c>
      <c r="Q202" s="2"/>
      <c r="R202" s="13">
        <v>45126</v>
      </c>
      <c r="S202" s="26">
        <v>85.514200000000002</v>
      </c>
      <c r="T202" s="17">
        <f t="shared" si="18"/>
        <v>0.85514200000000007</v>
      </c>
    </row>
    <row r="203" spans="1:20" x14ac:dyDescent="0.25">
      <c r="A203" s="10">
        <f t="shared" si="23"/>
        <v>21</v>
      </c>
      <c r="B203" s="13">
        <v>45128</v>
      </c>
      <c r="C203" s="27">
        <v>94.044300000000007</v>
      </c>
      <c r="D203" s="15">
        <f t="shared" si="19"/>
        <v>0.94044300000000003</v>
      </c>
      <c r="E203" s="3"/>
      <c r="F203" s="13">
        <v>45128</v>
      </c>
      <c r="G203" s="26">
        <v>80.871200000000002</v>
      </c>
      <c r="H203" s="16">
        <f t="shared" si="20"/>
        <v>0.80871199999999999</v>
      </c>
      <c r="I203" s="2"/>
      <c r="J203" s="13">
        <v>45128</v>
      </c>
      <c r="K203" s="26">
        <v>92.920199999999994</v>
      </c>
      <c r="L203" s="16">
        <f t="shared" si="21"/>
        <v>0.92920199999999997</v>
      </c>
      <c r="M203" s="2"/>
      <c r="N203" s="13">
        <v>45128</v>
      </c>
      <c r="O203" s="26">
        <v>85.167900000000003</v>
      </c>
      <c r="P203" s="17">
        <f t="shared" si="22"/>
        <v>0.85167900000000007</v>
      </c>
      <c r="Q203" s="2"/>
      <c r="R203" s="13">
        <v>45127</v>
      </c>
      <c r="S203" s="26">
        <v>85.461100000000002</v>
      </c>
      <c r="T203" s="17">
        <f t="shared" si="18"/>
        <v>0.85461100000000001</v>
      </c>
    </row>
    <row r="204" spans="1:20" x14ac:dyDescent="0.25">
      <c r="A204" s="10">
        <f t="shared" si="23"/>
        <v>22</v>
      </c>
      <c r="B204" s="13">
        <v>45129</v>
      </c>
      <c r="C204" s="27">
        <v>93.881100000000004</v>
      </c>
      <c r="D204" s="15">
        <f t="shared" si="19"/>
        <v>0.93881100000000006</v>
      </c>
      <c r="E204" s="3"/>
      <c r="F204" s="13">
        <v>45129</v>
      </c>
      <c r="G204" s="26">
        <v>80.765199999999993</v>
      </c>
      <c r="H204" s="16">
        <f t="shared" si="20"/>
        <v>0.80765199999999993</v>
      </c>
      <c r="I204" s="2"/>
      <c r="J204" s="13">
        <v>45129</v>
      </c>
      <c r="K204" s="26">
        <v>93.498599999999996</v>
      </c>
      <c r="L204" s="16">
        <f t="shared" si="21"/>
        <v>0.93498599999999998</v>
      </c>
      <c r="M204" s="2"/>
      <c r="N204" s="13">
        <v>45129</v>
      </c>
      <c r="O204" s="26">
        <v>85.166399999999996</v>
      </c>
      <c r="P204" s="17">
        <f t="shared" si="22"/>
        <v>0.85166399999999998</v>
      </c>
      <c r="Q204" s="2"/>
      <c r="R204" s="13">
        <v>45128</v>
      </c>
      <c r="S204" s="26">
        <v>85.415599999999998</v>
      </c>
      <c r="T204" s="17">
        <f t="shared" si="18"/>
        <v>0.85415600000000003</v>
      </c>
    </row>
    <row r="205" spans="1:20" x14ac:dyDescent="0.25">
      <c r="A205" s="10">
        <f t="shared" si="23"/>
        <v>23</v>
      </c>
      <c r="B205" s="13">
        <v>45130</v>
      </c>
      <c r="C205" s="27">
        <v>93.738399999999999</v>
      </c>
      <c r="D205" s="15">
        <f t="shared" si="19"/>
        <v>0.937384</v>
      </c>
      <c r="E205" s="3"/>
      <c r="F205" s="13">
        <v>45130</v>
      </c>
      <c r="G205" s="26">
        <v>80.630399999999995</v>
      </c>
      <c r="H205" s="16">
        <f t="shared" si="20"/>
        <v>0.80630399999999991</v>
      </c>
      <c r="I205" s="2"/>
      <c r="J205" s="13">
        <v>45130</v>
      </c>
      <c r="K205" s="26">
        <v>94.016499999999994</v>
      </c>
      <c r="L205" s="16">
        <f t="shared" si="21"/>
        <v>0.94016499999999992</v>
      </c>
      <c r="M205" s="2"/>
      <c r="N205" s="13">
        <v>45130</v>
      </c>
      <c r="O205" s="26">
        <v>85.049199999999999</v>
      </c>
      <c r="P205" s="17">
        <f t="shared" si="22"/>
        <v>0.85049200000000003</v>
      </c>
      <c r="Q205" s="2"/>
      <c r="R205" s="13">
        <v>45129</v>
      </c>
      <c r="S205" s="26">
        <v>85.427700000000002</v>
      </c>
      <c r="T205" s="17">
        <f t="shared" si="18"/>
        <v>0.85427700000000006</v>
      </c>
    </row>
    <row r="206" spans="1:20" x14ac:dyDescent="0.25">
      <c r="A206" s="10">
        <f t="shared" si="23"/>
        <v>24</v>
      </c>
      <c r="B206" s="13">
        <v>45131</v>
      </c>
      <c r="C206" s="27">
        <v>93.623999999999995</v>
      </c>
      <c r="D206" s="15">
        <f t="shared" si="19"/>
        <v>0.93623999999999996</v>
      </c>
      <c r="E206" s="3"/>
      <c r="F206" s="13">
        <v>45131</v>
      </c>
      <c r="G206" s="26">
        <v>80.528000000000006</v>
      </c>
      <c r="H206" s="16">
        <f t="shared" si="20"/>
        <v>0.80528000000000011</v>
      </c>
      <c r="I206" s="2"/>
      <c r="J206" s="13">
        <v>45131</v>
      </c>
      <c r="K206" s="26">
        <v>94.123900000000006</v>
      </c>
      <c r="L206" s="16">
        <f t="shared" si="21"/>
        <v>0.94123900000000005</v>
      </c>
      <c r="M206" s="2"/>
      <c r="N206" s="13">
        <v>45131</v>
      </c>
      <c r="O206" s="26">
        <v>84.957300000000004</v>
      </c>
      <c r="P206" s="17">
        <f t="shared" si="22"/>
        <v>0.84957300000000002</v>
      </c>
      <c r="Q206" s="2"/>
      <c r="R206" s="13">
        <v>45130</v>
      </c>
      <c r="S206" s="26">
        <v>85.3506</v>
      </c>
      <c r="T206" s="17">
        <f t="shared" si="18"/>
        <v>0.85350599999999999</v>
      </c>
    </row>
    <row r="207" spans="1:20" x14ac:dyDescent="0.25">
      <c r="A207" s="10">
        <f t="shared" si="23"/>
        <v>25</v>
      </c>
      <c r="B207" s="13">
        <v>45132</v>
      </c>
      <c r="C207" s="27">
        <v>93.469800000000006</v>
      </c>
      <c r="D207" s="15">
        <f t="shared" si="19"/>
        <v>0.93469800000000003</v>
      </c>
      <c r="E207" s="3"/>
      <c r="F207" s="13">
        <v>45132</v>
      </c>
      <c r="G207" s="26">
        <v>80.363200000000006</v>
      </c>
      <c r="H207" s="16">
        <f t="shared" si="20"/>
        <v>0.80363200000000001</v>
      </c>
      <c r="I207" s="2"/>
      <c r="J207" s="13">
        <v>45132</v>
      </c>
      <c r="K207" s="26">
        <v>94.074600000000004</v>
      </c>
      <c r="L207" s="16">
        <f t="shared" si="21"/>
        <v>0.94074600000000008</v>
      </c>
      <c r="M207" s="2"/>
      <c r="N207" s="13">
        <v>45132</v>
      </c>
      <c r="O207" s="26">
        <v>84.882300000000001</v>
      </c>
      <c r="P207" s="17">
        <f t="shared" si="22"/>
        <v>0.84882299999999999</v>
      </c>
      <c r="Q207" s="2"/>
      <c r="R207" s="13">
        <v>45131</v>
      </c>
      <c r="S207" s="26">
        <v>85.269599999999997</v>
      </c>
      <c r="T207" s="17">
        <f t="shared" si="18"/>
        <v>0.85269600000000001</v>
      </c>
    </row>
    <row r="208" spans="1:20" x14ac:dyDescent="0.25">
      <c r="A208" s="10">
        <f t="shared" si="23"/>
        <v>26</v>
      </c>
      <c r="B208" s="13">
        <v>45133</v>
      </c>
      <c r="C208" s="27">
        <v>93.222200000000001</v>
      </c>
      <c r="D208" s="15">
        <f t="shared" si="19"/>
        <v>0.932222</v>
      </c>
      <c r="E208" s="3"/>
      <c r="F208" s="13">
        <v>45133</v>
      </c>
      <c r="G208" s="26">
        <v>80.207400000000007</v>
      </c>
      <c r="H208" s="16">
        <f t="shared" si="20"/>
        <v>0.80207400000000006</v>
      </c>
      <c r="I208" s="2"/>
      <c r="J208" s="13">
        <v>45133</v>
      </c>
      <c r="K208" s="26">
        <v>94.1</v>
      </c>
      <c r="L208" s="16">
        <f t="shared" si="21"/>
        <v>0.94099999999999995</v>
      </c>
      <c r="M208" s="2"/>
      <c r="N208" s="13">
        <v>45133</v>
      </c>
      <c r="O208" s="26">
        <v>84.726299999999995</v>
      </c>
      <c r="P208" s="17">
        <f t="shared" si="22"/>
        <v>0.84726299999999999</v>
      </c>
      <c r="Q208" s="2"/>
      <c r="R208" s="13">
        <v>45132</v>
      </c>
      <c r="S208" s="26">
        <v>85.176400000000001</v>
      </c>
      <c r="T208" s="17">
        <f t="shared" si="18"/>
        <v>0.85176399999999997</v>
      </c>
    </row>
    <row r="209" spans="1:20" x14ac:dyDescent="0.25">
      <c r="A209" s="10">
        <f t="shared" si="23"/>
        <v>27</v>
      </c>
      <c r="B209" s="13">
        <v>45134</v>
      </c>
      <c r="C209" s="27">
        <v>92.901200000000003</v>
      </c>
      <c r="D209" s="15">
        <f t="shared" si="19"/>
        <v>0.92901200000000006</v>
      </c>
      <c r="E209" s="3"/>
      <c r="F209" s="13">
        <v>45134</v>
      </c>
      <c r="G209" s="26">
        <v>79.982399999999998</v>
      </c>
      <c r="H209" s="16">
        <f t="shared" si="20"/>
        <v>0.79982399999999998</v>
      </c>
      <c r="I209" s="2"/>
      <c r="J209" s="13">
        <v>45134</v>
      </c>
      <c r="K209" s="26">
        <v>93.853999999999999</v>
      </c>
      <c r="L209" s="16">
        <f t="shared" si="21"/>
        <v>0.93854000000000004</v>
      </c>
      <c r="M209" s="2"/>
      <c r="N209" s="13">
        <v>45134</v>
      </c>
      <c r="O209" s="26">
        <v>84.628200000000007</v>
      </c>
      <c r="P209" s="17">
        <f t="shared" si="22"/>
        <v>0.84628200000000009</v>
      </c>
      <c r="Q209" s="2"/>
      <c r="R209" s="13">
        <v>45133</v>
      </c>
      <c r="S209" s="26">
        <v>85.028300000000002</v>
      </c>
      <c r="T209" s="17">
        <f t="shared" si="18"/>
        <v>0.85028300000000001</v>
      </c>
    </row>
    <row r="210" spans="1:20" x14ac:dyDescent="0.25">
      <c r="A210" s="10">
        <f t="shared" si="23"/>
        <v>28</v>
      </c>
      <c r="B210" s="13">
        <v>45135</v>
      </c>
      <c r="C210" s="27">
        <v>92.533199999999994</v>
      </c>
      <c r="D210" s="15">
        <f t="shared" si="19"/>
        <v>0.92533199999999993</v>
      </c>
      <c r="E210" s="3"/>
      <c r="F210" s="13">
        <v>45135</v>
      </c>
      <c r="G210" s="26">
        <v>79.768900000000002</v>
      </c>
      <c r="H210" s="16">
        <f t="shared" si="20"/>
        <v>0.79768899999999998</v>
      </c>
      <c r="I210" s="2"/>
      <c r="J210" s="13">
        <v>45135</v>
      </c>
      <c r="K210" s="26">
        <v>93.735600000000005</v>
      </c>
      <c r="L210" s="16">
        <f t="shared" si="21"/>
        <v>0.93735600000000008</v>
      </c>
      <c r="M210" s="2"/>
      <c r="N210" s="13">
        <v>45135</v>
      </c>
      <c r="O210" s="26">
        <v>84.5017</v>
      </c>
      <c r="P210" s="17">
        <f t="shared" si="22"/>
        <v>0.84501700000000002</v>
      </c>
      <c r="Q210" s="2"/>
      <c r="R210" s="13">
        <v>45134</v>
      </c>
      <c r="S210" s="26">
        <v>84.8857</v>
      </c>
      <c r="T210" s="17">
        <f t="shared" si="18"/>
        <v>0.84885699999999997</v>
      </c>
    </row>
    <row r="211" spans="1:20" x14ac:dyDescent="0.25">
      <c r="A211" s="10">
        <f t="shared" si="23"/>
        <v>29</v>
      </c>
      <c r="B211" s="13">
        <v>45136</v>
      </c>
      <c r="C211" s="27">
        <v>92.114800000000002</v>
      </c>
      <c r="D211" s="15">
        <f t="shared" si="19"/>
        <v>0.92114800000000008</v>
      </c>
      <c r="E211" s="3"/>
      <c r="F211" s="13">
        <v>45136</v>
      </c>
      <c r="G211" s="26">
        <v>79.7898</v>
      </c>
      <c r="H211" s="16">
        <f t="shared" si="20"/>
        <v>0.797898</v>
      </c>
      <c r="I211" s="2"/>
      <c r="J211" s="13">
        <v>45136</v>
      </c>
      <c r="K211" s="26">
        <v>93.614599999999996</v>
      </c>
      <c r="L211" s="16">
        <f t="shared" si="21"/>
        <v>0.93614599999999992</v>
      </c>
      <c r="M211" s="2"/>
      <c r="N211" s="13">
        <v>45136</v>
      </c>
      <c r="O211" s="26">
        <v>84.433899999999994</v>
      </c>
      <c r="P211" s="17">
        <f t="shared" si="22"/>
        <v>0.84433899999999995</v>
      </c>
      <c r="Q211" s="2"/>
      <c r="R211" s="13">
        <v>45135</v>
      </c>
      <c r="S211" s="26">
        <v>84.731700000000004</v>
      </c>
      <c r="T211" s="17">
        <f t="shared" si="18"/>
        <v>0.84731699999999999</v>
      </c>
    </row>
    <row r="212" spans="1:20" x14ac:dyDescent="0.25">
      <c r="A212" s="10">
        <f t="shared" si="23"/>
        <v>30</v>
      </c>
      <c r="B212" s="13">
        <v>45137</v>
      </c>
      <c r="C212" s="27">
        <v>91.929900000000004</v>
      </c>
      <c r="D212" s="15">
        <f t="shared" si="19"/>
        <v>0.91929900000000009</v>
      </c>
      <c r="E212" s="3"/>
      <c r="F212" s="13">
        <v>45137</v>
      </c>
      <c r="G212" s="26">
        <v>79.394499999999994</v>
      </c>
      <c r="H212" s="16">
        <f t="shared" si="20"/>
        <v>0.7939449999999999</v>
      </c>
      <c r="I212" s="2"/>
      <c r="J212" s="13">
        <v>45137</v>
      </c>
      <c r="K212" s="26">
        <v>93.8125</v>
      </c>
      <c r="L212" s="16">
        <f t="shared" si="21"/>
        <v>0.93812499999999999</v>
      </c>
      <c r="M212" s="2"/>
      <c r="N212" s="13">
        <v>45137</v>
      </c>
      <c r="O212" s="26">
        <v>84.39</v>
      </c>
      <c r="P212" s="17">
        <f t="shared" si="22"/>
        <v>0.84389999999999998</v>
      </c>
      <c r="Q212" s="2"/>
      <c r="R212" s="13">
        <v>45136</v>
      </c>
      <c r="S212" s="26">
        <v>84.657499999999999</v>
      </c>
      <c r="T212" s="17">
        <f t="shared" si="18"/>
        <v>0.84657499999999997</v>
      </c>
    </row>
    <row r="213" spans="1:20" x14ac:dyDescent="0.25">
      <c r="A213" s="10">
        <f t="shared" si="23"/>
        <v>31</v>
      </c>
      <c r="B213" s="13">
        <v>45138</v>
      </c>
      <c r="C213" s="27">
        <v>91.671999999999997</v>
      </c>
      <c r="D213" s="15">
        <f t="shared" si="19"/>
        <v>0.91671999999999998</v>
      </c>
      <c r="E213" s="3"/>
      <c r="F213" s="13">
        <v>45138</v>
      </c>
      <c r="G213" s="26">
        <v>79.201099999999997</v>
      </c>
      <c r="H213" s="16">
        <f t="shared" si="20"/>
        <v>0.79201100000000002</v>
      </c>
      <c r="I213" s="2"/>
      <c r="J213" s="13">
        <v>45138</v>
      </c>
      <c r="K213" s="26">
        <v>93.6875</v>
      </c>
      <c r="L213" s="16">
        <f t="shared" si="21"/>
        <v>0.93687500000000001</v>
      </c>
      <c r="M213" s="2"/>
      <c r="N213" s="13">
        <v>45138</v>
      </c>
      <c r="O213" s="26">
        <v>84.268299999999996</v>
      </c>
      <c r="P213" s="17">
        <f t="shared" si="22"/>
        <v>0.84268299999999996</v>
      </c>
      <c r="Q213" s="2"/>
      <c r="R213" s="13">
        <v>45137</v>
      </c>
      <c r="S213" s="26">
        <v>84.561000000000007</v>
      </c>
      <c r="T213" s="17">
        <f t="shared" si="18"/>
        <v>0.84561000000000008</v>
      </c>
    </row>
    <row r="214" spans="1:20" x14ac:dyDescent="0.25">
      <c r="A214" s="10">
        <f t="shared" si="23"/>
        <v>1</v>
      </c>
      <c r="B214" s="13">
        <v>45139</v>
      </c>
      <c r="C214" s="27">
        <v>91.217399999999998</v>
      </c>
      <c r="D214" s="15">
        <f t="shared" si="19"/>
        <v>0.91217399999999993</v>
      </c>
      <c r="E214" s="3"/>
      <c r="F214" s="13">
        <v>45139</v>
      </c>
      <c r="G214" s="26">
        <v>79.061000000000007</v>
      </c>
      <c r="H214" s="16">
        <f t="shared" si="20"/>
        <v>0.79061000000000003</v>
      </c>
      <c r="I214" s="2"/>
      <c r="J214" s="13">
        <v>45139</v>
      </c>
      <c r="K214" s="26">
        <v>93.253100000000003</v>
      </c>
      <c r="L214" s="16">
        <f t="shared" si="21"/>
        <v>0.932531</v>
      </c>
      <c r="M214" s="2"/>
      <c r="N214" s="13">
        <v>45139</v>
      </c>
      <c r="O214" s="26">
        <v>84.165499999999994</v>
      </c>
      <c r="P214" s="17">
        <f t="shared" si="22"/>
        <v>0.84165499999999993</v>
      </c>
      <c r="Q214" s="2"/>
      <c r="R214" s="13">
        <v>45138</v>
      </c>
      <c r="S214" s="26">
        <v>84.419200000000004</v>
      </c>
      <c r="T214" s="17">
        <f t="shared" si="18"/>
        <v>0.84419200000000005</v>
      </c>
    </row>
    <row r="215" spans="1:20" x14ac:dyDescent="0.25">
      <c r="A215" s="10">
        <f t="shared" si="23"/>
        <v>2</v>
      </c>
      <c r="B215" s="13">
        <v>45140</v>
      </c>
      <c r="C215" s="27">
        <v>90.928700000000006</v>
      </c>
      <c r="D215" s="15">
        <f t="shared" si="19"/>
        <v>0.90928700000000007</v>
      </c>
      <c r="E215" s="3"/>
      <c r="F215" s="13">
        <v>45140</v>
      </c>
      <c r="G215" s="26">
        <v>78.824799999999996</v>
      </c>
      <c r="H215" s="16">
        <f t="shared" si="20"/>
        <v>0.78824799999999995</v>
      </c>
      <c r="I215" s="2"/>
      <c r="J215" s="13">
        <v>45140</v>
      </c>
      <c r="K215" s="26">
        <v>92.84</v>
      </c>
      <c r="L215" s="16">
        <f t="shared" si="21"/>
        <v>0.9284</v>
      </c>
      <c r="M215" s="2"/>
      <c r="N215" s="13">
        <v>45140</v>
      </c>
      <c r="O215" s="26">
        <v>84.068100000000001</v>
      </c>
      <c r="P215" s="17">
        <f t="shared" si="22"/>
        <v>0.84068100000000001</v>
      </c>
      <c r="Q215" s="2"/>
      <c r="R215" s="13">
        <v>45139</v>
      </c>
      <c r="S215" s="26">
        <v>84.268199999999993</v>
      </c>
      <c r="T215" s="17">
        <f t="shared" si="18"/>
        <v>0.84268199999999993</v>
      </c>
    </row>
    <row r="216" spans="1:20" x14ac:dyDescent="0.25">
      <c r="A216" s="10">
        <f t="shared" si="23"/>
        <v>3</v>
      </c>
      <c r="B216" s="13">
        <v>45141</v>
      </c>
      <c r="C216" s="27">
        <v>90.791300000000007</v>
      </c>
      <c r="D216" s="15">
        <f t="shared" si="19"/>
        <v>0.90791300000000008</v>
      </c>
      <c r="E216" s="3"/>
      <c r="F216" s="13">
        <v>45141</v>
      </c>
      <c r="G216" s="26">
        <v>78.634900000000002</v>
      </c>
      <c r="H216" s="16">
        <f t="shared" si="20"/>
        <v>0.78634899999999996</v>
      </c>
      <c r="I216" s="2"/>
      <c r="J216" s="13">
        <v>45141</v>
      </c>
      <c r="K216" s="26">
        <v>92.242500000000007</v>
      </c>
      <c r="L216" s="16">
        <f t="shared" si="21"/>
        <v>0.92242500000000005</v>
      </c>
      <c r="M216" s="2"/>
      <c r="N216" s="13">
        <v>45141</v>
      </c>
      <c r="O216" s="26">
        <v>83.924700000000001</v>
      </c>
      <c r="P216" s="17">
        <f t="shared" si="22"/>
        <v>0.83924699999999997</v>
      </c>
      <c r="Q216" s="2"/>
      <c r="R216" s="13">
        <v>45140</v>
      </c>
      <c r="S216" s="26">
        <v>84.114000000000004</v>
      </c>
      <c r="T216" s="17">
        <f t="shared" si="18"/>
        <v>0.84114</v>
      </c>
    </row>
    <row r="217" spans="1:20" x14ac:dyDescent="0.25">
      <c r="A217" s="10">
        <f t="shared" si="23"/>
        <v>4</v>
      </c>
      <c r="B217" s="13">
        <v>45142</v>
      </c>
      <c r="C217" s="27">
        <v>90.514099999999999</v>
      </c>
      <c r="D217" s="15">
        <f t="shared" si="19"/>
        <v>0.90514099999999997</v>
      </c>
      <c r="E217" s="3"/>
      <c r="F217" s="13">
        <v>45142</v>
      </c>
      <c r="G217" s="26">
        <v>78.4392</v>
      </c>
      <c r="H217" s="16">
        <f t="shared" si="20"/>
        <v>0.78439199999999998</v>
      </c>
      <c r="I217" s="2"/>
      <c r="J217" s="13">
        <v>45142</v>
      </c>
      <c r="K217" s="26">
        <v>91.401499999999999</v>
      </c>
      <c r="L217" s="16">
        <f t="shared" si="21"/>
        <v>0.91401500000000002</v>
      </c>
      <c r="M217" s="2"/>
      <c r="N217" s="13">
        <v>45142</v>
      </c>
      <c r="O217" s="26">
        <v>83.745999999999995</v>
      </c>
      <c r="P217" s="17">
        <f t="shared" si="22"/>
        <v>0.83745999999999998</v>
      </c>
      <c r="Q217" s="2"/>
      <c r="R217" s="13">
        <v>45141</v>
      </c>
      <c r="S217" s="26">
        <v>83.930899999999994</v>
      </c>
      <c r="T217" s="17">
        <f t="shared" si="18"/>
        <v>0.83930899999999997</v>
      </c>
    </row>
    <row r="218" spans="1:20" x14ac:dyDescent="0.25">
      <c r="A218" s="10">
        <f t="shared" si="23"/>
        <v>5</v>
      </c>
      <c r="B218" s="13">
        <v>45143</v>
      </c>
      <c r="C218" s="27">
        <v>90.325199999999995</v>
      </c>
      <c r="D218" s="15">
        <f t="shared" si="19"/>
        <v>0.90325199999999994</v>
      </c>
      <c r="E218" s="3"/>
      <c r="F218" s="13">
        <v>45143</v>
      </c>
      <c r="G218" s="26">
        <v>78.263800000000003</v>
      </c>
      <c r="H218" s="16">
        <f t="shared" si="20"/>
        <v>0.78263800000000006</v>
      </c>
      <c r="I218" s="2"/>
      <c r="J218" s="13">
        <v>45143</v>
      </c>
      <c r="K218" s="26">
        <v>91.151300000000006</v>
      </c>
      <c r="L218" s="16">
        <f t="shared" si="21"/>
        <v>0.91151300000000002</v>
      </c>
      <c r="M218" s="2"/>
      <c r="N218" s="13">
        <v>45143</v>
      </c>
      <c r="O218" s="26">
        <v>83.676699999999997</v>
      </c>
      <c r="P218" s="17">
        <f t="shared" si="22"/>
        <v>0.83676699999999993</v>
      </c>
      <c r="Q218" s="2"/>
      <c r="R218" s="13">
        <v>45142</v>
      </c>
      <c r="S218" s="26">
        <v>83.697599999999994</v>
      </c>
      <c r="T218" s="17">
        <f t="shared" si="18"/>
        <v>0.83697599999999994</v>
      </c>
    </row>
    <row r="219" spans="1:20" x14ac:dyDescent="0.25">
      <c r="A219" s="10">
        <f t="shared" si="23"/>
        <v>6</v>
      </c>
      <c r="B219" s="13">
        <v>45144</v>
      </c>
      <c r="C219" s="27">
        <v>90.216399999999993</v>
      </c>
      <c r="D219" s="15">
        <f t="shared" si="19"/>
        <v>0.90216399999999997</v>
      </c>
      <c r="E219" s="3"/>
      <c r="F219" s="13">
        <v>45144</v>
      </c>
      <c r="G219" s="26">
        <v>78.157700000000006</v>
      </c>
      <c r="H219" s="16">
        <f t="shared" si="20"/>
        <v>0.78157700000000008</v>
      </c>
      <c r="I219" s="2"/>
      <c r="J219" s="13">
        <v>45144</v>
      </c>
      <c r="K219" s="26">
        <v>91.083799999999997</v>
      </c>
      <c r="L219" s="16">
        <f t="shared" si="21"/>
        <v>0.91083799999999993</v>
      </c>
      <c r="M219" s="2"/>
      <c r="N219" s="13">
        <v>45144</v>
      </c>
      <c r="O219" s="26">
        <v>83.627200000000002</v>
      </c>
      <c r="P219" s="17">
        <f t="shared" si="22"/>
        <v>0.83627200000000002</v>
      </c>
      <c r="Q219" s="2"/>
      <c r="R219" s="13">
        <v>45143</v>
      </c>
      <c r="S219" s="26">
        <v>83.590699999999998</v>
      </c>
      <c r="T219" s="17">
        <f t="shared" si="18"/>
        <v>0.83590699999999996</v>
      </c>
    </row>
    <row r="220" spans="1:20" x14ac:dyDescent="0.25">
      <c r="A220" s="10">
        <f t="shared" si="23"/>
        <v>7</v>
      </c>
      <c r="B220" s="13">
        <v>45145</v>
      </c>
      <c r="C220" s="27">
        <v>89.985500000000002</v>
      </c>
      <c r="D220" s="15">
        <f t="shared" si="19"/>
        <v>0.89985500000000007</v>
      </c>
      <c r="E220" s="3"/>
      <c r="F220" s="13">
        <v>45145</v>
      </c>
      <c r="G220" s="26">
        <v>78.003900000000002</v>
      </c>
      <c r="H220" s="16">
        <f t="shared" si="20"/>
        <v>0.78003900000000004</v>
      </c>
      <c r="I220" s="2"/>
      <c r="J220" s="13">
        <v>45145</v>
      </c>
      <c r="K220" s="26">
        <v>90.525999999999996</v>
      </c>
      <c r="L220" s="16">
        <f t="shared" si="21"/>
        <v>0.90525999999999995</v>
      </c>
      <c r="M220" s="2"/>
      <c r="N220" s="13">
        <v>45145</v>
      </c>
      <c r="O220" s="26">
        <v>83.4221</v>
      </c>
      <c r="P220" s="17">
        <f t="shared" si="22"/>
        <v>0.83422099999999999</v>
      </c>
      <c r="Q220" s="2"/>
      <c r="R220" s="13">
        <v>45144</v>
      </c>
      <c r="S220" s="26">
        <v>83.526700000000005</v>
      </c>
      <c r="T220" s="17">
        <f t="shared" si="18"/>
        <v>0.83526700000000009</v>
      </c>
    </row>
    <row r="221" spans="1:20" x14ac:dyDescent="0.25">
      <c r="A221" s="10">
        <f t="shared" si="23"/>
        <v>8</v>
      </c>
      <c r="B221" s="13">
        <v>45146</v>
      </c>
      <c r="C221" s="27">
        <v>89.599100000000007</v>
      </c>
      <c r="D221" s="15">
        <f t="shared" si="19"/>
        <v>0.89599100000000009</v>
      </c>
      <c r="E221" s="3"/>
      <c r="F221" s="13">
        <v>45146</v>
      </c>
      <c r="G221" s="26">
        <v>77.724800000000002</v>
      </c>
      <c r="H221" s="16">
        <f t="shared" si="20"/>
        <v>0.77724800000000005</v>
      </c>
      <c r="I221" s="2"/>
      <c r="J221" s="13">
        <v>45146</v>
      </c>
      <c r="K221" s="26">
        <v>89.6464</v>
      </c>
      <c r="L221" s="16">
        <f t="shared" si="21"/>
        <v>0.89646400000000004</v>
      </c>
      <c r="M221" s="2"/>
      <c r="N221" s="13">
        <v>45146</v>
      </c>
      <c r="O221" s="26">
        <v>83.293199999999999</v>
      </c>
      <c r="P221" s="17">
        <f t="shared" si="22"/>
        <v>0.83293200000000001</v>
      </c>
      <c r="Q221" s="2"/>
      <c r="R221" s="13">
        <v>45145</v>
      </c>
      <c r="S221" s="26">
        <v>83.304699999999997</v>
      </c>
      <c r="T221" s="17">
        <f t="shared" si="18"/>
        <v>0.83304699999999998</v>
      </c>
    </row>
    <row r="222" spans="1:20" x14ac:dyDescent="0.25">
      <c r="A222" s="10">
        <f t="shared" si="23"/>
        <v>9</v>
      </c>
      <c r="B222" s="13">
        <v>45147</v>
      </c>
      <c r="C222" s="27">
        <v>89.290999999999997</v>
      </c>
      <c r="D222" s="15">
        <f t="shared" si="19"/>
        <v>0.89290999999999998</v>
      </c>
      <c r="E222" s="3"/>
      <c r="F222" s="13">
        <v>45147</v>
      </c>
      <c r="G222" s="26">
        <v>77.516800000000003</v>
      </c>
      <c r="H222" s="16">
        <f t="shared" si="20"/>
        <v>0.77516800000000008</v>
      </c>
      <c r="I222" s="2"/>
      <c r="J222" s="13">
        <v>45147</v>
      </c>
      <c r="K222" s="26">
        <v>89.165899999999993</v>
      </c>
      <c r="L222" s="16">
        <f t="shared" si="21"/>
        <v>0.89165899999999998</v>
      </c>
      <c r="M222" s="2"/>
      <c r="N222" s="13">
        <v>45147</v>
      </c>
      <c r="O222" s="26">
        <v>83.102000000000004</v>
      </c>
      <c r="P222" s="17">
        <f t="shared" si="22"/>
        <v>0.83102000000000009</v>
      </c>
      <c r="Q222" s="2"/>
      <c r="R222" s="13">
        <v>45146</v>
      </c>
      <c r="S222" s="26">
        <v>83.083100000000002</v>
      </c>
      <c r="T222" s="17">
        <f t="shared" si="18"/>
        <v>0.83083099999999999</v>
      </c>
    </row>
    <row r="223" spans="1:20" x14ac:dyDescent="0.25">
      <c r="A223" s="10">
        <f t="shared" si="23"/>
        <v>10</v>
      </c>
      <c r="B223" s="13">
        <v>45148</v>
      </c>
      <c r="C223" s="27">
        <v>88.897099999999995</v>
      </c>
      <c r="D223" s="15">
        <f t="shared" si="19"/>
        <v>0.88897099999999996</v>
      </c>
      <c r="E223" s="3"/>
      <c r="F223" s="13">
        <v>45148</v>
      </c>
      <c r="G223" s="26">
        <v>77.278199999999998</v>
      </c>
      <c r="H223" s="16">
        <f t="shared" si="20"/>
        <v>0.77278199999999997</v>
      </c>
      <c r="I223" s="2"/>
      <c r="J223" s="13">
        <v>45148</v>
      </c>
      <c r="K223" s="26">
        <v>88.545000000000002</v>
      </c>
      <c r="L223" s="16">
        <f t="shared" si="21"/>
        <v>0.88545000000000007</v>
      </c>
      <c r="M223" s="2"/>
      <c r="N223" s="13">
        <v>45148</v>
      </c>
      <c r="O223" s="26">
        <v>82.865099999999998</v>
      </c>
      <c r="P223" s="17">
        <f t="shared" si="22"/>
        <v>0.82865100000000003</v>
      </c>
      <c r="Q223" s="2"/>
      <c r="R223" s="13">
        <v>45147</v>
      </c>
      <c r="S223" s="26">
        <v>82.862499999999997</v>
      </c>
      <c r="T223" s="17">
        <f t="shared" si="18"/>
        <v>0.82862499999999994</v>
      </c>
    </row>
    <row r="224" spans="1:20" x14ac:dyDescent="0.25">
      <c r="A224" s="10">
        <f t="shared" si="23"/>
        <v>11</v>
      </c>
      <c r="B224" s="13">
        <v>45149</v>
      </c>
      <c r="C224" s="27">
        <v>88.662499999999994</v>
      </c>
      <c r="D224" s="15">
        <f t="shared" si="19"/>
        <v>0.886625</v>
      </c>
      <c r="E224" s="3"/>
      <c r="F224" s="13">
        <v>45149</v>
      </c>
      <c r="G224" s="26">
        <v>77.044700000000006</v>
      </c>
      <c r="H224" s="16">
        <f t="shared" si="20"/>
        <v>0.7704470000000001</v>
      </c>
      <c r="I224" s="2"/>
      <c r="J224" s="13">
        <v>45149</v>
      </c>
      <c r="K224" s="26">
        <v>88.947900000000004</v>
      </c>
      <c r="L224" s="16">
        <f t="shared" si="21"/>
        <v>0.88947900000000002</v>
      </c>
      <c r="M224" s="2"/>
      <c r="N224" s="13">
        <v>45149</v>
      </c>
      <c r="O224" s="26">
        <v>82.6601</v>
      </c>
      <c r="P224" s="17">
        <f t="shared" si="22"/>
        <v>0.82660100000000003</v>
      </c>
      <c r="Q224" s="2"/>
      <c r="R224" s="13">
        <v>45148</v>
      </c>
      <c r="S224" s="26">
        <v>82.590199999999996</v>
      </c>
      <c r="T224" s="17">
        <f t="shared" si="18"/>
        <v>0.82590199999999991</v>
      </c>
    </row>
    <row r="225" spans="1:20" x14ac:dyDescent="0.25">
      <c r="A225" s="10">
        <f t="shared" si="23"/>
        <v>12</v>
      </c>
      <c r="B225" s="13">
        <v>45150</v>
      </c>
      <c r="C225" s="27">
        <v>88.388000000000005</v>
      </c>
      <c r="D225" s="15">
        <f t="shared" si="19"/>
        <v>0.88388</v>
      </c>
      <c r="E225" s="3"/>
      <c r="F225" s="13">
        <v>45150</v>
      </c>
      <c r="G225" s="26">
        <v>76.927700000000002</v>
      </c>
      <c r="H225" s="16">
        <f t="shared" si="20"/>
        <v>0.76927699999999999</v>
      </c>
      <c r="I225" s="2"/>
      <c r="J225" s="13">
        <v>45150</v>
      </c>
      <c r="K225" s="26">
        <v>90.439499999999995</v>
      </c>
      <c r="L225" s="16">
        <f t="shared" si="21"/>
        <v>0.90439499999999995</v>
      </c>
      <c r="M225" s="2"/>
      <c r="N225" s="13">
        <v>45150</v>
      </c>
      <c r="O225" s="26">
        <v>82.598600000000005</v>
      </c>
      <c r="P225" s="17">
        <f t="shared" si="22"/>
        <v>0.825986</v>
      </c>
      <c r="Q225" s="2"/>
      <c r="R225" s="13">
        <v>45149</v>
      </c>
      <c r="S225" s="26">
        <v>82.421199999999999</v>
      </c>
      <c r="T225" s="17">
        <f t="shared" si="18"/>
        <v>0.82421199999999994</v>
      </c>
    </row>
    <row r="226" spans="1:20" x14ac:dyDescent="0.25">
      <c r="A226" s="10">
        <f t="shared" si="23"/>
        <v>13</v>
      </c>
      <c r="B226" s="13">
        <v>45151</v>
      </c>
      <c r="C226" s="27">
        <v>88.253900000000002</v>
      </c>
      <c r="D226" s="15">
        <f t="shared" si="19"/>
        <v>0.88253899999999996</v>
      </c>
      <c r="E226" s="3"/>
      <c r="F226" s="13">
        <v>45151</v>
      </c>
      <c r="G226" s="26">
        <v>76.792900000000003</v>
      </c>
      <c r="H226" s="16">
        <f t="shared" si="20"/>
        <v>0.76792900000000008</v>
      </c>
      <c r="I226" s="2"/>
      <c r="J226" s="13">
        <v>45151</v>
      </c>
      <c r="K226" s="26">
        <v>91.541600000000003</v>
      </c>
      <c r="L226" s="16">
        <f t="shared" si="21"/>
        <v>0.91541600000000001</v>
      </c>
      <c r="M226" s="2"/>
      <c r="N226" s="13">
        <v>45151</v>
      </c>
      <c r="O226" s="26">
        <v>82.582800000000006</v>
      </c>
      <c r="P226" s="17">
        <f t="shared" si="22"/>
        <v>0.82582800000000001</v>
      </c>
      <c r="Q226" s="2"/>
      <c r="R226" s="13">
        <v>45150</v>
      </c>
      <c r="S226" s="26">
        <v>82.447500000000005</v>
      </c>
      <c r="T226" s="17">
        <f t="shared" si="18"/>
        <v>0.82447500000000007</v>
      </c>
    </row>
    <row r="227" spans="1:20" x14ac:dyDescent="0.25">
      <c r="A227" s="10">
        <f t="shared" si="23"/>
        <v>14</v>
      </c>
      <c r="B227" s="13">
        <v>45152</v>
      </c>
      <c r="C227" s="27">
        <v>88.101399999999998</v>
      </c>
      <c r="D227" s="15">
        <f t="shared" si="19"/>
        <v>0.88101399999999996</v>
      </c>
      <c r="E227" s="3"/>
      <c r="F227" s="13">
        <v>45152</v>
      </c>
      <c r="G227" s="26">
        <v>76.611400000000003</v>
      </c>
      <c r="H227" s="16">
        <f t="shared" si="20"/>
        <v>0.76611400000000007</v>
      </c>
      <c r="I227" s="2"/>
      <c r="J227" s="13">
        <v>45152</v>
      </c>
      <c r="K227" s="26">
        <v>92.481099999999998</v>
      </c>
      <c r="L227" s="16">
        <f t="shared" si="21"/>
        <v>0.92481099999999994</v>
      </c>
      <c r="M227" s="2"/>
      <c r="N227" s="13">
        <v>45152</v>
      </c>
      <c r="O227" s="26">
        <v>82.379800000000003</v>
      </c>
      <c r="P227" s="17">
        <f t="shared" si="22"/>
        <v>0.82379800000000003</v>
      </c>
      <c r="Q227" s="2"/>
      <c r="R227" s="13">
        <v>45151</v>
      </c>
      <c r="S227" s="26">
        <v>82.482799999999997</v>
      </c>
      <c r="T227" s="17">
        <f t="shared" si="18"/>
        <v>0.82482800000000001</v>
      </c>
    </row>
    <row r="228" spans="1:20" x14ac:dyDescent="0.25">
      <c r="A228" s="10">
        <f t="shared" si="23"/>
        <v>15</v>
      </c>
      <c r="B228" s="13">
        <v>45153</v>
      </c>
      <c r="C228" s="27">
        <v>87.766000000000005</v>
      </c>
      <c r="D228" s="15">
        <f t="shared" si="19"/>
        <v>0.87766000000000011</v>
      </c>
      <c r="E228" s="3"/>
      <c r="F228" s="13">
        <v>45153</v>
      </c>
      <c r="G228" s="26">
        <v>76.379199999999997</v>
      </c>
      <c r="H228" s="16">
        <f t="shared" si="20"/>
        <v>0.76379200000000003</v>
      </c>
      <c r="I228" s="2"/>
      <c r="J228" s="13">
        <v>45153</v>
      </c>
      <c r="K228" s="26">
        <v>92.649000000000001</v>
      </c>
      <c r="L228" s="16">
        <f t="shared" si="21"/>
        <v>0.92649000000000004</v>
      </c>
      <c r="M228" s="2"/>
      <c r="N228" s="13">
        <v>45153</v>
      </c>
      <c r="O228" s="26">
        <v>82.1785</v>
      </c>
      <c r="P228" s="17">
        <f t="shared" si="22"/>
        <v>0.82178499999999999</v>
      </c>
      <c r="Q228" s="2"/>
      <c r="R228" s="13">
        <v>45152</v>
      </c>
      <c r="S228" s="26">
        <v>82.366299999999995</v>
      </c>
      <c r="T228" s="17">
        <f t="shared" si="18"/>
        <v>0.82366299999999992</v>
      </c>
    </row>
    <row r="229" spans="1:20" x14ac:dyDescent="0.25">
      <c r="A229" s="10">
        <f t="shared" si="23"/>
        <v>16</v>
      </c>
      <c r="B229" s="13">
        <v>45154</v>
      </c>
      <c r="C229" s="27">
        <v>87.350800000000007</v>
      </c>
      <c r="D229" s="15">
        <f t="shared" si="19"/>
        <v>0.87350800000000006</v>
      </c>
      <c r="E229" s="3"/>
      <c r="F229" s="13">
        <v>45154</v>
      </c>
      <c r="G229" s="26">
        <v>76.179500000000004</v>
      </c>
      <c r="H229" s="16">
        <f t="shared" si="20"/>
        <v>0.761795</v>
      </c>
      <c r="I229" s="2"/>
      <c r="J229" s="13">
        <v>45154</v>
      </c>
      <c r="K229" s="26">
        <v>92.563000000000002</v>
      </c>
      <c r="L229" s="16">
        <f t="shared" si="21"/>
        <v>0.92563000000000006</v>
      </c>
      <c r="M229" s="2"/>
      <c r="N229" s="13">
        <v>45154</v>
      </c>
      <c r="O229" s="26">
        <v>81.929900000000004</v>
      </c>
      <c r="P229" s="17">
        <f t="shared" si="22"/>
        <v>0.819299</v>
      </c>
      <c r="Q229" s="2"/>
      <c r="R229" s="13">
        <v>45153</v>
      </c>
      <c r="S229" s="26">
        <v>82.178299999999993</v>
      </c>
      <c r="T229" s="17">
        <f t="shared" si="18"/>
        <v>0.82178299999999993</v>
      </c>
    </row>
    <row r="230" spans="1:20" x14ac:dyDescent="0.25">
      <c r="A230" s="10">
        <f t="shared" si="23"/>
        <v>17</v>
      </c>
      <c r="B230" s="13">
        <v>45155</v>
      </c>
      <c r="C230" s="27">
        <v>86.934299999999993</v>
      </c>
      <c r="D230" s="15">
        <f t="shared" si="19"/>
        <v>0.86934299999999998</v>
      </c>
      <c r="E230" s="3"/>
      <c r="F230" s="13">
        <v>45155</v>
      </c>
      <c r="G230" s="26">
        <v>76.011099999999999</v>
      </c>
      <c r="H230" s="16">
        <f t="shared" si="20"/>
        <v>0.76011099999999998</v>
      </c>
      <c r="I230" s="2"/>
      <c r="J230" s="13">
        <v>45155</v>
      </c>
      <c r="K230" s="26">
        <v>92.287599999999998</v>
      </c>
      <c r="L230" s="16">
        <f t="shared" si="21"/>
        <v>0.92287600000000003</v>
      </c>
      <c r="M230" s="2"/>
      <c r="N230" s="13">
        <v>45155</v>
      </c>
      <c r="O230" s="26">
        <v>81.718699999999998</v>
      </c>
      <c r="P230" s="17">
        <f t="shared" si="22"/>
        <v>0.817187</v>
      </c>
      <c r="Q230" s="2"/>
      <c r="R230" s="13">
        <v>45154</v>
      </c>
      <c r="S230" s="26">
        <v>81.941100000000006</v>
      </c>
      <c r="T230" s="17">
        <f t="shared" si="18"/>
        <v>0.81941100000000011</v>
      </c>
    </row>
    <row r="231" spans="1:20" x14ac:dyDescent="0.25">
      <c r="A231" s="10">
        <f t="shared" si="23"/>
        <v>18</v>
      </c>
      <c r="B231" s="13">
        <v>45156</v>
      </c>
      <c r="C231" s="27">
        <v>86.552599999999998</v>
      </c>
      <c r="D231" s="15">
        <f t="shared" si="19"/>
        <v>0.86552600000000002</v>
      </c>
      <c r="E231" s="3"/>
      <c r="F231" s="13">
        <v>45156</v>
      </c>
      <c r="G231" s="26">
        <v>75.828299999999999</v>
      </c>
      <c r="H231" s="16">
        <f t="shared" si="20"/>
        <v>0.75828300000000004</v>
      </c>
      <c r="I231" s="2"/>
      <c r="J231" s="13">
        <v>45156</v>
      </c>
      <c r="K231" s="26">
        <v>91.932599999999994</v>
      </c>
      <c r="L231" s="16">
        <f t="shared" si="21"/>
        <v>0.91932599999999998</v>
      </c>
      <c r="M231" s="2"/>
      <c r="N231" s="13">
        <v>45156</v>
      </c>
      <c r="O231" s="26">
        <v>81.488699999999994</v>
      </c>
      <c r="P231" s="17">
        <f t="shared" si="22"/>
        <v>0.81488699999999992</v>
      </c>
      <c r="Q231" s="2"/>
      <c r="R231" s="13">
        <v>45155</v>
      </c>
      <c r="S231" s="26">
        <v>81.722200000000001</v>
      </c>
      <c r="T231" s="17">
        <f t="shared" si="18"/>
        <v>0.817222</v>
      </c>
    </row>
    <row r="232" spans="1:20" x14ac:dyDescent="0.25">
      <c r="A232" s="10">
        <f t="shared" si="23"/>
        <v>19</v>
      </c>
      <c r="B232" s="13">
        <v>45157</v>
      </c>
      <c r="C232" s="27">
        <v>86.051599999999993</v>
      </c>
      <c r="D232" s="15">
        <f t="shared" si="19"/>
        <v>0.86051599999999995</v>
      </c>
      <c r="E232" s="3"/>
      <c r="F232" s="13">
        <v>45157</v>
      </c>
      <c r="G232" s="26">
        <v>75.638499999999993</v>
      </c>
      <c r="H232" s="16">
        <f t="shared" si="20"/>
        <v>0.75638499999999997</v>
      </c>
      <c r="I232" s="2"/>
      <c r="J232" s="13">
        <v>45157</v>
      </c>
      <c r="K232" s="26">
        <v>91.863500000000002</v>
      </c>
      <c r="L232" s="16">
        <f t="shared" si="21"/>
        <v>0.91863499999999998</v>
      </c>
      <c r="M232" s="2"/>
      <c r="N232" s="13">
        <v>45157</v>
      </c>
      <c r="O232" s="26">
        <v>81.324399999999997</v>
      </c>
      <c r="P232" s="17">
        <f t="shared" si="22"/>
        <v>0.81324399999999997</v>
      </c>
      <c r="Q232" s="2"/>
      <c r="R232" s="13">
        <v>45156</v>
      </c>
      <c r="S232" s="26">
        <v>81.483800000000002</v>
      </c>
      <c r="T232" s="17">
        <f t="shared" si="18"/>
        <v>0.81483800000000006</v>
      </c>
    </row>
    <row r="233" spans="1:20" x14ac:dyDescent="0.25">
      <c r="A233" s="10">
        <f t="shared" si="23"/>
        <v>20</v>
      </c>
      <c r="B233" s="13">
        <v>45158</v>
      </c>
      <c r="C233" s="27">
        <v>85.645799999999994</v>
      </c>
      <c r="D233" s="15">
        <f t="shared" si="19"/>
        <v>0.85645799999999994</v>
      </c>
      <c r="E233" s="3"/>
      <c r="F233" s="13">
        <v>45158</v>
      </c>
      <c r="G233" s="26">
        <v>75.799300000000002</v>
      </c>
      <c r="H233" s="16">
        <f t="shared" si="20"/>
        <v>0.75799300000000003</v>
      </c>
      <c r="I233" s="2"/>
      <c r="J233" s="13">
        <v>45158</v>
      </c>
      <c r="K233" s="26">
        <v>91.906000000000006</v>
      </c>
      <c r="L233" s="16">
        <f t="shared" si="21"/>
        <v>0.9190600000000001</v>
      </c>
      <c r="M233" s="2"/>
      <c r="N233" s="13">
        <v>45158</v>
      </c>
      <c r="O233" s="26">
        <v>81.212199999999996</v>
      </c>
      <c r="P233" s="17">
        <f t="shared" si="22"/>
        <v>0.81212200000000001</v>
      </c>
      <c r="Q233" s="2"/>
      <c r="R233" s="13">
        <v>45157</v>
      </c>
      <c r="S233" s="26">
        <v>81.304100000000005</v>
      </c>
      <c r="T233" s="17">
        <f t="shared" si="18"/>
        <v>0.81304100000000001</v>
      </c>
    </row>
    <row r="234" spans="1:20" x14ac:dyDescent="0.25">
      <c r="A234" s="10">
        <f t="shared" si="23"/>
        <v>21</v>
      </c>
      <c r="B234" s="13">
        <v>45159</v>
      </c>
      <c r="C234" s="27">
        <v>85.228800000000007</v>
      </c>
      <c r="D234" s="15">
        <f t="shared" si="19"/>
        <v>0.85228800000000005</v>
      </c>
      <c r="E234" s="3"/>
      <c r="F234" s="13">
        <v>45159</v>
      </c>
      <c r="G234" s="26">
        <v>75.1815</v>
      </c>
      <c r="H234" s="16">
        <f t="shared" si="20"/>
        <v>0.75181500000000001</v>
      </c>
      <c r="I234" s="2"/>
      <c r="J234" s="13">
        <v>45159</v>
      </c>
      <c r="K234" s="26">
        <v>91.652699999999996</v>
      </c>
      <c r="L234" s="16">
        <f t="shared" si="21"/>
        <v>0.91652699999999998</v>
      </c>
      <c r="M234" s="2"/>
      <c r="N234" s="13">
        <v>45159</v>
      </c>
      <c r="O234" s="26">
        <v>81.033100000000005</v>
      </c>
      <c r="P234" s="17">
        <f t="shared" si="22"/>
        <v>0.81033100000000002</v>
      </c>
      <c r="Q234" s="2"/>
      <c r="R234" s="13">
        <v>45158</v>
      </c>
      <c r="S234" s="26">
        <v>81.235500000000002</v>
      </c>
      <c r="T234" s="17">
        <f t="shared" si="18"/>
        <v>0.81235500000000005</v>
      </c>
    </row>
    <row r="235" spans="1:20" x14ac:dyDescent="0.25">
      <c r="A235" s="10">
        <f t="shared" si="23"/>
        <v>22</v>
      </c>
      <c r="B235" s="13">
        <v>45160</v>
      </c>
      <c r="C235" s="27">
        <v>84.856300000000005</v>
      </c>
      <c r="D235" s="15">
        <f t="shared" si="19"/>
        <v>0.84856300000000007</v>
      </c>
      <c r="E235" s="3"/>
      <c r="F235" s="13">
        <v>45160</v>
      </c>
      <c r="G235" s="26">
        <v>75.007999999999996</v>
      </c>
      <c r="H235" s="16">
        <f t="shared" si="20"/>
        <v>0.75007999999999997</v>
      </c>
      <c r="I235" s="2"/>
      <c r="J235" s="13">
        <v>45160</v>
      </c>
      <c r="K235" s="26">
        <v>91.025599999999997</v>
      </c>
      <c r="L235" s="16">
        <f t="shared" si="21"/>
        <v>0.91025599999999995</v>
      </c>
      <c r="M235" s="2"/>
      <c r="N235" s="13">
        <v>45160</v>
      </c>
      <c r="O235" s="26">
        <v>80.813400000000001</v>
      </c>
      <c r="P235" s="17">
        <f t="shared" si="22"/>
        <v>0.80813400000000002</v>
      </c>
      <c r="Q235" s="2"/>
      <c r="R235" s="13">
        <v>45159</v>
      </c>
      <c r="S235" s="26">
        <v>80.961200000000005</v>
      </c>
      <c r="T235" s="17">
        <f t="shared" si="18"/>
        <v>0.809612</v>
      </c>
    </row>
    <row r="236" spans="1:20" x14ac:dyDescent="0.25">
      <c r="A236" s="10">
        <f t="shared" si="23"/>
        <v>23</v>
      </c>
      <c r="B236" s="13">
        <v>45161</v>
      </c>
      <c r="C236" s="27">
        <v>84.388400000000004</v>
      </c>
      <c r="D236" s="15">
        <f t="shared" si="19"/>
        <v>0.84388400000000008</v>
      </c>
      <c r="E236" s="3"/>
      <c r="F236" s="13">
        <v>45161</v>
      </c>
      <c r="G236" s="26">
        <v>74.790199999999999</v>
      </c>
      <c r="H236" s="16">
        <f t="shared" si="20"/>
        <v>0.74790199999999996</v>
      </c>
      <c r="I236" s="2"/>
      <c r="J236" s="13">
        <v>45161</v>
      </c>
      <c r="K236" s="26">
        <v>90.362300000000005</v>
      </c>
      <c r="L236" s="16">
        <f t="shared" si="21"/>
        <v>0.90362300000000007</v>
      </c>
      <c r="M236" s="2"/>
      <c r="N236" s="13">
        <v>45161</v>
      </c>
      <c r="O236" s="26">
        <v>80.526499999999999</v>
      </c>
      <c r="P236" s="17">
        <f t="shared" si="22"/>
        <v>0.80526500000000001</v>
      </c>
      <c r="Q236" s="2"/>
      <c r="R236" s="13">
        <v>45160</v>
      </c>
      <c r="S236" s="26">
        <v>80.713099999999997</v>
      </c>
      <c r="T236" s="17">
        <f t="shared" si="18"/>
        <v>0.80713099999999993</v>
      </c>
    </row>
    <row r="237" spans="1:20" x14ac:dyDescent="0.25">
      <c r="A237" s="10">
        <f t="shared" si="23"/>
        <v>24</v>
      </c>
      <c r="B237" s="13">
        <v>45162</v>
      </c>
      <c r="C237" s="27">
        <v>83.864599999999996</v>
      </c>
      <c r="D237" s="15">
        <f t="shared" si="19"/>
        <v>0.838646</v>
      </c>
      <c r="E237" s="3"/>
      <c r="F237" s="13">
        <v>45162</v>
      </c>
      <c r="G237" s="26">
        <v>74.600800000000007</v>
      </c>
      <c r="H237" s="16">
        <f t="shared" si="20"/>
        <v>0.74600800000000012</v>
      </c>
      <c r="I237" s="2"/>
      <c r="J237" s="13">
        <v>45162</v>
      </c>
      <c r="K237" s="26">
        <v>89.509900000000002</v>
      </c>
      <c r="L237" s="16">
        <f t="shared" si="21"/>
        <v>0.89509899999999998</v>
      </c>
      <c r="M237" s="2"/>
      <c r="N237" s="13">
        <v>45162</v>
      </c>
      <c r="O237" s="26">
        <v>80.200900000000004</v>
      </c>
      <c r="P237" s="17">
        <f t="shared" si="22"/>
        <v>0.80200900000000008</v>
      </c>
      <c r="Q237" s="2"/>
      <c r="R237" s="13">
        <v>45161</v>
      </c>
      <c r="S237" s="26">
        <v>80.402600000000007</v>
      </c>
      <c r="T237" s="17">
        <f t="shared" si="18"/>
        <v>0.80402600000000002</v>
      </c>
    </row>
    <row r="238" spans="1:20" x14ac:dyDescent="0.25">
      <c r="A238" s="10">
        <f t="shared" si="23"/>
        <v>25</v>
      </c>
      <c r="B238" s="13">
        <v>45163</v>
      </c>
      <c r="C238" s="27">
        <v>83.557199999999995</v>
      </c>
      <c r="D238" s="15">
        <f t="shared" si="19"/>
        <v>0.83557199999999998</v>
      </c>
      <c r="E238" s="3"/>
      <c r="F238" s="13">
        <v>45163</v>
      </c>
      <c r="G238" s="26">
        <v>74.382099999999994</v>
      </c>
      <c r="H238" s="16">
        <f t="shared" si="20"/>
        <v>0.74382099999999995</v>
      </c>
      <c r="I238" s="2"/>
      <c r="J238" s="13">
        <v>45163</v>
      </c>
      <c r="K238" s="26">
        <v>88.728700000000003</v>
      </c>
      <c r="L238" s="16">
        <f t="shared" si="21"/>
        <v>0.88728700000000005</v>
      </c>
      <c r="M238" s="2"/>
      <c r="N238" s="13">
        <v>45163</v>
      </c>
      <c r="O238" s="26">
        <v>79.969099999999997</v>
      </c>
      <c r="P238" s="17">
        <f t="shared" si="22"/>
        <v>0.79969099999999993</v>
      </c>
      <c r="Q238" s="2"/>
      <c r="R238" s="13">
        <v>45162</v>
      </c>
      <c r="S238" s="26">
        <v>80.053799999999995</v>
      </c>
      <c r="T238" s="17">
        <f t="shared" si="18"/>
        <v>0.80053799999999997</v>
      </c>
    </row>
    <row r="239" spans="1:20" x14ac:dyDescent="0.25">
      <c r="A239" s="10">
        <f t="shared" si="23"/>
        <v>26</v>
      </c>
      <c r="B239" s="13">
        <v>45164</v>
      </c>
      <c r="C239" s="27">
        <v>83.116600000000005</v>
      </c>
      <c r="D239" s="15">
        <f t="shared" si="19"/>
        <v>0.83116600000000007</v>
      </c>
      <c r="E239" s="3"/>
      <c r="F239" s="13">
        <v>45164</v>
      </c>
      <c r="G239" s="26">
        <v>74.554199999999994</v>
      </c>
      <c r="H239" s="16">
        <f t="shared" si="20"/>
        <v>0.74554199999999993</v>
      </c>
      <c r="I239" s="2"/>
      <c r="J239" s="13">
        <v>45164</v>
      </c>
      <c r="K239" s="26">
        <v>87.9041</v>
      </c>
      <c r="L239" s="16">
        <f t="shared" si="21"/>
        <v>0.87904099999999996</v>
      </c>
      <c r="M239" s="2"/>
      <c r="N239" s="13">
        <v>45164</v>
      </c>
      <c r="O239" s="26">
        <v>79.751800000000003</v>
      </c>
      <c r="P239" s="17">
        <f t="shared" si="22"/>
        <v>0.79751800000000006</v>
      </c>
      <c r="Q239" s="2"/>
      <c r="R239" s="13">
        <v>45163</v>
      </c>
      <c r="S239" s="26">
        <v>79.781899999999993</v>
      </c>
      <c r="T239" s="17">
        <f t="shared" si="18"/>
        <v>0.79781899999999994</v>
      </c>
    </row>
    <row r="240" spans="1:20" x14ac:dyDescent="0.25">
      <c r="A240" s="10">
        <f t="shared" si="23"/>
        <v>27</v>
      </c>
      <c r="B240" s="13">
        <v>45165</v>
      </c>
      <c r="C240" s="27">
        <v>82.742999999999995</v>
      </c>
      <c r="D240" s="15">
        <f t="shared" si="19"/>
        <v>0.82743</v>
      </c>
      <c r="E240" s="3"/>
      <c r="F240" s="13">
        <v>45165</v>
      </c>
      <c r="G240" s="26">
        <v>74.337800000000001</v>
      </c>
      <c r="H240" s="16">
        <f t="shared" si="20"/>
        <v>0.74337799999999998</v>
      </c>
      <c r="I240" s="2"/>
      <c r="J240" s="13">
        <v>45165</v>
      </c>
      <c r="K240" s="26">
        <v>87.513599999999997</v>
      </c>
      <c r="L240" s="16">
        <f t="shared" si="21"/>
        <v>0.87513599999999991</v>
      </c>
      <c r="M240" s="2"/>
      <c r="N240" s="13">
        <v>45165</v>
      </c>
      <c r="O240" s="26">
        <v>79.654399999999995</v>
      </c>
      <c r="P240" s="17">
        <f t="shared" si="22"/>
        <v>0.79654399999999992</v>
      </c>
      <c r="Q240" s="2"/>
      <c r="R240" s="13">
        <v>45164</v>
      </c>
      <c r="S240" s="26">
        <v>79.5792</v>
      </c>
      <c r="T240" s="17">
        <f t="shared" si="18"/>
        <v>0.79579200000000005</v>
      </c>
    </row>
    <row r="241" spans="1:20" x14ac:dyDescent="0.25">
      <c r="A241" s="10">
        <f t="shared" si="23"/>
        <v>28</v>
      </c>
      <c r="B241" s="13">
        <v>45166</v>
      </c>
      <c r="C241" s="27">
        <v>82.416700000000006</v>
      </c>
      <c r="D241" s="15">
        <f t="shared" si="19"/>
        <v>0.82416700000000009</v>
      </c>
      <c r="E241" s="3"/>
      <c r="F241" s="13">
        <v>45166</v>
      </c>
      <c r="G241" s="26">
        <v>73.994</v>
      </c>
      <c r="H241" s="16">
        <f t="shared" si="20"/>
        <v>0.73994000000000004</v>
      </c>
      <c r="I241" s="2"/>
      <c r="J241" s="13">
        <v>45166</v>
      </c>
      <c r="K241" s="26">
        <v>86.554900000000004</v>
      </c>
      <c r="L241" s="16">
        <f t="shared" si="21"/>
        <v>0.86554900000000001</v>
      </c>
      <c r="M241" s="2"/>
      <c r="N241" s="13">
        <v>45166</v>
      </c>
      <c r="O241" s="26">
        <v>79.455100000000002</v>
      </c>
      <c r="P241" s="17">
        <f t="shared" si="22"/>
        <v>0.79455100000000001</v>
      </c>
      <c r="Q241" s="2"/>
      <c r="R241" s="13">
        <v>45165</v>
      </c>
      <c r="S241" s="26">
        <v>79.425799999999995</v>
      </c>
      <c r="T241" s="17">
        <f t="shared" si="18"/>
        <v>0.79425799999999991</v>
      </c>
    </row>
    <row r="242" spans="1:20" x14ac:dyDescent="0.25">
      <c r="A242" s="10">
        <f t="shared" si="23"/>
        <v>29</v>
      </c>
      <c r="B242" s="13">
        <v>45167</v>
      </c>
      <c r="C242" s="27">
        <v>82.091499999999996</v>
      </c>
      <c r="D242" s="15">
        <f t="shared" si="19"/>
        <v>0.82091499999999995</v>
      </c>
      <c r="E242" s="3"/>
      <c r="F242" s="13">
        <v>45167</v>
      </c>
      <c r="G242" s="26">
        <v>73.982299999999995</v>
      </c>
      <c r="H242" s="16">
        <f t="shared" si="20"/>
        <v>0.7398229999999999</v>
      </c>
      <c r="I242" s="2"/>
      <c r="J242" s="13">
        <v>45167</v>
      </c>
      <c r="K242" s="26">
        <v>85.599100000000007</v>
      </c>
      <c r="L242" s="16">
        <f t="shared" si="21"/>
        <v>0.85599100000000006</v>
      </c>
      <c r="M242" s="2"/>
      <c r="N242" s="13">
        <v>45167</v>
      </c>
      <c r="O242" s="26">
        <v>79.221999999999994</v>
      </c>
      <c r="P242" s="17">
        <f t="shared" si="22"/>
        <v>0.79221999999999992</v>
      </c>
      <c r="Q242" s="2"/>
      <c r="R242" s="13">
        <v>45166</v>
      </c>
      <c r="S242" s="26">
        <v>79.141099999999994</v>
      </c>
      <c r="T242" s="17">
        <f t="shared" si="18"/>
        <v>0.79141099999999998</v>
      </c>
    </row>
    <row r="243" spans="1:20" x14ac:dyDescent="0.25">
      <c r="A243" s="10">
        <f t="shared" si="23"/>
        <v>30</v>
      </c>
      <c r="B243" s="13">
        <v>45168</v>
      </c>
      <c r="C243" s="27">
        <v>81.822000000000003</v>
      </c>
      <c r="D243" s="15">
        <f t="shared" si="19"/>
        <v>0.81822000000000006</v>
      </c>
      <c r="E243" s="3"/>
      <c r="F243" s="13">
        <v>45168</v>
      </c>
      <c r="G243" s="26">
        <v>73.754800000000003</v>
      </c>
      <c r="H243" s="16">
        <f t="shared" si="20"/>
        <v>0.73754799999999998</v>
      </c>
      <c r="I243" s="2"/>
      <c r="J243" s="13">
        <v>45168</v>
      </c>
      <c r="K243" s="26">
        <v>84.639200000000002</v>
      </c>
      <c r="L243" s="16">
        <f t="shared" si="21"/>
        <v>0.84639200000000003</v>
      </c>
      <c r="M243" s="2"/>
      <c r="N243" s="13">
        <v>45168</v>
      </c>
      <c r="O243" s="26">
        <v>79.027900000000002</v>
      </c>
      <c r="P243" s="17">
        <f t="shared" si="22"/>
        <v>0.79027900000000006</v>
      </c>
      <c r="Q243" s="2"/>
      <c r="R243" s="13">
        <v>45167</v>
      </c>
      <c r="S243" s="26">
        <v>78.8917</v>
      </c>
      <c r="T243" s="17">
        <f t="shared" si="18"/>
        <v>0.78891699999999998</v>
      </c>
    </row>
    <row r="244" spans="1:20" x14ac:dyDescent="0.25">
      <c r="A244" s="10">
        <f t="shared" si="23"/>
        <v>31</v>
      </c>
      <c r="B244" s="13">
        <v>45169</v>
      </c>
      <c r="C244" s="27">
        <v>81.590199999999996</v>
      </c>
      <c r="D244" s="15">
        <f t="shared" si="19"/>
        <v>0.81590199999999991</v>
      </c>
      <c r="E244" s="3"/>
      <c r="F244" s="13">
        <v>45169</v>
      </c>
      <c r="G244" s="26">
        <v>73.596500000000006</v>
      </c>
      <c r="H244" s="16">
        <f t="shared" si="20"/>
        <v>0.73596500000000009</v>
      </c>
      <c r="I244" s="2"/>
      <c r="J244" s="13">
        <v>45169</v>
      </c>
      <c r="K244" s="26">
        <v>83.600499999999997</v>
      </c>
      <c r="L244" s="16">
        <f t="shared" si="21"/>
        <v>0.836005</v>
      </c>
      <c r="M244" s="2"/>
      <c r="N244" s="13">
        <v>45169</v>
      </c>
      <c r="O244" s="26">
        <v>78.859700000000004</v>
      </c>
      <c r="P244" s="17">
        <f t="shared" si="22"/>
        <v>0.78859699999999999</v>
      </c>
      <c r="Q244" s="2"/>
      <c r="R244" s="13">
        <v>45168</v>
      </c>
      <c r="S244" s="26">
        <v>78.634100000000004</v>
      </c>
      <c r="T244" s="17">
        <f t="shared" si="18"/>
        <v>0.78634100000000007</v>
      </c>
    </row>
    <row r="245" spans="1:20" x14ac:dyDescent="0.25">
      <c r="A245" s="10">
        <f t="shared" si="23"/>
        <v>1</v>
      </c>
      <c r="B245" s="13">
        <v>45170</v>
      </c>
      <c r="C245" s="27">
        <v>81.310199999999995</v>
      </c>
      <c r="D245" s="15">
        <f t="shared" si="19"/>
        <v>0.81310199999999999</v>
      </c>
      <c r="E245" s="3"/>
      <c r="F245" s="13">
        <v>45170</v>
      </c>
      <c r="G245" s="26">
        <v>73.4589</v>
      </c>
      <c r="H245" s="16">
        <f t="shared" si="20"/>
        <v>0.73458900000000005</v>
      </c>
      <c r="I245" s="2"/>
      <c r="J245" s="13">
        <v>45170</v>
      </c>
      <c r="K245" s="26">
        <v>82.819699999999997</v>
      </c>
      <c r="L245" s="16">
        <f t="shared" si="21"/>
        <v>0.82819699999999996</v>
      </c>
      <c r="M245" s="2"/>
      <c r="N245" s="13">
        <v>45170</v>
      </c>
      <c r="O245" s="26">
        <v>78.675899999999999</v>
      </c>
      <c r="P245" s="17">
        <f t="shared" si="22"/>
        <v>0.78675899999999999</v>
      </c>
      <c r="Q245" s="2"/>
      <c r="R245" s="13">
        <v>45169</v>
      </c>
      <c r="S245" s="26">
        <v>78.403300000000002</v>
      </c>
      <c r="T245" s="17">
        <f t="shared" si="18"/>
        <v>0.78403299999999998</v>
      </c>
    </row>
    <row r="246" spans="1:20" x14ac:dyDescent="0.25">
      <c r="A246" s="10">
        <f t="shared" si="23"/>
        <v>2</v>
      </c>
      <c r="B246" s="13">
        <v>45171</v>
      </c>
      <c r="C246" s="27">
        <v>81.011200000000002</v>
      </c>
      <c r="D246" s="15">
        <f t="shared" si="19"/>
        <v>0.81011200000000005</v>
      </c>
      <c r="E246" s="3"/>
      <c r="F246" s="13">
        <v>45171</v>
      </c>
      <c r="G246" s="26">
        <v>73.314999999999998</v>
      </c>
      <c r="H246" s="16">
        <f t="shared" si="20"/>
        <v>0.73314999999999997</v>
      </c>
      <c r="I246" s="2"/>
      <c r="J246" s="13">
        <v>45171</v>
      </c>
      <c r="K246" s="26">
        <v>82.642300000000006</v>
      </c>
      <c r="L246" s="16">
        <f t="shared" si="21"/>
        <v>0.82642300000000002</v>
      </c>
      <c r="M246" s="2"/>
      <c r="N246" s="13">
        <v>45171</v>
      </c>
      <c r="O246" s="26">
        <v>78.625299999999996</v>
      </c>
      <c r="P246" s="17">
        <f t="shared" si="22"/>
        <v>0.78625299999999998</v>
      </c>
      <c r="Q246" s="2"/>
      <c r="R246" s="13">
        <v>45170</v>
      </c>
      <c r="S246" s="26">
        <v>78.180899999999994</v>
      </c>
      <c r="T246" s="17">
        <f t="shared" si="18"/>
        <v>0.78180899999999998</v>
      </c>
    </row>
    <row r="247" spans="1:20" x14ac:dyDescent="0.25">
      <c r="A247" s="10">
        <f t="shared" si="23"/>
        <v>3</v>
      </c>
      <c r="B247" s="13">
        <v>45172</v>
      </c>
      <c r="C247" s="27">
        <v>80.761399999999995</v>
      </c>
      <c r="D247" s="15">
        <f t="shared" si="19"/>
        <v>0.80761399999999994</v>
      </c>
      <c r="E247" s="3"/>
      <c r="F247" s="13">
        <v>45172</v>
      </c>
      <c r="G247" s="26">
        <v>73.130300000000005</v>
      </c>
      <c r="H247" s="16">
        <f t="shared" si="20"/>
        <v>0.73130300000000004</v>
      </c>
      <c r="I247" s="2"/>
      <c r="J247" s="13">
        <v>45172</v>
      </c>
      <c r="K247" s="26">
        <v>83.496700000000004</v>
      </c>
      <c r="L247" s="16">
        <f t="shared" si="21"/>
        <v>0.83496700000000001</v>
      </c>
      <c r="M247" s="2"/>
      <c r="N247" s="13">
        <v>45172</v>
      </c>
      <c r="O247" s="26">
        <v>78.542100000000005</v>
      </c>
      <c r="P247" s="17">
        <f t="shared" si="22"/>
        <v>0.78542100000000004</v>
      </c>
      <c r="Q247" s="2"/>
      <c r="R247" s="13">
        <v>45171</v>
      </c>
      <c r="S247" s="26">
        <v>78.091800000000006</v>
      </c>
      <c r="T247" s="17">
        <f t="shared" si="18"/>
        <v>0.78091800000000011</v>
      </c>
    </row>
    <row r="248" spans="1:20" x14ac:dyDescent="0.25">
      <c r="A248" s="10">
        <f t="shared" si="23"/>
        <v>4</v>
      </c>
      <c r="B248" s="13">
        <v>45173</v>
      </c>
      <c r="C248" s="27">
        <v>80.4709</v>
      </c>
      <c r="D248" s="15">
        <f t="shared" si="19"/>
        <v>0.80470900000000001</v>
      </c>
      <c r="E248" s="3"/>
      <c r="F248" s="13">
        <v>45173</v>
      </c>
      <c r="G248" s="26">
        <v>72.864199999999997</v>
      </c>
      <c r="H248" s="16">
        <f t="shared" si="20"/>
        <v>0.72864200000000001</v>
      </c>
      <c r="I248" s="2"/>
      <c r="J248" s="13">
        <v>45173</v>
      </c>
      <c r="K248" s="26">
        <v>87.152100000000004</v>
      </c>
      <c r="L248" s="16">
        <f t="shared" si="21"/>
        <v>0.87152099999999999</v>
      </c>
      <c r="M248" s="2"/>
      <c r="N248" s="13">
        <v>45173</v>
      </c>
      <c r="O248" s="26">
        <v>78.349999999999994</v>
      </c>
      <c r="P248" s="17">
        <f t="shared" si="22"/>
        <v>0.78349999999999997</v>
      </c>
      <c r="Q248" s="2"/>
      <c r="R248" s="13">
        <v>45172</v>
      </c>
      <c r="S248" s="26">
        <v>78.047600000000003</v>
      </c>
      <c r="T248" s="17">
        <f t="shared" si="18"/>
        <v>0.78047600000000006</v>
      </c>
    </row>
    <row r="249" spans="1:20" x14ac:dyDescent="0.25">
      <c r="A249" s="10">
        <f t="shared" si="23"/>
        <v>5</v>
      </c>
      <c r="B249" s="13">
        <v>45174</v>
      </c>
      <c r="C249" s="27">
        <v>80.210599999999999</v>
      </c>
      <c r="D249" s="15">
        <f t="shared" si="19"/>
        <v>0.80210599999999999</v>
      </c>
      <c r="E249" s="3"/>
      <c r="F249" s="13">
        <v>45174</v>
      </c>
      <c r="G249" s="26">
        <v>72.451099999999997</v>
      </c>
      <c r="H249" s="16">
        <f t="shared" si="20"/>
        <v>0.72451100000000002</v>
      </c>
      <c r="I249" s="2"/>
      <c r="J249" s="13">
        <v>45174</v>
      </c>
      <c r="K249" s="26">
        <v>88.577399999999997</v>
      </c>
      <c r="L249" s="16">
        <f t="shared" si="21"/>
        <v>0.88577399999999995</v>
      </c>
      <c r="M249" s="2"/>
      <c r="N249" s="13">
        <v>45174</v>
      </c>
      <c r="O249" s="26">
        <v>78.191800000000001</v>
      </c>
      <c r="P249" s="17">
        <f t="shared" si="22"/>
        <v>0.781918</v>
      </c>
      <c r="Q249" s="2"/>
      <c r="R249" s="13">
        <v>45173</v>
      </c>
      <c r="S249" s="26">
        <v>78.106800000000007</v>
      </c>
      <c r="T249" s="17">
        <f t="shared" si="18"/>
        <v>0.7810680000000001</v>
      </c>
    </row>
    <row r="250" spans="1:20" x14ac:dyDescent="0.25">
      <c r="A250" s="10">
        <f t="shared" si="23"/>
        <v>6</v>
      </c>
      <c r="B250" s="13">
        <v>45175</v>
      </c>
      <c r="C250" s="27">
        <v>79.943700000000007</v>
      </c>
      <c r="D250" s="15">
        <f t="shared" si="19"/>
        <v>0.79943700000000006</v>
      </c>
      <c r="E250" s="3"/>
      <c r="F250" s="13">
        <v>45175</v>
      </c>
      <c r="G250" s="26">
        <v>72.066400000000002</v>
      </c>
      <c r="H250" s="16">
        <f t="shared" si="20"/>
        <v>0.72066399999999997</v>
      </c>
      <c r="I250" s="2"/>
      <c r="J250" s="13">
        <v>45175</v>
      </c>
      <c r="K250" s="26">
        <v>89.416399999999996</v>
      </c>
      <c r="L250" s="16">
        <f t="shared" si="21"/>
        <v>0.89416399999999996</v>
      </c>
      <c r="M250" s="2"/>
      <c r="N250" s="13">
        <v>45175</v>
      </c>
      <c r="O250" s="26">
        <v>78.157200000000003</v>
      </c>
      <c r="P250" s="17">
        <f t="shared" si="22"/>
        <v>0.78157200000000004</v>
      </c>
      <c r="Q250" s="2"/>
      <c r="R250" s="13">
        <v>45174</v>
      </c>
      <c r="S250" s="26">
        <v>78.009100000000004</v>
      </c>
      <c r="T250" s="17">
        <f t="shared" si="18"/>
        <v>0.78009100000000009</v>
      </c>
    </row>
    <row r="251" spans="1:20" x14ac:dyDescent="0.25">
      <c r="A251" s="10">
        <f t="shared" si="23"/>
        <v>7</v>
      </c>
      <c r="B251" s="13">
        <v>45176</v>
      </c>
      <c r="C251" s="27">
        <v>79.808300000000003</v>
      </c>
      <c r="D251" s="15">
        <f t="shared" si="19"/>
        <v>0.79808299999999999</v>
      </c>
      <c r="E251" s="3"/>
      <c r="F251" s="13">
        <v>45176</v>
      </c>
      <c r="G251" s="26">
        <v>71.706800000000001</v>
      </c>
      <c r="H251" s="16">
        <f t="shared" si="20"/>
        <v>0.71706800000000004</v>
      </c>
      <c r="I251" s="2"/>
      <c r="J251" s="13">
        <v>45176</v>
      </c>
      <c r="K251" s="26">
        <v>89.838499999999996</v>
      </c>
      <c r="L251" s="16">
        <f t="shared" si="21"/>
        <v>0.89838499999999999</v>
      </c>
      <c r="M251" s="2"/>
      <c r="N251" s="13">
        <v>45176</v>
      </c>
      <c r="O251" s="26">
        <v>78.041799999999995</v>
      </c>
      <c r="P251" s="17">
        <f t="shared" si="22"/>
        <v>0.78041799999999995</v>
      </c>
      <c r="Q251" s="2"/>
      <c r="R251" s="13">
        <v>45175</v>
      </c>
      <c r="S251" s="26">
        <v>77.961600000000004</v>
      </c>
      <c r="T251" s="17">
        <f t="shared" si="18"/>
        <v>0.77961600000000009</v>
      </c>
    </row>
    <row r="252" spans="1:20" x14ac:dyDescent="0.25">
      <c r="A252" s="10">
        <f t="shared" si="23"/>
        <v>8</v>
      </c>
      <c r="B252" s="13">
        <v>45177</v>
      </c>
      <c r="C252" s="27">
        <v>79.727000000000004</v>
      </c>
      <c r="D252" s="15">
        <f t="shared" si="19"/>
        <v>0.79727000000000003</v>
      </c>
      <c r="E252" s="3"/>
      <c r="F252" s="13">
        <v>45177</v>
      </c>
      <c r="G252" s="26">
        <v>71.404200000000003</v>
      </c>
      <c r="H252" s="16">
        <f t="shared" si="20"/>
        <v>0.71404200000000007</v>
      </c>
      <c r="I252" s="2"/>
      <c r="J252" s="13">
        <v>45177</v>
      </c>
      <c r="K252" s="26">
        <v>90.453900000000004</v>
      </c>
      <c r="L252" s="16">
        <f t="shared" si="21"/>
        <v>0.90453900000000009</v>
      </c>
      <c r="M252" s="2"/>
      <c r="N252" s="13">
        <v>45177</v>
      </c>
      <c r="O252" s="26">
        <v>77.790400000000005</v>
      </c>
      <c r="P252" s="17">
        <f t="shared" si="22"/>
        <v>0.77790400000000004</v>
      </c>
      <c r="Q252" s="2"/>
      <c r="R252" s="13">
        <v>45176</v>
      </c>
      <c r="S252" s="26">
        <v>77.839500000000001</v>
      </c>
      <c r="T252" s="17">
        <f t="shared" si="18"/>
        <v>0.77839500000000006</v>
      </c>
    </row>
    <row r="253" spans="1:20" x14ac:dyDescent="0.25">
      <c r="A253" s="10">
        <f t="shared" si="23"/>
        <v>9</v>
      </c>
      <c r="B253" s="13">
        <v>45178</v>
      </c>
      <c r="C253" s="27">
        <v>79.634500000000003</v>
      </c>
      <c r="D253" s="15">
        <f t="shared" si="19"/>
        <v>0.79634500000000008</v>
      </c>
      <c r="E253" s="3"/>
      <c r="F253" s="13">
        <v>45178</v>
      </c>
      <c r="G253" s="26">
        <v>71.175399999999996</v>
      </c>
      <c r="H253" s="16">
        <f t="shared" si="20"/>
        <v>0.711754</v>
      </c>
      <c r="I253" s="2"/>
      <c r="J253" s="13">
        <v>45178</v>
      </c>
      <c r="K253" s="26">
        <v>91.252399999999994</v>
      </c>
      <c r="L253" s="16">
        <f t="shared" si="21"/>
        <v>0.91252399999999989</v>
      </c>
      <c r="M253" s="2"/>
      <c r="N253" s="13">
        <v>45178</v>
      </c>
      <c r="O253" s="26">
        <v>77.613799999999998</v>
      </c>
      <c r="P253" s="17">
        <f t="shared" si="22"/>
        <v>0.77613799999999999</v>
      </c>
      <c r="Q253" s="2"/>
      <c r="R253" s="13">
        <v>45177</v>
      </c>
      <c r="S253" s="26">
        <v>77.648700000000005</v>
      </c>
      <c r="T253" s="17">
        <f t="shared" si="18"/>
        <v>0.77648700000000004</v>
      </c>
    </row>
    <row r="254" spans="1:20" x14ac:dyDescent="0.25">
      <c r="A254" s="10">
        <f t="shared" si="23"/>
        <v>10</v>
      </c>
      <c r="B254" s="13">
        <v>45179</v>
      </c>
      <c r="C254" s="27">
        <v>79.506299999999996</v>
      </c>
      <c r="D254" s="15">
        <f t="shared" si="19"/>
        <v>0.79506299999999996</v>
      </c>
      <c r="E254" s="3"/>
      <c r="F254" s="13">
        <v>45179</v>
      </c>
      <c r="G254" s="26">
        <v>70.709500000000006</v>
      </c>
      <c r="H254" s="16">
        <f t="shared" si="20"/>
        <v>0.70709500000000003</v>
      </c>
      <c r="I254" s="2"/>
      <c r="J254" s="13">
        <v>45179</v>
      </c>
      <c r="K254" s="26">
        <v>92.1477</v>
      </c>
      <c r="L254" s="16">
        <f t="shared" si="21"/>
        <v>0.92147699999999999</v>
      </c>
      <c r="M254" s="2"/>
      <c r="N254" s="13">
        <v>45179</v>
      </c>
      <c r="O254" s="26">
        <v>77.578800000000001</v>
      </c>
      <c r="P254" s="17">
        <f t="shared" si="22"/>
        <v>0.77578800000000003</v>
      </c>
      <c r="Q254" s="2"/>
      <c r="R254" s="13">
        <v>45178</v>
      </c>
      <c r="S254" s="26">
        <v>77.535600000000002</v>
      </c>
      <c r="T254" s="17">
        <f t="shared" si="18"/>
        <v>0.77535600000000005</v>
      </c>
    </row>
    <row r="255" spans="1:20" x14ac:dyDescent="0.25">
      <c r="A255" s="10">
        <f t="shared" si="23"/>
        <v>11</v>
      </c>
      <c r="B255" s="13">
        <v>45180</v>
      </c>
      <c r="C255" s="27">
        <v>79.309299999999993</v>
      </c>
      <c r="D255" s="15">
        <f t="shared" si="19"/>
        <v>0.79309299999999994</v>
      </c>
      <c r="E255" s="3"/>
      <c r="F255" s="13">
        <v>45180</v>
      </c>
      <c r="G255" s="26">
        <v>70.716399999999993</v>
      </c>
      <c r="H255" s="16">
        <f t="shared" si="20"/>
        <v>0.7071639999999999</v>
      </c>
      <c r="I255" s="2"/>
      <c r="J255" s="13">
        <v>45180</v>
      </c>
      <c r="K255" s="26">
        <v>92.604100000000003</v>
      </c>
      <c r="L255" s="16">
        <f t="shared" si="21"/>
        <v>0.926041</v>
      </c>
      <c r="M255" s="2"/>
      <c r="N255" s="13">
        <v>45180</v>
      </c>
      <c r="O255" s="26">
        <v>77.3626</v>
      </c>
      <c r="P255" s="17">
        <f t="shared" si="22"/>
        <v>0.77362600000000004</v>
      </c>
      <c r="Q255" s="2"/>
      <c r="R255" s="13">
        <v>45179</v>
      </c>
      <c r="S255" s="26">
        <v>77.4846</v>
      </c>
      <c r="T255" s="17">
        <f t="shared" si="18"/>
        <v>0.77484600000000003</v>
      </c>
    </row>
    <row r="256" spans="1:20" x14ac:dyDescent="0.25">
      <c r="A256" s="10">
        <f t="shared" si="23"/>
        <v>12</v>
      </c>
      <c r="B256" s="13">
        <v>45181</v>
      </c>
      <c r="C256" s="27">
        <v>79.097800000000007</v>
      </c>
      <c r="D256" s="15">
        <f t="shared" si="19"/>
        <v>0.79097800000000007</v>
      </c>
      <c r="E256" s="3"/>
      <c r="F256" s="13">
        <v>45181</v>
      </c>
      <c r="G256" s="26">
        <v>70.519800000000004</v>
      </c>
      <c r="H256" s="16">
        <f t="shared" si="20"/>
        <v>0.70519799999999999</v>
      </c>
      <c r="I256" s="2"/>
      <c r="J256" s="13">
        <v>45181</v>
      </c>
      <c r="K256" s="26">
        <v>92.391199999999998</v>
      </c>
      <c r="L256" s="16">
        <f t="shared" si="21"/>
        <v>0.92391199999999996</v>
      </c>
      <c r="M256" s="2"/>
      <c r="N256" s="13">
        <v>45181</v>
      </c>
      <c r="O256" s="26">
        <v>77.030500000000004</v>
      </c>
      <c r="P256" s="17">
        <f t="shared" si="22"/>
        <v>0.77030500000000002</v>
      </c>
      <c r="Q256" s="2"/>
      <c r="R256" s="13">
        <v>45180</v>
      </c>
      <c r="S256" s="26">
        <v>77.355999999999995</v>
      </c>
      <c r="T256" s="17">
        <f t="shared" si="18"/>
        <v>0.77355999999999991</v>
      </c>
    </row>
    <row r="257" spans="1:20" x14ac:dyDescent="0.25">
      <c r="A257" s="10">
        <f t="shared" si="23"/>
        <v>13</v>
      </c>
      <c r="B257" s="13">
        <v>45182</v>
      </c>
      <c r="C257" s="27">
        <v>78.927700000000002</v>
      </c>
      <c r="D257" s="15">
        <f t="shared" si="19"/>
        <v>0.78927700000000001</v>
      </c>
      <c r="E257" s="3"/>
      <c r="F257" s="13">
        <v>45182</v>
      </c>
      <c r="G257" s="26">
        <v>70.288600000000002</v>
      </c>
      <c r="H257" s="16">
        <f t="shared" si="20"/>
        <v>0.70288600000000001</v>
      </c>
      <c r="I257" s="2"/>
      <c r="J257" s="13">
        <v>45182</v>
      </c>
      <c r="K257" s="26">
        <v>92.304000000000002</v>
      </c>
      <c r="L257" s="16">
        <f t="shared" si="21"/>
        <v>0.92303999999999997</v>
      </c>
      <c r="M257" s="2"/>
      <c r="N257" s="13">
        <v>45182</v>
      </c>
      <c r="O257" s="26">
        <v>76.665899999999993</v>
      </c>
      <c r="P257" s="17">
        <f t="shared" si="22"/>
        <v>0.76665899999999998</v>
      </c>
      <c r="Q257" s="2"/>
      <c r="R257" s="13">
        <v>45181</v>
      </c>
      <c r="S257" s="26">
        <v>77.062600000000003</v>
      </c>
      <c r="T257" s="17">
        <f t="shared" si="18"/>
        <v>0.77062600000000003</v>
      </c>
    </row>
    <row r="258" spans="1:20" x14ac:dyDescent="0.25">
      <c r="A258" s="10">
        <f t="shared" si="23"/>
        <v>14</v>
      </c>
      <c r="B258" s="13">
        <v>45183</v>
      </c>
      <c r="C258" s="27">
        <v>78.742800000000003</v>
      </c>
      <c r="D258" s="15">
        <f t="shared" si="19"/>
        <v>0.78742800000000002</v>
      </c>
      <c r="E258" s="3"/>
      <c r="F258" s="13">
        <v>45183</v>
      </c>
      <c r="G258" s="26">
        <v>70.050700000000006</v>
      </c>
      <c r="H258" s="16">
        <f t="shared" si="20"/>
        <v>0.7005070000000001</v>
      </c>
      <c r="I258" s="2"/>
      <c r="J258" s="13">
        <v>45183</v>
      </c>
      <c r="K258" s="26">
        <v>92.473500000000001</v>
      </c>
      <c r="L258" s="16">
        <f t="shared" si="21"/>
        <v>0.92473499999999997</v>
      </c>
      <c r="M258" s="2"/>
      <c r="N258" s="13">
        <v>45183</v>
      </c>
      <c r="O258" s="26">
        <v>76.477099999999993</v>
      </c>
      <c r="P258" s="17">
        <f t="shared" si="22"/>
        <v>0.76477099999999998</v>
      </c>
      <c r="Q258" s="2"/>
      <c r="R258" s="13">
        <v>45182</v>
      </c>
      <c r="S258" s="26">
        <v>76.751199999999997</v>
      </c>
      <c r="T258" s="17">
        <f t="shared" si="18"/>
        <v>0.76751199999999997</v>
      </c>
    </row>
    <row r="259" spans="1:20" x14ac:dyDescent="0.25">
      <c r="A259" s="10">
        <f t="shared" si="23"/>
        <v>15</v>
      </c>
      <c r="B259" s="13">
        <v>45184</v>
      </c>
      <c r="C259" s="27">
        <v>78.630799999999994</v>
      </c>
      <c r="D259" s="15">
        <f t="shared" si="19"/>
        <v>0.7863079999999999</v>
      </c>
      <c r="E259" s="3"/>
      <c r="F259" s="13">
        <v>45184</v>
      </c>
      <c r="G259" s="26">
        <v>69.861199999999997</v>
      </c>
      <c r="H259" s="16">
        <f t="shared" si="20"/>
        <v>0.69861200000000001</v>
      </c>
      <c r="I259" s="2"/>
      <c r="J259" s="13">
        <v>45184</v>
      </c>
      <c r="K259" s="26">
        <v>92.177199999999999</v>
      </c>
      <c r="L259" s="16">
        <f t="shared" si="21"/>
        <v>0.92177200000000004</v>
      </c>
      <c r="M259" s="2"/>
      <c r="N259" s="13">
        <v>45184</v>
      </c>
      <c r="O259" s="26">
        <v>76.247200000000007</v>
      </c>
      <c r="P259" s="17">
        <f t="shared" si="22"/>
        <v>0.76247200000000004</v>
      </c>
      <c r="Q259" s="2"/>
      <c r="R259" s="13">
        <v>45183</v>
      </c>
      <c r="S259" s="26">
        <v>76.578999999999994</v>
      </c>
      <c r="T259" s="17">
        <f t="shared" ref="T259:T322" si="24">IF($S259="","",$S259/100)</f>
        <v>0.76578999999999997</v>
      </c>
    </row>
    <row r="260" spans="1:20" x14ac:dyDescent="0.25">
      <c r="A260" s="10">
        <f t="shared" ref="A260:A322" si="25">DAY(B260)</f>
        <v>16</v>
      </c>
      <c r="B260" s="13">
        <v>45185</v>
      </c>
      <c r="C260" s="27">
        <v>78.4375</v>
      </c>
      <c r="D260" s="15">
        <f t="shared" ref="D260:D321" si="26">IF($C260="","",$C260/100)</f>
        <v>0.78437500000000004</v>
      </c>
      <c r="E260" s="3"/>
      <c r="F260" s="13">
        <v>45185</v>
      </c>
      <c r="G260" s="26">
        <v>69.812700000000007</v>
      </c>
      <c r="H260" s="16">
        <f t="shared" ref="H260:H321" si="27">IF($G260="","",$G260/100)</f>
        <v>0.69812700000000005</v>
      </c>
      <c r="I260" s="2"/>
      <c r="J260" s="13">
        <v>45185</v>
      </c>
      <c r="K260" s="26">
        <v>91.963999999999999</v>
      </c>
      <c r="L260" s="16">
        <f t="shared" ref="L260:L321" si="28">IF($K260="","",$K260/100)</f>
        <v>0.91964000000000001</v>
      </c>
      <c r="M260" s="2"/>
      <c r="N260" s="13">
        <v>45185</v>
      </c>
      <c r="O260" s="26">
        <v>76.138000000000005</v>
      </c>
      <c r="P260" s="17">
        <f t="shared" ref="P260:P321" si="29">IF($O260="","",$O260/100)</f>
        <v>0.76138000000000006</v>
      </c>
      <c r="Q260" s="2"/>
      <c r="R260" s="13">
        <v>45184</v>
      </c>
      <c r="S260" s="26">
        <v>76.357699999999994</v>
      </c>
      <c r="T260" s="17">
        <f t="shared" si="24"/>
        <v>0.76357699999999995</v>
      </c>
    </row>
    <row r="261" spans="1:20" x14ac:dyDescent="0.25">
      <c r="A261" s="10">
        <f t="shared" si="25"/>
        <v>17</v>
      </c>
      <c r="B261" s="13">
        <v>45186</v>
      </c>
      <c r="C261" s="27">
        <v>78.353099999999998</v>
      </c>
      <c r="D261" s="15">
        <f t="shared" si="26"/>
        <v>0.78353099999999998</v>
      </c>
      <c r="E261" s="3"/>
      <c r="F261" s="13">
        <v>45186</v>
      </c>
      <c r="G261" s="26">
        <v>69.569900000000004</v>
      </c>
      <c r="H261" s="16">
        <f t="shared" si="27"/>
        <v>0.69569900000000007</v>
      </c>
      <c r="I261" s="2"/>
      <c r="J261" s="13">
        <v>45186</v>
      </c>
      <c r="K261" s="26">
        <v>91.8917</v>
      </c>
      <c r="L261" s="16">
        <f t="shared" si="28"/>
        <v>0.91891699999999998</v>
      </c>
      <c r="M261" s="2"/>
      <c r="N261" s="13">
        <v>45186</v>
      </c>
      <c r="O261" s="26">
        <v>76.002099999999999</v>
      </c>
      <c r="P261" s="17">
        <f t="shared" si="29"/>
        <v>0.76002099999999995</v>
      </c>
      <c r="Q261" s="2"/>
      <c r="R261" s="13">
        <v>45185</v>
      </c>
      <c r="S261" s="26">
        <v>76.247600000000006</v>
      </c>
      <c r="T261" s="17">
        <f t="shared" si="24"/>
        <v>0.76247600000000004</v>
      </c>
    </row>
    <row r="262" spans="1:20" x14ac:dyDescent="0.25">
      <c r="A262" s="10">
        <f t="shared" si="25"/>
        <v>18</v>
      </c>
      <c r="B262" s="13">
        <v>45187</v>
      </c>
      <c r="C262" s="27">
        <v>78.234399999999994</v>
      </c>
      <c r="D262" s="15">
        <f t="shared" si="26"/>
        <v>0.78234399999999993</v>
      </c>
      <c r="E262" s="3"/>
      <c r="F262" s="13">
        <v>45187</v>
      </c>
      <c r="G262" s="26">
        <v>69.260300000000001</v>
      </c>
      <c r="H262" s="16">
        <f t="shared" si="27"/>
        <v>0.69260299999999997</v>
      </c>
      <c r="I262" s="2"/>
      <c r="J262" s="13">
        <v>45187</v>
      </c>
      <c r="K262" s="26">
        <v>91.372100000000003</v>
      </c>
      <c r="L262" s="16">
        <f t="shared" si="28"/>
        <v>0.91372100000000001</v>
      </c>
      <c r="M262" s="2"/>
      <c r="N262" s="13">
        <v>45187</v>
      </c>
      <c r="O262" s="26">
        <v>75.687299999999993</v>
      </c>
      <c r="P262" s="17">
        <f t="shared" si="29"/>
        <v>0.75687299999999991</v>
      </c>
      <c r="Q262" s="2"/>
      <c r="R262" s="13">
        <v>45186</v>
      </c>
      <c r="S262" s="26">
        <v>76.099900000000005</v>
      </c>
      <c r="T262" s="17">
        <f t="shared" si="24"/>
        <v>0.76099900000000009</v>
      </c>
    </row>
    <row r="263" spans="1:20" x14ac:dyDescent="0.25">
      <c r="A263" s="10">
        <f t="shared" si="25"/>
        <v>19</v>
      </c>
      <c r="B263" s="13">
        <v>45188</v>
      </c>
      <c r="C263" s="27">
        <v>77.860399999999998</v>
      </c>
      <c r="D263" s="15">
        <f t="shared" si="26"/>
        <v>0.77860399999999996</v>
      </c>
      <c r="E263" s="3"/>
      <c r="F263" s="13">
        <v>45188</v>
      </c>
      <c r="G263" s="26">
        <v>69.0518</v>
      </c>
      <c r="H263" s="16">
        <f t="shared" si="27"/>
        <v>0.69051799999999997</v>
      </c>
      <c r="I263" s="2"/>
      <c r="J263" s="13">
        <v>45188</v>
      </c>
      <c r="K263" s="26">
        <v>91.247299999999996</v>
      </c>
      <c r="L263" s="16">
        <f t="shared" si="28"/>
        <v>0.91247299999999998</v>
      </c>
      <c r="M263" s="2"/>
      <c r="N263" s="13">
        <v>45188</v>
      </c>
      <c r="O263" s="26">
        <v>75.3733</v>
      </c>
      <c r="P263" s="17">
        <f t="shared" si="29"/>
        <v>0.75373299999999999</v>
      </c>
      <c r="Q263" s="2"/>
      <c r="R263" s="13">
        <v>45187</v>
      </c>
      <c r="S263" s="26">
        <v>75.781999999999996</v>
      </c>
      <c r="T263" s="17">
        <f t="shared" si="24"/>
        <v>0.75781999999999994</v>
      </c>
    </row>
    <row r="264" spans="1:20" x14ac:dyDescent="0.25">
      <c r="A264" s="10">
        <f t="shared" si="25"/>
        <v>20</v>
      </c>
      <c r="B264" s="13">
        <v>45189</v>
      </c>
      <c r="C264" s="27">
        <v>77.490600000000001</v>
      </c>
      <c r="D264" s="15">
        <f t="shared" si="26"/>
        <v>0.77490599999999998</v>
      </c>
      <c r="E264" s="3"/>
      <c r="F264" s="13">
        <v>45189</v>
      </c>
      <c r="G264" s="26">
        <v>69.015600000000006</v>
      </c>
      <c r="H264" s="16">
        <f t="shared" si="27"/>
        <v>0.6901560000000001</v>
      </c>
      <c r="I264" s="2"/>
      <c r="J264" s="13">
        <v>45189</v>
      </c>
      <c r="K264" s="26">
        <v>91.310500000000005</v>
      </c>
      <c r="L264" s="16">
        <f t="shared" si="28"/>
        <v>0.91310500000000006</v>
      </c>
      <c r="M264" s="2"/>
      <c r="N264" s="13">
        <v>45189</v>
      </c>
      <c r="O264" s="26">
        <v>75.137100000000004</v>
      </c>
      <c r="P264" s="17">
        <f t="shared" si="29"/>
        <v>0.75137100000000001</v>
      </c>
      <c r="Q264" s="2"/>
      <c r="R264" s="13">
        <v>45188</v>
      </c>
      <c r="S264" s="26">
        <v>75.496799999999993</v>
      </c>
      <c r="T264" s="17">
        <f t="shared" si="24"/>
        <v>0.75496799999999997</v>
      </c>
    </row>
    <row r="265" spans="1:20" x14ac:dyDescent="0.25">
      <c r="A265" s="10">
        <f t="shared" si="25"/>
        <v>21</v>
      </c>
      <c r="B265" s="13">
        <v>45190</v>
      </c>
      <c r="C265" s="27">
        <v>77.071100000000001</v>
      </c>
      <c r="D265" s="15">
        <f t="shared" si="26"/>
        <v>0.77071100000000003</v>
      </c>
      <c r="E265" s="3"/>
      <c r="F265" s="13">
        <v>45190</v>
      </c>
      <c r="G265" s="26">
        <v>68.821700000000007</v>
      </c>
      <c r="H265" s="16">
        <f t="shared" si="27"/>
        <v>0.68821700000000008</v>
      </c>
      <c r="I265" s="2"/>
      <c r="J265" s="13">
        <v>45190</v>
      </c>
      <c r="K265" s="26">
        <v>91.115399999999994</v>
      </c>
      <c r="L265" s="16">
        <f t="shared" si="28"/>
        <v>0.91115399999999991</v>
      </c>
      <c r="M265" s="2"/>
      <c r="N265" s="13">
        <v>45190</v>
      </c>
      <c r="O265" s="26">
        <v>74.855900000000005</v>
      </c>
      <c r="P265" s="17">
        <f t="shared" si="29"/>
        <v>0.74855900000000009</v>
      </c>
      <c r="Q265" s="2"/>
      <c r="R265" s="13">
        <v>45189</v>
      </c>
      <c r="S265" s="26">
        <v>75.31</v>
      </c>
      <c r="T265" s="17">
        <f t="shared" si="24"/>
        <v>0.75309999999999999</v>
      </c>
    </row>
    <row r="266" spans="1:20" x14ac:dyDescent="0.25">
      <c r="A266" s="10">
        <f t="shared" si="25"/>
        <v>22</v>
      </c>
      <c r="B266" s="13">
        <v>45191</v>
      </c>
      <c r="C266" s="27">
        <v>76.647599999999997</v>
      </c>
      <c r="D266" s="15">
        <f t="shared" si="26"/>
        <v>0.76647599999999994</v>
      </c>
      <c r="E266" s="3"/>
      <c r="F266" s="13">
        <v>45191</v>
      </c>
      <c r="G266" s="26">
        <v>68.583699999999993</v>
      </c>
      <c r="H266" s="16">
        <f t="shared" si="27"/>
        <v>0.68583699999999992</v>
      </c>
      <c r="I266" s="2"/>
      <c r="J266" s="13">
        <v>45191</v>
      </c>
      <c r="K266" s="26">
        <v>90.745999999999995</v>
      </c>
      <c r="L266" s="16">
        <f t="shared" si="28"/>
        <v>0.90745999999999993</v>
      </c>
      <c r="M266" s="2"/>
      <c r="N266" s="13">
        <v>45191</v>
      </c>
      <c r="O266" s="26">
        <v>74.532899999999998</v>
      </c>
      <c r="P266" s="17">
        <f t="shared" si="29"/>
        <v>0.74532900000000002</v>
      </c>
      <c r="Q266" s="2"/>
      <c r="R266" s="13">
        <v>45190</v>
      </c>
      <c r="S266" s="26">
        <v>75.042900000000003</v>
      </c>
      <c r="T266" s="17">
        <f t="shared" si="24"/>
        <v>0.75042900000000001</v>
      </c>
    </row>
    <row r="267" spans="1:20" x14ac:dyDescent="0.25">
      <c r="A267" s="10">
        <f t="shared" si="25"/>
        <v>23</v>
      </c>
      <c r="B267" s="13">
        <v>45192</v>
      </c>
      <c r="C267" s="27">
        <v>76.288700000000006</v>
      </c>
      <c r="D267" s="15">
        <f t="shared" si="26"/>
        <v>0.76288700000000009</v>
      </c>
      <c r="E267" s="3"/>
      <c r="F267" s="13">
        <v>45192</v>
      </c>
      <c r="G267" s="26">
        <v>68.381200000000007</v>
      </c>
      <c r="H267" s="16">
        <f t="shared" si="27"/>
        <v>0.68381200000000009</v>
      </c>
      <c r="I267" s="2"/>
      <c r="J267" s="13">
        <v>45192</v>
      </c>
      <c r="K267" s="26">
        <v>90.753</v>
      </c>
      <c r="L267" s="16">
        <f t="shared" si="28"/>
        <v>0.90752999999999995</v>
      </c>
      <c r="M267" s="2"/>
      <c r="N267" s="13">
        <v>45192</v>
      </c>
      <c r="O267" s="26">
        <v>74.252300000000005</v>
      </c>
      <c r="P267" s="17">
        <f t="shared" si="29"/>
        <v>0.74252300000000004</v>
      </c>
      <c r="Q267" s="2"/>
      <c r="R267" s="13">
        <v>45191</v>
      </c>
      <c r="S267" s="26">
        <v>74.726500000000001</v>
      </c>
      <c r="T267" s="17">
        <f t="shared" si="24"/>
        <v>0.74726500000000007</v>
      </c>
    </row>
    <row r="268" spans="1:20" x14ac:dyDescent="0.25">
      <c r="A268" s="10">
        <f t="shared" si="25"/>
        <v>24</v>
      </c>
      <c r="B268" s="13">
        <v>45193</v>
      </c>
      <c r="C268" s="27">
        <v>75.991699999999994</v>
      </c>
      <c r="D268" s="15">
        <f t="shared" si="26"/>
        <v>0.75991699999999995</v>
      </c>
      <c r="E268" s="3"/>
      <c r="F268" s="13">
        <v>45193</v>
      </c>
      <c r="G268" s="26">
        <v>68.335800000000006</v>
      </c>
      <c r="H268" s="16">
        <f t="shared" si="27"/>
        <v>0.68335800000000002</v>
      </c>
      <c r="I268" s="2"/>
      <c r="J268" s="13">
        <v>45193</v>
      </c>
      <c r="K268" s="26">
        <v>90.599000000000004</v>
      </c>
      <c r="L268" s="16">
        <f t="shared" si="28"/>
        <v>0.90599000000000007</v>
      </c>
      <c r="M268" s="2"/>
      <c r="N268" s="13">
        <v>45193</v>
      </c>
      <c r="O268" s="26">
        <v>73.963300000000004</v>
      </c>
      <c r="P268" s="17">
        <f t="shared" si="29"/>
        <v>0.73963299999999998</v>
      </c>
      <c r="Q268" s="2"/>
      <c r="R268" s="13">
        <v>45192</v>
      </c>
      <c r="S268" s="26">
        <v>74.475800000000007</v>
      </c>
      <c r="T268" s="17">
        <f t="shared" si="24"/>
        <v>0.74475800000000003</v>
      </c>
    </row>
    <row r="269" spans="1:20" x14ac:dyDescent="0.25">
      <c r="A269" s="10">
        <f t="shared" si="25"/>
        <v>25</v>
      </c>
      <c r="B269" s="13">
        <v>45194</v>
      </c>
      <c r="C269" s="27">
        <v>75.143100000000004</v>
      </c>
      <c r="D269" s="15">
        <f t="shared" si="26"/>
        <v>0.75143100000000007</v>
      </c>
      <c r="E269" s="3"/>
      <c r="F269" s="13">
        <v>45194</v>
      </c>
      <c r="G269" s="26">
        <v>68.043300000000002</v>
      </c>
      <c r="H269" s="16">
        <f t="shared" si="27"/>
        <v>0.68043300000000007</v>
      </c>
      <c r="I269" s="2"/>
      <c r="J269" s="13">
        <v>45194</v>
      </c>
      <c r="K269" s="26">
        <v>90.309100000000001</v>
      </c>
      <c r="L269" s="16">
        <f t="shared" si="28"/>
        <v>0.90309099999999998</v>
      </c>
      <c r="M269" s="2"/>
      <c r="N269" s="13">
        <v>45194</v>
      </c>
      <c r="O269" s="26">
        <v>73.620699999999999</v>
      </c>
      <c r="P269" s="17">
        <f t="shared" si="29"/>
        <v>0.73620699999999994</v>
      </c>
      <c r="Q269" s="2"/>
      <c r="R269" s="13">
        <v>45193</v>
      </c>
      <c r="S269" s="26">
        <v>74.238900000000001</v>
      </c>
      <c r="T269" s="17">
        <f t="shared" si="24"/>
        <v>0.74238899999999997</v>
      </c>
    </row>
    <row r="270" spans="1:20" x14ac:dyDescent="0.25">
      <c r="A270" s="10">
        <f t="shared" si="25"/>
        <v>26</v>
      </c>
      <c r="B270" s="13">
        <v>45195</v>
      </c>
      <c r="C270" s="27">
        <v>74.379900000000006</v>
      </c>
      <c r="D270" s="15">
        <f t="shared" si="26"/>
        <v>0.7437990000000001</v>
      </c>
      <c r="E270" s="3"/>
      <c r="F270" s="13">
        <v>45195</v>
      </c>
      <c r="G270" s="26">
        <v>67.746799999999993</v>
      </c>
      <c r="H270" s="16">
        <f t="shared" si="27"/>
        <v>0.67746799999999996</v>
      </c>
      <c r="I270" s="2"/>
      <c r="J270" s="13">
        <v>45195</v>
      </c>
      <c r="K270" s="26">
        <v>90.041200000000003</v>
      </c>
      <c r="L270" s="16">
        <f t="shared" si="28"/>
        <v>0.90041199999999999</v>
      </c>
      <c r="M270" s="2"/>
      <c r="N270" s="13">
        <v>45195</v>
      </c>
      <c r="O270" s="26">
        <v>73.220699999999994</v>
      </c>
      <c r="P270" s="17">
        <f t="shared" si="29"/>
        <v>0.73220699999999994</v>
      </c>
      <c r="Q270" s="2"/>
      <c r="R270" s="13">
        <v>45194</v>
      </c>
      <c r="S270" s="26">
        <v>73.882400000000004</v>
      </c>
      <c r="T270" s="17">
        <f t="shared" si="24"/>
        <v>0.73882400000000004</v>
      </c>
    </row>
    <row r="271" spans="1:20" x14ac:dyDescent="0.25">
      <c r="A271" s="10">
        <f t="shared" si="25"/>
        <v>27</v>
      </c>
      <c r="B271" s="13">
        <v>45196</v>
      </c>
      <c r="C271" s="27">
        <v>73.351200000000006</v>
      </c>
      <c r="D271" s="15">
        <f t="shared" si="26"/>
        <v>0.73351200000000005</v>
      </c>
      <c r="E271" s="3"/>
      <c r="F271" s="13">
        <v>45196</v>
      </c>
      <c r="G271" s="26">
        <v>67.434200000000004</v>
      </c>
      <c r="H271" s="16">
        <f t="shared" si="27"/>
        <v>0.674342</v>
      </c>
      <c r="I271" s="2"/>
      <c r="J271" s="13">
        <v>45196</v>
      </c>
      <c r="K271" s="26">
        <v>90.210400000000007</v>
      </c>
      <c r="L271" s="16">
        <f t="shared" si="28"/>
        <v>0.90210400000000002</v>
      </c>
      <c r="M271" s="2"/>
      <c r="N271" s="13">
        <v>45196</v>
      </c>
      <c r="O271" s="26">
        <v>72.796199999999999</v>
      </c>
      <c r="P271" s="17">
        <f t="shared" si="29"/>
        <v>0.727962</v>
      </c>
      <c r="Q271" s="2"/>
      <c r="R271" s="13">
        <v>45195</v>
      </c>
      <c r="S271" s="26">
        <v>73.490899999999996</v>
      </c>
      <c r="T271" s="17">
        <f t="shared" si="24"/>
        <v>0.73490899999999992</v>
      </c>
    </row>
    <row r="272" spans="1:20" x14ac:dyDescent="0.25">
      <c r="A272" s="10">
        <f t="shared" si="25"/>
        <v>28</v>
      </c>
      <c r="B272" s="13">
        <v>45197</v>
      </c>
      <c r="C272" s="27">
        <v>72.604500000000002</v>
      </c>
      <c r="D272" s="15">
        <f t="shared" si="26"/>
        <v>0.72604500000000005</v>
      </c>
      <c r="E272" s="3"/>
      <c r="F272" s="13">
        <v>45197</v>
      </c>
      <c r="G272" s="26">
        <v>67.300899999999999</v>
      </c>
      <c r="H272" s="16">
        <f t="shared" si="27"/>
        <v>0.67300899999999997</v>
      </c>
      <c r="I272" s="2"/>
      <c r="J272" s="13">
        <v>45197</v>
      </c>
      <c r="K272" s="26">
        <v>90.336399999999998</v>
      </c>
      <c r="L272" s="16">
        <f t="shared" si="28"/>
        <v>0.90336399999999994</v>
      </c>
      <c r="M272" s="2"/>
      <c r="N272" s="13">
        <v>45197</v>
      </c>
      <c r="O272" s="26">
        <v>72.753399999999999</v>
      </c>
      <c r="P272" s="17">
        <f t="shared" si="29"/>
        <v>0.72753400000000001</v>
      </c>
      <c r="Q272" s="2"/>
      <c r="R272" s="13">
        <v>45196</v>
      </c>
      <c r="S272" s="26">
        <v>73.096100000000007</v>
      </c>
      <c r="T272" s="17">
        <f t="shared" si="24"/>
        <v>0.73096100000000008</v>
      </c>
    </row>
    <row r="273" spans="1:20" x14ac:dyDescent="0.25">
      <c r="A273" s="10">
        <f t="shared" si="25"/>
        <v>29</v>
      </c>
      <c r="B273" s="13">
        <v>45198</v>
      </c>
      <c r="C273" s="27">
        <v>72.239099999999993</v>
      </c>
      <c r="D273" s="15">
        <f t="shared" si="26"/>
        <v>0.72239099999999989</v>
      </c>
      <c r="E273" s="3"/>
      <c r="F273" s="13">
        <v>45198</v>
      </c>
      <c r="G273" s="26">
        <v>67.136600000000001</v>
      </c>
      <c r="H273" s="16">
        <f t="shared" si="27"/>
        <v>0.67136600000000002</v>
      </c>
      <c r="I273" s="2"/>
      <c r="J273" s="13">
        <v>45198</v>
      </c>
      <c r="K273" s="26">
        <v>90.216999999999999</v>
      </c>
      <c r="L273" s="16">
        <f t="shared" si="28"/>
        <v>0.90217000000000003</v>
      </c>
      <c r="M273" s="2"/>
      <c r="N273" s="13">
        <v>45198</v>
      </c>
      <c r="O273" s="26">
        <v>72.359200000000001</v>
      </c>
      <c r="P273" s="17">
        <f t="shared" si="29"/>
        <v>0.72359200000000001</v>
      </c>
      <c r="Q273" s="2"/>
      <c r="R273" s="13">
        <v>45197</v>
      </c>
      <c r="S273" s="26">
        <v>73.012299999999996</v>
      </c>
      <c r="T273" s="17">
        <f t="shared" si="24"/>
        <v>0.73012299999999997</v>
      </c>
    </row>
    <row r="274" spans="1:20" x14ac:dyDescent="0.25">
      <c r="A274" s="10">
        <f t="shared" si="25"/>
        <v>30</v>
      </c>
      <c r="B274" s="13">
        <v>45199</v>
      </c>
      <c r="C274" s="27">
        <v>72.113799999999998</v>
      </c>
      <c r="D274" s="15">
        <f t="shared" si="26"/>
        <v>0.72113799999999995</v>
      </c>
      <c r="E274" s="3"/>
      <c r="F274" s="13">
        <v>45199</v>
      </c>
      <c r="G274" s="26">
        <v>66.934899999999999</v>
      </c>
      <c r="H274" s="16">
        <f t="shared" si="27"/>
        <v>0.66934899999999997</v>
      </c>
      <c r="I274" s="2"/>
      <c r="J274" s="13">
        <v>45199</v>
      </c>
      <c r="K274" s="26">
        <v>90.177400000000006</v>
      </c>
      <c r="L274" s="16">
        <f t="shared" si="28"/>
        <v>0.90177400000000008</v>
      </c>
      <c r="M274" s="2"/>
      <c r="N274" s="13">
        <v>45199</v>
      </c>
      <c r="O274" s="26">
        <v>72.202399999999997</v>
      </c>
      <c r="P274" s="17">
        <f t="shared" si="29"/>
        <v>0.722024</v>
      </c>
      <c r="Q274" s="2"/>
      <c r="R274" s="13">
        <v>45198</v>
      </c>
      <c r="S274" s="26">
        <v>72.679599999999994</v>
      </c>
      <c r="T274" s="17">
        <f t="shared" si="24"/>
        <v>0.72679599999999989</v>
      </c>
    </row>
    <row r="275" spans="1:20" x14ac:dyDescent="0.25">
      <c r="A275" s="10">
        <f t="shared" si="25"/>
        <v>1</v>
      </c>
      <c r="B275" s="13">
        <v>45200</v>
      </c>
      <c r="C275" s="27">
        <v>71.940299999999993</v>
      </c>
      <c r="D275" s="15">
        <f t="shared" si="26"/>
        <v>0.7194029999999999</v>
      </c>
      <c r="E275" s="3"/>
      <c r="F275" s="13">
        <v>45200</v>
      </c>
      <c r="G275" s="26">
        <v>66.9345</v>
      </c>
      <c r="H275" s="16">
        <f t="shared" si="27"/>
        <v>0.66934499999999997</v>
      </c>
      <c r="I275" s="2"/>
      <c r="J275" s="13">
        <v>45200</v>
      </c>
      <c r="K275" s="26">
        <v>90.212900000000005</v>
      </c>
      <c r="L275" s="16">
        <f t="shared" si="28"/>
        <v>0.90212900000000007</v>
      </c>
      <c r="M275" s="2"/>
      <c r="N275" s="13">
        <v>45200</v>
      </c>
      <c r="O275" s="26">
        <v>72.201499999999996</v>
      </c>
      <c r="P275" s="17">
        <f t="shared" si="29"/>
        <v>0.72201499999999996</v>
      </c>
      <c r="Q275" s="2"/>
      <c r="R275" s="13">
        <v>45199</v>
      </c>
      <c r="S275" s="26">
        <v>72.524600000000007</v>
      </c>
      <c r="T275" s="17">
        <f t="shared" si="24"/>
        <v>0.72524600000000006</v>
      </c>
    </row>
    <row r="276" spans="1:20" x14ac:dyDescent="0.25">
      <c r="A276" s="10">
        <f t="shared" si="25"/>
        <v>2</v>
      </c>
      <c r="B276" s="13">
        <v>45201</v>
      </c>
      <c r="C276" s="27">
        <v>71.632300000000001</v>
      </c>
      <c r="D276" s="15">
        <f t="shared" si="26"/>
        <v>0.71632300000000004</v>
      </c>
      <c r="E276" s="3"/>
      <c r="F276" s="13">
        <v>45201</v>
      </c>
      <c r="G276" s="26">
        <v>66.697999999999993</v>
      </c>
      <c r="H276" s="16">
        <f t="shared" si="27"/>
        <v>0.66697999999999991</v>
      </c>
      <c r="I276" s="2"/>
      <c r="J276" s="13">
        <v>45201</v>
      </c>
      <c r="K276" s="26">
        <v>89.647199999999998</v>
      </c>
      <c r="L276" s="16">
        <f t="shared" si="28"/>
        <v>0.89647199999999994</v>
      </c>
      <c r="M276" s="2"/>
      <c r="N276" s="13">
        <v>45201</v>
      </c>
      <c r="O276" s="26">
        <v>72.004599999999996</v>
      </c>
      <c r="P276" s="17">
        <f t="shared" si="29"/>
        <v>0.72004599999999996</v>
      </c>
      <c r="Q276" s="2"/>
      <c r="R276" s="13">
        <v>45200</v>
      </c>
      <c r="S276" s="26">
        <v>72.517300000000006</v>
      </c>
      <c r="T276" s="17">
        <f t="shared" si="24"/>
        <v>0.72517300000000007</v>
      </c>
    </row>
    <row r="277" spans="1:20" x14ac:dyDescent="0.25">
      <c r="A277" s="10">
        <f t="shared" si="25"/>
        <v>3</v>
      </c>
      <c r="B277" s="13">
        <v>45202</v>
      </c>
      <c r="C277" s="27">
        <v>71.131900000000002</v>
      </c>
      <c r="D277" s="15">
        <f t="shared" si="26"/>
        <v>0.71131900000000003</v>
      </c>
      <c r="E277" s="3"/>
      <c r="F277" s="13">
        <v>45202</v>
      </c>
      <c r="G277" s="26">
        <v>66.309799999999996</v>
      </c>
      <c r="H277" s="16">
        <f t="shared" si="27"/>
        <v>0.66309799999999997</v>
      </c>
      <c r="I277" s="2"/>
      <c r="J277" s="13">
        <v>45202</v>
      </c>
      <c r="K277" s="26">
        <v>88.437899999999999</v>
      </c>
      <c r="L277" s="16">
        <f t="shared" si="28"/>
        <v>0.88437900000000003</v>
      </c>
      <c r="M277" s="2"/>
      <c r="N277" s="13">
        <v>45202</v>
      </c>
      <c r="O277" s="26">
        <v>71.837400000000002</v>
      </c>
      <c r="P277" s="17">
        <f t="shared" si="29"/>
        <v>0.71837400000000007</v>
      </c>
      <c r="Q277" s="2"/>
      <c r="R277" s="13">
        <v>45201</v>
      </c>
      <c r="S277" s="26">
        <v>72.281800000000004</v>
      </c>
      <c r="T277" s="17">
        <f t="shared" si="24"/>
        <v>0.72281800000000007</v>
      </c>
    </row>
    <row r="278" spans="1:20" x14ac:dyDescent="0.25">
      <c r="A278" s="10">
        <f t="shared" si="25"/>
        <v>4</v>
      </c>
      <c r="B278" s="13">
        <v>45203</v>
      </c>
      <c r="C278" s="27">
        <v>70.587199999999996</v>
      </c>
      <c r="D278" s="15">
        <f t="shared" si="26"/>
        <v>0.70587199999999994</v>
      </c>
      <c r="E278" s="3"/>
      <c r="F278" s="13">
        <v>45203</v>
      </c>
      <c r="G278" s="26">
        <v>66.016499999999994</v>
      </c>
      <c r="H278" s="16">
        <f t="shared" si="27"/>
        <v>0.66016499999999989</v>
      </c>
      <c r="I278" s="2"/>
      <c r="J278" s="13">
        <v>45203</v>
      </c>
      <c r="K278" s="26">
        <v>90.113299999999995</v>
      </c>
      <c r="L278" s="16">
        <f t="shared" si="28"/>
        <v>0.90113299999999996</v>
      </c>
      <c r="M278" s="2"/>
      <c r="N278" s="13">
        <v>45203</v>
      </c>
      <c r="O278" s="26">
        <v>71.612799999999993</v>
      </c>
      <c r="P278" s="17">
        <f t="shared" si="29"/>
        <v>0.71612799999999988</v>
      </c>
      <c r="Q278" s="2"/>
      <c r="R278" s="13">
        <v>45202</v>
      </c>
      <c r="S278" s="26">
        <v>71.984999999999999</v>
      </c>
      <c r="T278" s="17">
        <f t="shared" si="24"/>
        <v>0.71984999999999999</v>
      </c>
    </row>
    <row r="279" spans="1:20" x14ac:dyDescent="0.25">
      <c r="A279" s="10">
        <f t="shared" si="25"/>
        <v>5</v>
      </c>
      <c r="B279" s="13">
        <v>45204</v>
      </c>
      <c r="C279" s="27">
        <v>70.137799999999999</v>
      </c>
      <c r="D279" s="15">
        <f t="shared" si="26"/>
        <v>0.70137799999999995</v>
      </c>
      <c r="E279" s="3"/>
      <c r="F279" s="13">
        <v>45204</v>
      </c>
      <c r="G279" s="26">
        <v>65.747399999999999</v>
      </c>
      <c r="H279" s="16">
        <f t="shared" si="27"/>
        <v>0.657474</v>
      </c>
      <c r="I279" s="2"/>
      <c r="J279" s="13">
        <v>45204</v>
      </c>
      <c r="K279" s="26">
        <v>90.695300000000003</v>
      </c>
      <c r="L279" s="16">
        <f t="shared" si="28"/>
        <v>0.90695300000000001</v>
      </c>
      <c r="M279" s="2"/>
      <c r="N279" s="13">
        <v>45204</v>
      </c>
      <c r="O279" s="26">
        <v>71.389700000000005</v>
      </c>
      <c r="P279" s="17">
        <f t="shared" si="29"/>
        <v>0.713897</v>
      </c>
      <c r="Q279" s="2"/>
      <c r="R279" s="13">
        <v>45203</v>
      </c>
      <c r="S279" s="26">
        <v>71.864500000000007</v>
      </c>
      <c r="T279" s="17">
        <f t="shared" si="24"/>
        <v>0.71864500000000009</v>
      </c>
    </row>
    <row r="280" spans="1:20" x14ac:dyDescent="0.25">
      <c r="A280" s="10">
        <f t="shared" si="25"/>
        <v>6</v>
      </c>
      <c r="B280" s="13">
        <v>45205</v>
      </c>
      <c r="C280" s="27">
        <v>69.780699999999996</v>
      </c>
      <c r="D280" s="15">
        <f t="shared" si="26"/>
        <v>0.69780699999999996</v>
      </c>
      <c r="E280" s="3"/>
      <c r="F280" s="13">
        <v>45205</v>
      </c>
      <c r="G280" s="26">
        <v>65.533299999999997</v>
      </c>
      <c r="H280" s="16">
        <f t="shared" si="27"/>
        <v>0.65533299999999994</v>
      </c>
      <c r="I280" s="2"/>
      <c r="J280" s="13">
        <v>45205</v>
      </c>
      <c r="K280" s="26">
        <v>90.441199999999995</v>
      </c>
      <c r="L280" s="16">
        <f t="shared" si="28"/>
        <v>0.90441199999999999</v>
      </c>
      <c r="M280" s="2"/>
      <c r="N280" s="13">
        <v>45205</v>
      </c>
      <c r="O280" s="26">
        <v>71.172899999999998</v>
      </c>
      <c r="P280" s="17">
        <f t="shared" si="29"/>
        <v>0.71172899999999995</v>
      </c>
      <c r="Q280" s="2"/>
      <c r="R280" s="13">
        <v>45204</v>
      </c>
      <c r="S280" s="26">
        <v>71.677899999999994</v>
      </c>
      <c r="T280" s="17">
        <f t="shared" si="24"/>
        <v>0.71677899999999994</v>
      </c>
    </row>
    <row r="281" spans="1:20" x14ac:dyDescent="0.25">
      <c r="A281" s="10">
        <f t="shared" si="25"/>
        <v>7</v>
      </c>
      <c r="B281" s="13">
        <v>45206</v>
      </c>
      <c r="C281" s="27">
        <v>69.218999999999994</v>
      </c>
      <c r="D281" s="15">
        <f t="shared" si="26"/>
        <v>0.69218999999999997</v>
      </c>
      <c r="E281" s="3"/>
      <c r="F281" s="13">
        <v>45206</v>
      </c>
      <c r="G281" s="26">
        <v>65.335700000000003</v>
      </c>
      <c r="H281" s="16">
        <f t="shared" si="27"/>
        <v>0.65335700000000008</v>
      </c>
      <c r="I281" s="2"/>
      <c r="J281" s="13">
        <v>45206</v>
      </c>
      <c r="K281" s="26">
        <v>91.982399999999998</v>
      </c>
      <c r="L281" s="16">
        <f t="shared" si="28"/>
        <v>0.91982399999999997</v>
      </c>
      <c r="M281" s="2"/>
      <c r="N281" s="13">
        <v>45206</v>
      </c>
      <c r="O281" s="26">
        <v>71.118600000000001</v>
      </c>
      <c r="P281" s="17">
        <f t="shared" si="29"/>
        <v>0.71118599999999998</v>
      </c>
      <c r="Q281" s="2"/>
      <c r="R281" s="13">
        <v>45205</v>
      </c>
      <c r="S281" s="26">
        <v>71.451599999999999</v>
      </c>
      <c r="T281" s="17">
        <f t="shared" si="24"/>
        <v>0.71451600000000004</v>
      </c>
    </row>
    <row r="282" spans="1:20" x14ac:dyDescent="0.25">
      <c r="A282" s="10">
        <f t="shared" si="25"/>
        <v>8</v>
      </c>
      <c r="B282" s="13">
        <v>45207</v>
      </c>
      <c r="C282" s="27">
        <v>68.914500000000004</v>
      </c>
      <c r="D282" s="15">
        <f t="shared" si="26"/>
        <v>0.68914500000000001</v>
      </c>
      <c r="E282" s="3"/>
      <c r="F282" s="13">
        <v>45207</v>
      </c>
      <c r="G282" s="26">
        <v>65.143500000000003</v>
      </c>
      <c r="H282" s="16">
        <f t="shared" si="27"/>
        <v>0.65143499999999999</v>
      </c>
      <c r="I282" s="2"/>
      <c r="J282" s="13">
        <v>45207</v>
      </c>
      <c r="K282" s="26">
        <v>91.789199999999994</v>
      </c>
      <c r="L282" s="16">
        <f t="shared" si="28"/>
        <v>0.91789199999999993</v>
      </c>
      <c r="M282" s="2"/>
      <c r="N282" s="13">
        <v>45207</v>
      </c>
      <c r="O282" s="26">
        <v>71.160899999999998</v>
      </c>
      <c r="P282" s="17">
        <f t="shared" si="29"/>
        <v>0.71160899999999994</v>
      </c>
      <c r="Q282" s="2"/>
      <c r="R282" s="13">
        <v>45206</v>
      </c>
      <c r="S282" s="26">
        <v>71.457099999999997</v>
      </c>
      <c r="T282" s="17">
        <f t="shared" si="24"/>
        <v>0.71457099999999996</v>
      </c>
    </row>
    <row r="283" spans="1:20" x14ac:dyDescent="0.25">
      <c r="A283" s="10">
        <f t="shared" si="25"/>
        <v>9</v>
      </c>
      <c r="B283" s="13">
        <v>45208</v>
      </c>
      <c r="C283" s="27">
        <v>68.402100000000004</v>
      </c>
      <c r="D283" s="15">
        <f t="shared" si="26"/>
        <v>0.68402099999999999</v>
      </c>
      <c r="E283" s="3"/>
      <c r="F283" s="13">
        <v>45208</v>
      </c>
      <c r="G283" s="26">
        <v>64.950199999999995</v>
      </c>
      <c r="H283" s="16">
        <f t="shared" si="27"/>
        <v>0.64950199999999991</v>
      </c>
      <c r="I283" s="2"/>
      <c r="J283" s="13">
        <v>45208</v>
      </c>
      <c r="K283" s="26">
        <v>91.563599999999994</v>
      </c>
      <c r="L283" s="16">
        <f t="shared" si="28"/>
        <v>0.91563599999999989</v>
      </c>
      <c r="M283" s="2"/>
      <c r="N283" s="13">
        <v>45208</v>
      </c>
      <c r="O283" s="26">
        <v>71.173599999999993</v>
      </c>
      <c r="P283" s="17">
        <f t="shared" si="29"/>
        <v>0.71173599999999992</v>
      </c>
      <c r="Q283" s="2"/>
      <c r="R283" s="13">
        <v>45207</v>
      </c>
      <c r="S283" s="26">
        <v>71.423199999999994</v>
      </c>
      <c r="T283" s="17">
        <f t="shared" si="24"/>
        <v>0.71423199999999998</v>
      </c>
    </row>
    <row r="284" spans="1:20" x14ac:dyDescent="0.25">
      <c r="A284" s="10">
        <f t="shared" si="25"/>
        <v>10</v>
      </c>
      <c r="B284" s="13">
        <v>45209</v>
      </c>
      <c r="C284" s="27">
        <v>68.070099999999996</v>
      </c>
      <c r="D284" s="15">
        <f t="shared" si="26"/>
        <v>0.680701</v>
      </c>
      <c r="E284" s="3"/>
      <c r="F284" s="13">
        <v>45209</v>
      </c>
      <c r="G284" s="26">
        <v>64.751000000000005</v>
      </c>
      <c r="H284" s="16">
        <f t="shared" si="27"/>
        <v>0.64751000000000003</v>
      </c>
      <c r="I284" s="2"/>
      <c r="J284" s="13">
        <v>45209</v>
      </c>
      <c r="K284" s="26">
        <v>90.321299999999994</v>
      </c>
      <c r="L284" s="16">
        <f t="shared" si="28"/>
        <v>0.90321299999999993</v>
      </c>
      <c r="M284" s="2"/>
      <c r="N284" s="13">
        <v>45209</v>
      </c>
      <c r="O284" s="26">
        <v>71.1858</v>
      </c>
      <c r="P284" s="17">
        <f t="shared" si="29"/>
        <v>0.71185799999999999</v>
      </c>
      <c r="Q284" s="2"/>
      <c r="R284" s="13">
        <v>45208</v>
      </c>
      <c r="S284" s="26">
        <v>71.3553</v>
      </c>
      <c r="T284" s="17">
        <f t="shared" si="24"/>
        <v>0.71355299999999999</v>
      </c>
    </row>
    <row r="285" spans="1:20" x14ac:dyDescent="0.25">
      <c r="A285" s="10">
        <f t="shared" si="25"/>
        <v>11</v>
      </c>
      <c r="B285" s="13">
        <v>45210</v>
      </c>
      <c r="C285" s="27">
        <v>67.700400000000002</v>
      </c>
      <c r="D285" s="15">
        <f t="shared" si="26"/>
        <v>0.67700400000000005</v>
      </c>
      <c r="E285" s="3"/>
      <c r="F285" s="13">
        <v>45210</v>
      </c>
      <c r="G285" s="26">
        <v>64.403199999999998</v>
      </c>
      <c r="H285" s="16">
        <f t="shared" si="27"/>
        <v>0.64403199999999994</v>
      </c>
      <c r="I285" s="2"/>
      <c r="J285" s="13">
        <v>45210</v>
      </c>
      <c r="K285" s="26">
        <v>89.343999999999994</v>
      </c>
      <c r="L285" s="16">
        <f t="shared" si="28"/>
        <v>0.8934399999999999</v>
      </c>
      <c r="M285" s="2"/>
      <c r="N285" s="13">
        <v>45210</v>
      </c>
      <c r="O285" s="26">
        <v>71.028800000000004</v>
      </c>
      <c r="P285" s="17">
        <f t="shared" si="29"/>
        <v>0.71028800000000003</v>
      </c>
      <c r="Q285" s="2"/>
      <c r="R285" s="13">
        <v>45209</v>
      </c>
      <c r="S285" s="26">
        <v>71.224199999999996</v>
      </c>
      <c r="T285" s="17">
        <f t="shared" si="24"/>
        <v>0.71224199999999993</v>
      </c>
    </row>
    <row r="286" spans="1:20" x14ac:dyDescent="0.25">
      <c r="A286" s="10">
        <f t="shared" si="25"/>
        <v>12</v>
      </c>
      <c r="B286" s="13">
        <v>45211</v>
      </c>
      <c r="C286" s="27">
        <v>67.325199999999995</v>
      </c>
      <c r="D286" s="15">
        <f t="shared" si="26"/>
        <v>0.67325199999999996</v>
      </c>
      <c r="E286" s="3"/>
      <c r="F286" s="13">
        <v>45211</v>
      </c>
      <c r="G286" s="26">
        <v>64.327699999999993</v>
      </c>
      <c r="H286" s="16">
        <f t="shared" si="27"/>
        <v>0.64327699999999988</v>
      </c>
      <c r="I286" s="2"/>
      <c r="J286" s="13">
        <v>45211</v>
      </c>
      <c r="K286" s="26">
        <v>90.806600000000003</v>
      </c>
      <c r="L286" s="16">
        <f t="shared" si="28"/>
        <v>0.90806600000000004</v>
      </c>
      <c r="M286" s="2"/>
      <c r="N286" s="13">
        <v>45211</v>
      </c>
      <c r="O286" s="26">
        <v>70.983800000000002</v>
      </c>
      <c r="P286" s="17">
        <f t="shared" si="29"/>
        <v>0.70983799999999997</v>
      </c>
      <c r="Q286" s="2"/>
      <c r="R286" s="13">
        <v>45210</v>
      </c>
      <c r="S286" s="26">
        <v>70.964699999999993</v>
      </c>
      <c r="T286" s="17">
        <f t="shared" si="24"/>
        <v>0.70964699999999992</v>
      </c>
    </row>
    <row r="287" spans="1:20" x14ac:dyDescent="0.25">
      <c r="A287" s="10">
        <f t="shared" si="25"/>
        <v>13</v>
      </c>
      <c r="B287" s="13">
        <v>45212</v>
      </c>
      <c r="C287" s="27">
        <v>66.876199999999997</v>
      </c>
      <c r="D287" s="15">
        <f t="shared" si="26"/>
        <v>0.66876199999999997</v>
      </c>
      <c r="E287" s="3"/>
      <c r="F287" s="13">
        <v>45212</v>
      </c>
      <c r="G287" s="26">
        <v>64.062399999999997</v>
      </c>
      <c r="H287" s="16">
        <f t="shared" si="27"/>
        <v>0.64062399999999997</v>
      </c>
      <c r="I287" s="2"/>
      <c r="J287" s="13">
        <v>45212</v>
      </c>
      <c r="K287" s="26">
        <v>91.253</v>
      </c>
      <c r="L287" s="16">
        <f t="shared" si="28"/>
        <v>0.91252999999999995</v>
      </c>
      <c r="M287" s="2"/>
      <c r="N287" s="13">
        <v>45212</v>
      </c>
      <c r="O287" s="26">
        <v>70.956999999999994</v>
      </c>
      <c r="P287" s="17">
        <f t="shared" si="29"/>
        <v>0.70956999999999992</v>
      </c>
      <c r="Q287" s="2"/>
      <c r="R287" s="13">
        <v>45211</v>
      </c>
      <c r="S287" s="26">
        <v>71.002700000000004</v>
      </c>
      <c r="T287" s="17">
        <f t="shared" si="24"/>
        <v>0.71002700000000007</v>
      </c>
    </row>
    <row r="288" spans="1:20" x14ac:dyDescent="0.25">
      <c r="A288" s="10">
        <f t="shared" si="25"/>
        <v>14</v>
      </c>
      <c r="B288" s="13">
        <v>45213</v>
      </c>
      <c r="C288" s="27">
        <v>66.735900000000001</v>
      </c>
      <c r="D288" s="15">
        <f t="shared" si="26"/>
        <v>0.66735900000000004</v>
      </c>
      <c r="E288" s="3"/>
      <c r="F288" s="13">
        <v>45213</v>
      </c>
      <c r="G288" s="26">
        <v>63.850900000000003</v>
      </c>
      <c r="H288" s="16">
        <f t="shared" si="27"/>
        <v>0.63850899999999999</v>
      </c>
      <c r="I288" s="2"/>
      <c r="J288" s="13">
        <v>45213</v>
      </c>
      <c r="K288" s="26">
        <v>90.803200000000004</v>
      </c>
      <c r="L288" s="16">
        <f t="shared" si="28"/>
        <v>0.90803200000000006</v>
      </c>
      <c r="M288" s="2"/>
      <c r="N288" s="13">
        <v>45213</v>
      </c>
      <c r="O288" s="26">
        <v>71.047399999999996</v>
      </c>
      <c r="P288" s="17">
        <f t="shared" si="29"/>
        <v>0.71047399999999994</v>
      </c>
      <c r="Q288" s="2"/>
      <c r="R288" s="13">
        <v>45212</v>
      </c>
      <c r="S288" s="26">
        <v>70.944699999999997</v>
      </c>
      <c r="T288" s="17">
        <f t="shared" si="24"/>
        <v>0.70944699999999994</v>
      </c>
    </row>
    <row r="289" spans="1:20" x14ac:dyDescent="0.25">
      <c r="A289" s="10">
        <f t="shared" si="25"/>
        <v>15</v>
      </c>
      <c r="B289" s="13">
        <v>45214</v>
      </c>
      <c r="C289" s="27">
        <v>66.587199999999996</v>
      </c>
      <c r="D289" s="15">
        <f t="shared" si="26"/>
        <v>0.66587199999999991</v>
      </c>
      <c r="E289" s="3"/>
      <c r="F289" s="13">
        <v>45214</v>
      </c>
      <c r="G289" s="26">
        <v>63.612499999999997</v>
      </c>
      <c r="H289" s="16">
        <f t="shared" si="27"/>
        <v>0.63612499999999994</v>
      </c>
      <c r="I289" s="2"/>
      <c r="J289" s="13">
        <v>45214</v>
      </c>
      <c r="K289" s="26">
        <v>89.888999999999996</v>
      </c>
      <c r="L289" s="16">
        <f t="shared" si="28"/>
        <v>0.89888999999999997</v>
      </c>
      <c r="M289" s="2"/>
      <c r="N289" s="13">
        <v>45214</v>
      </c>
      <c r="O289" s="26">
        <v>71.055800000000005</v>
      </c>
      <c r="P289" s="17">
        <f t="shared" si="29"/>
        <v>0.71055800000000002</v>
      </c>
      <c r="Q289" s="2"/>
      <c r="R289" s="13">
        <v>45213</v>
      </c>
      <c r="S289" s="26">
        <v>70.931799999999996</v>
      </c>
      <c r="T289" s="17">
        <f t="shared" si="24"/>
        <v>0.709318</v>
      </c>
    </row>
    <row r="290" spans="1:20" x14ac:dyDescent="0.25">
      <c r="A290" s="10">
        <f t="shared" si="25"/>
        <v>16</v>
      </c>
      <c r="B290" s="13">
        <v>45215</v>
      </c>
      <c r="C290" s="27">
        <v>66.141800000000003</v>
      </c>
      <c r="D290" s="15">
        <f t="shared" si="26"/>
        <v>0.66141800000000006</v>
      </c>
      <c r="E290" s="3"/>
      <c r="F290" s="13">
        <v>45215</v>
      </c>
      <c r="G290" s="26">
        <v>63.348199999999999</v>
      </c>
      <c r="H290" s="16">
        <f t="shared" si="27"/>
        <v>0.63348199999999999</v>
      </c>
      <c r="I290" s="2"/>
      <c r="J290" s="13">
        <v>45215</v>
      </c>
      <c r="K290" s="26">
        <v>89.141400000000004</v>
      </c>
      <c r="L290" s="16">
        <f t="shared" si="28"/>
        <v>0.89141400000000004</v>
      </c>
      <c r="M290" s="2"/>
      <c r="N290" s="13">
        <v>45215</v>
      </c>
      <c r="O290" s="26">
        <v>70.882000000000005</v>
      </c>
      <c r="P290" s="17">
        <f t="shared" si="29"/>
        <v>0.70882000000000001</v>
      </c>
      <c r="Q290" s="2"/>
      <c r="R290" s="13">
        <v>45214</v>
      </c>
      <c r="S290" s="26">
        <v>70.823599999999999</v>
      </c>
      <c r="T290" s="17">
        <f t="shared" si="24"/>
        <v>0.70823599999999998</v>
      </c>
    </row>
    <row r="291" spans="1:20" x14ac:dyDescent="0.25">
      <c r="A291" s="10">
        <f t="shared" si="25"/>
        <v>17</v>
      </c>
      <c r="B291" s="13">
        <v>45216</v>
      </c>
      <c r="C291" s="27">
        <v>65.712299999999999</v>
      </c>
      <c r="D291" s="15">
        <f t="shared" si="26"/>
        <v>0.65712300000000001</v>
      </c>
      <c r="E291" s="3"/>
      <c r="F291" s="13">
        <v>45216</v>
      </c>
      <c r="G291" s="26">
        <v>63.067399999999999</v>
      </c>
      <c r="H291" s="16">
        <f t="shared" si="27"/>
        <v>0.63067399999999996</v>
      </c>
      <c r="I291" s="2"/>
      <c r="J291" s="13">
        <v>45216</v>
      </c>
      <c r="K291" s="26">
        <v>90.042299999999997</v>
      </c>
      <c r="L291" s="16">
        <f t="shared" si="28"/>
        <v>0.90042299999999997</v>
      </c>
      <c r="M291" s="2"/>
      <c r="N291" s="13">
        <v>45216</v>
      </c>
      <c r="O291" s="26">
        <v>70.686599999999999</v>
      </c>
      <c r="P291" s="17">
        <f t="shared" si="29"/>
        <v>0.70686599999999999</v>
      </c>
      <c r="Q291" s="2"/>
      <c r="R291" s="13">
        <v>45215</v>
      </c>
      <c r="S291" s="26">
        <v>70.579400000000007</v>
      </c>
      <c r="T291" s="17">
        <f t="shared" si="24"/>
        <v>0.70579400000000003</v>
      </c>
    </row>
    <row r="292" spans="1:20" x14ac:dyDescent="0.25">
      <c r="A292" s="10">
        <f t="shared" si="25"/>
        <v>18</v>
      </c>
      <c r="B292" s="13">
        <v>45217</v>
      </c>
      <c r="C292" s="27">
        <v>64.910399999999996</v>
      </c>
      <c r="D292" s="15">
        <f t="shared" si="26"/>
        <v>0.6491039999999999</v>
      </c>
      <c r="E292" s="3"/>
      <c r="F292" s="13">
        <v>45217</v>
      </c>
      <c r="G292" s="26">
        <v>62.840200000000003</v>
      </c>
      <c r="H292" s="16">
        <f t="shared" si="27"/>
        <v>0.62840200000000002</v>
      </c>
      <c r="I292" s="2"/>
      <c r="J292" s="13">
        <v>45217</v>
      </c>
      <c r="K292" s="26">
        <v>89.721400000000003</v>
      </c>
      <c r="L292" s="16">
        <f t="shared" si="28"/>
        <v>0.89721400000000007</v>
      </c>
      <c r="M292" s="2"/>
      <c r="N292" s="13">
        <v>45217</v>
      </c>
      <c r="O292" s="26">
        <v>70.525499999999994</v>
      </c>
      <c r="P292" s="17">
        <f t="shared" si="29"/>
        <v>0.70525499999999997</v>
      </c>
      <c r="Q292" s="2"/>
      <c r="R292" s="13">
        <v>45216</v>
      </c>
      <c r="S292" s="26">
        <v>70.433300000000003</v>
      </c>
      <c r="T292" s="17">
        <f t="shared" si="24"/>
        <v>0.70433299999999999</v>
      </c>
    </row>
    <row r="293" spans="1:20" x14ac:dyDescent="0.25">
      <c r="A293" s="10">
        <f t="shared" si="25"/>
        <v>19</v>
      </c>
      <c r="B293" s="13">
        <v>45218</v>
      </c>
      <c r="C293" s="27">
        <v>64.0518</v>
      </c>
      <c r="D293" s="15">
        <f t="shared" si="26"/>
        <v>0.64051800000000003</v>
      </c>
      <c r="E293" s="3"/>
      <c r="F293" s="13">
        <v>45218</v>
      </c>
      <c r="G293" s="26">
        <v>62.621899999999997</v>
      </c>
      <c r="H293" s="16">
        <f t="shared" si="27"/>
        <v>0.62621899999999997</v>
      </c>
      <c r="I293" s="2"/>
      <c r="J293" s="13">
        <v>45218</v>
      </c>
      <c r="K293" s="26">
        <v>88.973399999999998</v>
      </c>
      <c r="L293" s="16">
        <f t="shared" si="28"/>
        <v>0.88973400000000002</v>
      </c>
      <c r="M293" s="2"/>
      <c r="N293" s="13">
        <v>45218</v>
      </c>
      <c r="O293" s="26">
        <v>70.403999999999996</v>
      </c>
      <c r="P293" s="17">
        <f t="shared" si="29"/>
        <v>0.70404</v>
      </c>
      <c r="Q293" s="2"/>
      <c r="R293" s="13">
        <v>45217</v>
      </c>
      <c r="S293" s="26">
        <v>70.215800000000002</v>
      </c>
      <c r="T293" s="17">
        <f t="shared" si="24"/>
        <v>0.70215800000000006</v>
      </c>
    </row>
    <row r="294" spans="1:20" x14ac:dyDescent="0.25">
      <c r="A294" s="10">
        <f t="shared" si="25"/>
        <v>20</v>
      </c>
      <c r="B294" s="13">
        <v>45219</v>
      </c>
      <c r="C294" s="27">
        <v>63.7333</v>
      </c>
      <c r="D294" s="15">
        <f t="shared" si="26"/>
        <v>0.63733300000000004</v>
      </c>
      <c r="E294" s="3"/>
      <c r="F294" s="13">
        <v>45219</v>
      </c>
      <c r="G294" s="26">
        <v>62.393000000000001</v>
      </c>
      <c r="H294" s="16">
        <f t="shared" si="27"/>
        <v>0.62392999999999998</v>
      </c>
      <c r="I294" s="2"/>
      <c r="J294" s="13">
        <v>45219</v>
      </c>
      <c r="K294" s="26">
        <v>88.805400000000006</v>
      </c>
      <c r="L294" s="16">
        <f t="shared" si="28"/>
        <v>0.88805400000000001</v>
      </c>
      <c r="M294" s="2"/>
      <c r="N294" s="13">
        <v>45219</v>
      </c>
      <c r="O294" s="26">
        <v>70.344700000000003</v>
      </c>
      <c r="P294" s="17">
        <f t="shared" si="29"/>
        <v>0.70344700000000004</v>
      </c>
      <c r="Q294" s="2"/>
      <c r="R294" s="13">
        <v>45218</v>
      </c>
      <c r="S294" s="26">
        <v>69.994699999999995</v>
      </c>
      <c r="T294" s="17">
        <f t="shared" si="24"/>
        <v>0.69994699999999999</v>
      </c>
    </row>
    <row r="295" spans="1:20" x14ac:dyDescent="0.25">
      <c r="A295" s="10">
        <f t="shared" si="25"/>
        <v>21</v>
      </c>
      <c r="B295" s="13">
        <v>45220</v>
      </c>
      <c r="C295" s="27">
        <v>63.463799999999999</v>
      </c>
      <c r="D295" s="15">
        <f t="shared" si="26"/>
        <v>0.63463800000000004</v>
      </c>
      <c r="E295" s="3"/>
      <c r="F295" s="13">
        <v>45220</v>
      </c>
      <c r="G295" s="26">
        <v>62.210999999999999</v>
      </c>
      <c r="H295" s="16">
        <f t="shared" si="27"/>
        <v>0.62210999999999994</v>
      </c>
      <c r="I295" s="2"/>
      <c r="J295" s="13">
        <v>45220</v>
      </c>
      <c r="K295" s="26">
        <v>88.291200000000003</v>
      </c>
      <c r="L295" s="16">
        <f t="shared" si="28"/>
        <v>0.88291200000000003</v>
      </c>
      <c r="M295" s="2"/>
      <c r="N295" s="13">
        <v>45220</v>
      </c>
      <c r="O295" s="26">
        <v>70.290400000000005</v>
      </c>
      <c r="P295" s="17">
        <f t="shared" si="29"/>
        <v>0.70290400000000008</v>
      </c>
      <c r="Q295" s="2"/>
      <c r="R295" s="13">
        <v>45219</v>
      </c>
      <c r="S295" s="26">
        <v>69.884100000000004</v>
      </c>
      <c r="T295" s="17">
        <f t="shared" si="24"/>
        <v>0.69884100000000005</v>
      </c>
    </row>
    <row r="296" spans="1:20" x14ac:dyDescent="0.25">
      <c r="A296" s="10">
        <f t="shared" si="25"/>
        <v>22</v>
      </c>
      <c r="B296" s="13">
        <v>45221</v>
      </c>
      <c r="C296" s="27">
        <v>63.179499999999997</v>
      </c>
      <c r="D296" s="15">
        <f t="shared" si="26"/>
        <v>0.631795</v>
      </c>
      <c r="E296" s="3"/>
      <c r="F296" s="13">
        <v>45221</v>
      </c>
      <c r="G296" s="26">
        <v>61.961599999999997</v>
      </c>
      <c r="H296" s="16">
        <f t="shared" si="27"/>
        <v>0.61961599999999994</v>
      </c>
      <c r="I296" s="2"/>
      <c r="J296" s="13">
        <v>45221</v>
      </c>
      <c r="K296" s="26">
        <v>88.181399999999996</v>
      </c>
      <c r="L296" s="16">
        <f t="shared" si="28"/>
        <v>0.88181399999999999</v>
      </c>
      <c r="M296" s="2"/>
      <c r="N296" s="13">
        <v>45221</v>
      </c>
      <c r="O296" s="26">
        <v>70.215999999999994</v>
      </c>
      <c r="P296" s="17">
        <f t="shared" si="29"/>
        <v>0.7021599999999999</v>
      </c>
      <c r="Q296" s="2"/>
      <c r="R296" s="13">
        <v>45220</v>
      </c>
      <c r="S296" s="26">
        <v>69.763800000000003</v>
      </c>
      <c r="T296" s="17">
        <f t="shared" si="24"/>
        <v>0.69763799999999998</v>
      </c>
    </row>
    <row r="297" spans="1:20" x14ac:dyDescent="0.25">
      <c r="A297" s="10">
        <f t="shared" si="25"/>
        <v>23</v>
      </c>
      <c r="B297" s="13">
        <v>45222</v>
      </c>
      <c r="C297" s="27">
        <v>62.796599999999998</v>
      </c>
      <c r="D297" s="15">
        <f t="shared" si="26"/>
        <v>0.62796600000000002</v>
      </c>
      <c r="E297" s="3"/>
      <c r="F297" s="13">
        <v>45222</v>
      </c>
      <c r="G297" s="26">
        <v>61.671399999999998</v>
      </c>
      <c r="H297" s="16">
        <f t="shared" si="27"/>
        <v>0.61671399999999998</v>
      </c>
      <c r="I297" s="2"/>
      <c r="J297" s="13">
        <v>45222</v>
      </c>
      <c r="K297" s="26">
        <v>87.915499999999994</v>
      </c>
      <c r="L297" s="16">
        <f t="shared" si="28"/>
        <v>0.87915499999999991</v>
      </c>
      <c r="M297" s="2"/>
      <c r="N297" s="13">
        <v>45222</v>
      </c>
      <c r="O297" s="26">
        <v>69.990099999999998</v>
      </c>
      <c r="P297" s="17">
        <f t="shared" si="29"/>
        <v>0.699901</v>
      </c>
      <c r="Q297" s="2"/>
      <c r="R297" s="13">
        <v>45221</v>
      </c>
      <c r="S297" s="26">
        <v>69.644900000000007</v>
      </c>
      <c r="T297" s="17">
        <f t="shared" si="24"/>
        <v>0.6964490000000001</v>
      </c>
    </row>
    <row r="298" spans="1:20" x14ac:dyDescent="0.25">
      <c r="A298" s="10">
        <f t="shared" si="25"/>
        <v>24</v>
      </c>
      <c r="B298" s="13">
        <v>45223</v>
      </c>
      <c r="C298" s="27">
        <v>62.285600000000002</v>
      </c>
      <c r="D298" s="15">
        <f t="shared" si="26"/>
        <v>0.62285600000000008</v>
      </c>
      <c r="E298" s="3"/>
      <c r="F298" s="13">
        <v>45223</v>
      </c>
      <c r="G298" s="26">
        <v>61.459600000000002</v>
      </c>
      <c r="H298" s="16">
        <f t="shared" si="27"/>
        <v>0.61459600000000003</v>
      </c>
      <c r="I298" s="2"/>
      <c r="J298" s="13">
        <v>45223</v>
      </c>
      <c r="K298" s="26">
        <v>87.268900000000002</v>
      </c>
      <c r="L298" s="16">
        <f t="shared" si="28"/>
        <v>0.87268900000000005</v>
      </c>
      <c r="M298" s="2"/>
      <c r="N298" s="13">
        <v>45223</v>
      </c>
      <c r="O298" s="26">
        <v>69.617699999999999</v>
      </c>
      <c r="P298" s="17">
        <f t="shared" si="29"/>
        <v>0.69617700000000005</v>
      </c>
      <c r="Q298" s="2"/>
      <c r="R298" s="13">
        <v>45222</v>
      </c>
      <c r="S298" s="26">
        <v>69.396600000000007</v>
      </c>
      <c r="T298" s="17">
        <f t="shared" si="24"/>
        <v>0.69396600000000008</v>
      </c>
    </row>
    <row r="299" spans="1:20" x14ac:dyDescent="0.25">
      <c r="A299" s="10">
        <f t="shared" si="25"/>
        <v>25</v>
      </c>
      <c r="B299" s="13">
        <v>45224</v>
      </c>
      <c r="C299" s="27">
        <v>61.351700000000001</v>
      </c>
      <c r="D299" s="15">
        <f t="shared" si="26"/>
        <v>0.61351699999999998</v>
      </c>
      <c r="E299" s="3"/>
      <c r="F299" s="13">
        <v>45224</v>
      </c>
      <c r="G299" s="26">
        <v>61.384500000000003</v>
      </c>
      <c r="H299" s="16">
        <f t="shared" si="27"/>
        <v>0.61384499999999997</v>
      </c>
      <c r="I299" s="2"/>
      <c r="J299" s="13">
        <v>45224</v>
      </c>
      <c r="K299" s="26">
        <v>86.647499999999994</v>
      </c>
      <c r="L299" s="16">
        <f t="shared" si="28"/>
        <v>0.86647499999999988</v>
      </c>
      <c r="M299" s="2"/>
      <c r="N299" s="13">
        <v>45224</v>
      </c>
      <c r="O299" s="26">
        <v>69.273300000000006</v>
      </c>
      <c r="P299" s="17">
        <f t="shared" si="29"/>
        <v>0.69273300000000004</v>
      </c>
      <c r="Q299" s="2"/>
      <c r="R299" s="13">
        <v>45223</v>
      </c>
      <c r="S299" s="26">
        <v>69.0261</v>
      </c>
      <c r="T299" s="17">
        <f t="shared" si="24"/>
        <v>0.69026100000000001</v>
      </c>
    </row>
    <row r="300" spans="1:20" x14ac:dyDescent="0.25">
      <c r="A300" s="10">
        <f t="shared" si="25"/>
        <v>26</v>
      </c>
      <c r="B300" s="13">
        <v>45225</v>
      </c>
      <c r="C300" s="27">
        <v>60.457799999999999</v>
      </c>
      <c r="D300" s="15">
        <f t="shared" si="26"/>
        <v>0.60457799999999995</v>
      </c>
      <c r="E300" s="3"/>
      <c r="F300" s="13">
        <v>45225</v>
      </c>
      <c r="G300" s="26">
        <v>61.150100000000002</v>
      </c>
      <c r="H300" s="16">
        <f t="shared" si="27"/>
        <v>0.61150100000000007</v>
      </c>
      <c r="I300" s="2"/>
      <c r="J300" s="13">
        <v>45225</v>
      </c>
      <c r="K300" s="26">
        <v>86.049099999999996</v>
      </c>
      <c r="L300" s="16">
        <f t="shared" si="28"/>
        <v>0.86049100000000001</v>
      </c>
      <c r="M300" s="2"/>
      <c r="N300" s="13">
        <v>45225</v>
      </c>
      <c r="O300" s="26">
        <v>68.987300000000005</v>
      </c>
      <c r="P300" s="17">
        <f t="shared" si="29"/>
        <v>0.68987300000000007</v>
      </c>
      <c r="Q300" s="2"/>
      <c r="R300" s="13">
        <v>45224</v>
      </c>
      <c r="S300" s="26">
        <v>68.679199999999994</v>
      </c>
      <c r="T300" s="17">
        <f t="shared" si="24"/>
        <v>0.68679199999999996</v>
      </c>
    </row>
    <row r="301" spans="1:20" x14ac:dyDescent="0.25">
      <c r="A301" s="10">
        <f t="shared" si="25"/>
        <v>27</v>
      </c>
      <c r="B301" s="13">
        <v>45226</v>
      </c>
      <c r="C301" s="27">
        <v>59.783299999999997</v>
      </c>
      <c r="D301" s="15">
        <f t="shared" si="26"/>
        <v>0.59783299999999995</v>
      </c>
      <c r="E301" s="3"/>
      <c r="F301" s="13">
        <v>45226</v>
      </c>
      <c r="G301" s="26">
        <v>60.884399999999999</v>
      </c>
      <c r="H301" s="16">
        <f t="shared" si="27"/>
        <v>0.60884399999999994</v>
      </c>
      <c r="I301" s="2"/>
      <c r="J301" s="13">
        <v>45226</v>
      </c>
      <c r="K301" s="26">
        <v>85.171099999999996</v>
      </c>
      <c r="L301" s="16">
        <f t="shared" si="28"/>
        <v>0.851711</v>
      </c>
      <c r="M301" s="2"/>
      <c r="N301" s="13">
        <v>45226</v>
      </c>
      <c r="O301" s="26">
        <v>68.839399999999998</v>
      </c>
      <c r="P301" s="17">
        <f t="shared" si="29"/>
        <v>0.68839399999999995</v>
      </c>
      <c r="Q301" s="2"/>
      <c r="R301" s="13">
        <v>45225</v>
      </c>
      <c r="S301" s="26">
        <v>68.348600000000005</v>
      </c>
      <c r="T301" s="17">
        <f t="shared" si="24"/>
        <v>0.68348600000000004</v>
      </c>
    </row>
    <row r="302" spans="1:20" x14ac:dyDescent="0.25">
      <c r="A302" s="10">
        <f t="shared" si="25"/>
        <v>28</v>
      </c>
      <c r="B302" s="13">
        <v>45227</v>
      </c>
      <c r="C302" s="27">
        <v>59.449199999999998</v>
      </c>
      <c r="D302" s="15">
        <f t="shared" si="26"/>
        <v>0.59449200000000002</v>
      </c>
      <c r="E302" s="3"/>
      <c r="F302" s="13">
        <v>45227</v>
      </c>
      <c r="G302" s="26">
        <v>60.662399999999998</v>
      </c>
      <c r="H302" s="16">
        <f t="shared" si="27"/>
        <v>0.60662399999999994</v>
      </c>
      <c r="I302" s="2"/>
      <c r="J302" s="13">
        <v>45227</v>
      </c>
      <c r="K302" s="26">
        <v>85.942300000000003</v>
      </c>
      <c r="L302" s="16">
        <f t="shared" si="28"/>
        <v>0.85942300000000005</v>
      </c>
      <c r="M302" s="2"/>
      <c r="N302" s="13">
        <v>45227</v>
      </c>
      <c r="O302" s="26">
        <v>68.910600000000002</v>
      </c>
      <c r="P302" s="17">
        <f t="shared" si="29"/>
        <v>0.689106</v>
      </c>
      <c r="Q302" s="2"/>
      <c r="R302" s="13">
        <v>45226</v>
      </c>
      <c r="S302" s="26">
        <v>68.100999999999999</v>
      </c>
      <c r="T302" s="17">
        <f t="shared" si="24"/>
        <v>0.68101</v>
      </c>
    </row>
    <row r="303" spans="1:20" x14ac:dyDescent="0.25">
      <c r="A303" s="10">
        <f t="shared" si="25"/>
        <v>29</v>
      </c>
      <c r="B303" s="13">
        <v>45228</v>
      </c>
      <c r="C303" s="27">
        <v>59.069800000000001</v>
      </c>
      <c r="D303" s="15">
        <f t="shared" si="26"/>
        <v>0.59069800000000006</v>
      </c>
      <c r="E303" s="3"/>
      <c r="F303" s="13">
        <v>45228</v>
      </c>
      <c r="G303" s="26">
        <v>60.395800000000001</v>
      </c>
      <c r="H303" s="16">
        <f t="shared" si="27"/>
        <v>0.60395799999999999</v>
      </c>
      <c r="I303" s="2"/>
      <c r="J303" s="13">
        <v>45228</v>
      </c>
      <c r="K303" s="26">
        <v>88.153499999999994</v>
      </c>
      <c r="L303" s="16">
        <f t="shared" si="28"/>
        <v>0.88153499999999996</v>
      </c>
      <c r="M303" s="2"/>
      <c r="N303" s="13">
        <v>45228</v>
      </c>
      <c r="O303" s="26">
        <v>68.941100000000006</v>
      </c>
      <c r="P303" s="17">
        <f t="shared" si="29"/>
        <v>0.68941100000000011</v>
      </c>
      <c r="Q303" s="2"/>
      <c r="R303" s="13">
        <v>45227</v>
      </c>
      <c r="S303" s="26">
        <v>68.148099999999999</v>
      </c>
      <c r="T303" s="17">
        <f t="shared" si="24"/>
        <v>0.681481</v>
      </c>
    </row>
    <row r="304" spans="1:20" x14ac:dyDescent="0.25">
      <c r="A304" s="10">
        <f t="shared" si="25"/>
        <v>30</v>
      </c>
      <c r="B304" s="13">
        <v>45229</v>
      </c>
      <c r="C304" s="27">
        <v>58.59</v>
      </c>
      <c r="D304" s="15">
        <f t="shared" si="26"/>
        <v>0.58590000000000009</v>
      </c>
      <c r="E304" s="3"/>
      <c r="F304" s="13">
        <v>45229</v>
      </c>
      <c r="G304" s="26">
        <v>60.149299999999997</v>
      </c>
      <c r="H304" s="16">
        <f t="shared" si="27"/>
        <v>0.60149299999999994</v>
      </c>
      <c r="I304" s="2"/>
      <c r="J304" s="13">
        <v>45229</v>
      </c>
      <c r="K304" s="26">
        <v>88.7684</v>
      </c>
      <c r="L304" s="16">
        <f t="shared" si="28"/>
        <v>0.88768400000000003</v>
      </c>
      <c r="M304" s="2"/>
      <c r="N304" s="13">
        <v>45229</v>
      </c>
      <c r="O304" s="26">
        <v>68.854600000000005</v>
      </c>
      <c r="P304" s="17">
        <f t="shared" si="29"/>
        <v>0.6885460000000001</v>
      </c>
      <c r="Q304" s="2"/>
      <c r="R304" s="13">
        <v>45228</v>
      </c>
      <c r="S304" s="26">
        <v>68.257300000000001</v>
      </c>
      <c r="T304" s="17">
        <f t="shared" si="24"/>
        <v>0.68257299999999999</v>
      </c>
    </row>
    <row r="305" spans="1:20" x14ac:dyDescent="0.25">
      <c r="A305" s="10">
        <f t="shared" si="25"/>
        <v>31</v>
      </c>
      <c r="B305" s="13">
        <v>45230</v>
      </c>
      <c r="C305" s="27">
        <v>58.007300000000001</v>
      </c>
      <c r="D305" s="15">
        <f t="shared" si="26"/>
        <v>0.58007300000000006</v>
      </c>
      <c r="E305" s="3"/>
      <c r="F305" s="13">
        <v>45230</v>
      </c>
      <c r="G305" s="26">
        <v>59.930300000000003</v>
      </c>
      <c r="H305" s="16">
        <f t="shared" si="27"/>
        <v>0.59930300000000003</v>
      </c>
      <c r="I305" s="2"/>
      <c r="J305" s="13">
        <v>45230</v>
      </c>
      <c r="K305" s="26">
        <v>88.480199999999996</v>
      </c>
      <c r="L305" s="16">
        <f t="shared" si="28"/>
        <v>0.88480199999999998</v>
      </c>
      <c r="M305" s="2"/>
      <c r="N305" s="13">
        <v>45230</v>
      </c>
      <c r="O305" s="26">
        <v>68.784599999999998</v>
      </c>
      <c r="P305" s="17">
        <f t="shared" si="29"/>
        <v>0.68784599999999996</v>
      </c>
      <c r="Q305" s="2"/>
      <c r="R305" s="13">
        <v>45229</v>
      </c>
      <c r="S305" s="26">
        <v>68.171000000000006</v>
      </c>
      <c r="T305" s="17">
        <f t="shared" si="24"/>
        <v>0.68171000000000004</v>
      </c>
    </row>
    <row r="306" spans="1:20" x14ac:dyDescent="0.25">
      <c r="A306" s="10">
        <f t="shared" si="25"/>
        <v>1</v>
      </c>
      <c r="B306" s="13">
        <v>45231</v>
      </c>
      <c r="C306" s="27">
        <v>57.395800000000001</v>
      </c>
      <c r="D306" s="15">
        <f t="shared" si="26"/>
        <v>0.57395799999999997</v>
      </c>
      <c r="E306" s="3"/>
      <c r="F306" s="13">
        <v>45231</v>
      </c>
      <c r="G306" s="26">
        <v>59.752899999999997</v>
      </c>
      <c r="H306" s="16">
        <f t="shared" si="27"/>
        <v>0.59752899999999998</v>
      </c>
      <c r="I306" s="2"/>
      <c r="J306" s="13">
        <v>45231</v>
      </c>
      <c r="K306" s="26">
        <v>87.629400000000004</v>
      </c>
      <c r="L306" s="16">
        <f t="shared" si="28"/>
        <v>0.87629400000000002</v>
      </c>
      <c r="M306" s="2"/>
      <c r="N306" s="13">
        <v>45231</v>
      </c>
      <c r="O306" s="26">
        <v>68.699299999999994</v>
      </c>
      <c r="P306" s="17">
        <f t="shared" si="29"/>
        <v>0.68699299999999996</v>
      </c>
      <c r="Q306" s="2"/>
      <c r="R306" s="13">
        <v>45230</v>
      </c>
      <c r="S306" s="26">
        <v>68.032499999999999</v>
      </c>
      <c r="T306" s="17">
        <f t="shared" si="24"/>
        <v>0.68032499999999996</v>
      </c>
    </row>
    <row r="307" spans="1:20" x14ac:dyDescent="0.25">
      <c r="A307" s="10">
        <f t="shared" si="25"/>
        <v>2</v>
      </c>
      <c r="B307" s="13">
        <v>45232</v>
      </c>
      <c r="C307" s="27">
        <v>56.769399999999997</v>
      </c>
      <c r="D307" s="15">
        <f t="shared" si="26"/>
        <v>0.56769399999999992</v>
      </c>
      <c r="E307" s="3"/>
      <c r="F307" s="13">
        <v>45232</v>
      </c>
      <c r="G307" s="26">
        <v>59.571199999999997</v>
      </c>
      <c r="H307" s="16">
        <f t="shared" si="27"/>
        <v>0.59571200000000002</v>
      </c>
      <c r="I307" s="2"/>
      <c r="J307" s="13">
        <v>45232</v>
      </c>
      <c r="K307" s="26">
        <v>87.353300000000004</v>
      </c>
      <c r="L307" s="16">
        <f t="shared" si="28"/>
        <v>0.873533</v>
      </c>
      <c r="M307" s="2"/>
      <c r="N307" s="13">
        <v>45232</v>
      </c>
      <c r="O307" s="26">
        <v>68.688500000000005</v>
      </c>
      <c r="P307" s="17">
        <f t="shared" si="29"/>
        <v>0.68688500000000008</v>
      </c>
      <c r="Q307" s="2"/>
      <c r="R307" s="13">
        <v>45231</v>
      </c>
      <c r="S307" s="26">
        <v>67.849699999999999</v>
      </c>
      <c r="T307" s="17">
        <f t="shared" si="24"/>
        <v>0.67849700000000002</v>
      </c>
    </row>
    <row r="308" spans="1:20" x14ac:dyDescent="0.25">
      <c r="A308" s="10">
        <f t="shared" si="25"/>
        <v>3</v>
      </c>
      <c r="B308" s="13">
        <v>45233</v>
      </c>
      <c r="C308" s="27">
        <v>56.456699999999998</v>
      </c>
      <c r="D308" s="15">
        <f t="shared" si="26"/>
        <v>0.56456699999999993</v>
      </c>
      <c r="E308" s="3"/>
      <c r="F308" s="13">
        <v>45233</v>
      </c>
      <c r="G308" s="26">
        <v>59.403199999999998</v>
      </c>
      <c r="H308" s="16">
        <f t="shared" si="27"/>
        <v>0.594032</v>
      </c>
      <c r="I308" s="2"/>
      <c r="J308" s="13">
        <v>45233</v>
      </c>
      <c r="K308" s="26">
        <v>89.511499999999998</v>
      </c>
      <c r="L308" s="16">
        <f t="shared" si="28"/>
        <v>0.89511499999999999</v>
      </c>
      <c r="M308" s="2"/>
      <c r="N308" s="13">
        <v>45233</v>
      </c>
      <c r="O308" s="26">
        <v>68.468000000000004</v>
      </c>
      <c r="P308" s="17">
        <f t="shared" si="29"/>
        <v>0.68468000000000007</v>
      </c>
      <c r="Q308" s="2"/>
      <c r="R308" s="13">
        <v>45232</v>
      </c>
      <c r="S308" s="26">
        <v>67.757900000000006</v>
      </c>
      <c r="T308" s="17">
        <f t="shared" si="24"/>
        <v>0.67757900000000004</v>
      </c>
    </row>
    <row r="309" spans="1:20" x14ac:dyDescent="0.25">
      <c r="A309" s="10">
        <f t="shared" si="25"/>
        <v>4</v>
      </c>
      <c r="B309" s="13">
        <v>45234</v>
      </c>
      <c r="C309" s="27">
        <v>55.854199999999999</v>
      </c>
      <c r="D309" s="15">
        <f t="shared" si="26"/>
        <v>0.55854199999999998</v>
      </c>
      <c r="E309" s="3"/>
      <c r="F309" s="13">
        <v>45234</v>
      </c>
      <c r="G309" s="26">
        <v>59.211500000000001</v>
      </c>
      <c r="H309" s="16">
        <f t="shared" si="27"/>
        <v>0.59211500000000006</v>
      </c>
      <c r="I309" s="2"/>
      <c r="J309" s="13">
        <v>45234</v>
      </c>
      <c r="K309" s="26">
        <v>90.801599999999993</v>
      </c>
      <c r="L309" s="16">
        <f t="shared" si="28"/>
        <v>0.90801599999999993</v>
      </c>
      <c r="M309" s="2"/>
      <c r="N309" s="13">
        <v>45234</v>
      </c>
      <c r="O309" s="26">
        <v>68.467100000000002</v>
      </c>
      <c r="P309" s="17">
        <f t="shared" si="29"/>
        <v>0.68467100000000003</v>
      </c>
      <c r="Q309" s="2"/>
      <c r="R309" s="13">
        <v>45233</v>
      </c>
      <c r="S309" s="26">
        <v>67.708500000000001</v>
      </c>
      <c r="T309" s="17">
        <f t="shared" si="24"/>
        <v>0.67708500000000005</v>
      </c>
    </row>
    <row r="310" spans="1:20" x14ac:dyDescent="0.25">
      <c r="A310" s="10">
        <f t="shared" si="25"/>
        <v>5</v>
      </c>
      <c r="B310" s="13">
        <v>45235</v>
      </c>
      <c r="C310" s="27">
        <v>55.410499999999999</v>
      </c>
      <c r="D310" s="15">
        <f t="shared" si="26"/>
        <v>0.55410499999999996</v>
      </c>
      <c r="E310" s="3"/>
      <c r="F310" s="13">
        <v>45235</v>
      </c>
      <c r="G310" s="26">
        <v>59.253599999999999</v>
      </c>
      <c r="H310" s="16">
        <f t="shared" si="27"/>
        <v>0.59253599999999995</v>
      </c>
      <c r="I310" s="2"/>
      <c r="J310" s="13">
        <v>45235</v>
      </c>
      <c r="K310" s="26">
        <v>90.957300000000004</v>
      </c>
      <c r="L310" s="16">
        <f t="shared" si="28"/>
        <v>0.90957300000000008</v>
      </c>
      <c r="M310" s="2"/>
      <c r="N310" s="13">
        <v>45235</v>
      </c>
      <c r="O310" s="26">
        <v>68.515000000000001</v>
      </c>
      <c r="P310" s="17">
        <f t="shared" si="29"/>
        <v>0.68515000000000004</v>
      </c>
      <c r="Q310" s="2"/>
      <c r="R310" s="13">
        <v>45234</v>
      </c>
      <c r="S310" s="26">
        <v>67.732699999999994</v>
      </c>
      <c r="T310" s="17">
        <f t="shared" si="24"/>
        <v>0.6773269999999999</v>
      </c>
    </row>
    <row r="311" spans="1:20" x14ac:dyDescent="0.25">
      <c r="A311" s="10">
        <f t="shared" si="25"/>
        <v>6</v>
      </c>
      <c r="B311" s="13">
        <v>45236</v>
      </c>
      <c r="C311" s="27">
        <v>55.006500000000003</v>
      </c>
      <c r="D311" s="15">
        <f t="shared" si="26"/>
        <v>0.55006500000000003</v>
      </c>
      <c r="E311" s="3"/>
      <c r="F311" s="13">
        <v>45236</v>
      </c>
      <c r="G311" s="26">
        <v>59.195</v>
      </c>
      <c r="H311" s="16">
        <f t="shared" si="27"/>
        <v>0.59194999999999998</v>
      </c>
      <c r="I311" s="2"/>
      <c r="J311" s="13">
        <v>45236</v>
      </c>
      <c r="K311" s="26">
        <v>90.939400000000006</v>
      </c>
      <c r="L311" s="16">
        <f t="shared" si="28"/>
        <v>0.90939400000000004</v>
      </c>
      <c r="M311" s="2"/>
      <c r="N311" s="13">
        <v>45236</v>
      </c>
      <c r="O311" s="26">
        <v>68.447400000000002</v>
      </c>
      <c r="P311" s="17">
        <f t="shared" si="29"/>
        <v>0.68447400000000003</v>
      </c>
      <c r="Q311" s="2"/>
      <c r="R311" s="13">
        <v>45235</v>
      </c>
      <c r="S311" s="26">
        <v>67.761300000000006</v>
      </c>
      <c r="T311" s="17">
        <f t="shared" si="24"/>
        <v>0.67761300000000002</v>
      </c>
    </row>
    <row r="312" spans="1:20" x14ac:dyDescent="0.25">
      <c r="A312" s="10">
        <f t="shared" si="25"/>
        <v>7</v>
      </c>
      <c r="B312" s="13">
        <v>45237</v>
      </c>
      <c r="C312" s="27">
        <v>54.682400000000001</v>
      </c>
      <c r="D312" s="15">
        <f t="shared" si="26"/>
        <v>0.54682399999999998</v>
      </c>
      <c r="E312" s="3"/>
      <c r="F312" s="13">
        <v>45237</v>
      </c>
      <c r="G312" s="26">
        <v>59.1357</v>
      </c>
      <c r="H312" s="16">
        <f t="shared" si="27"/>
        <v>0.59135700000000002</v>
      </c>
      <c r="I312" s="2"/>
      <c r="J312" s="13">
        <v>45237</v>
      </c>
      <c r="K312" s="26">
        <v>90.654799999999994</v>
      </c>
      <c r="L312" s="16">
        <f t="shared" si="28"/>
        <v>0.90654799999999991</v>
      </c>
      <c r="M312" s="2"/>
      <c r="N312" s="13">
        <v>45237</v>
      </c>
      <c r="O312" s="26">
        <v>68.323899999999995</v>
      </c>
      <c r="P312" s="17">
        <f t="shared" si="29"/>
        <v>0.68323899999999993</v>
      </c>
      <c r="Q312" s="2"/>
      <c r="R312" s="13">
        <v>45236</v>
      </c>
      <c r="S312" s="26">
        <v>67.681200000000004</v>
      </c>
      <c r="T312" s="17">
        <f t="shared" si="24"/>
        <v>0.67681200000000008</v>
      </c>
    </row>
    <row r="313" spans="1:20" x14ac:dyDescent="0.25">
      <c r="A313" s="10">
        <f t="shared" si="25"/>
        <v>8</v>
      </c>
      <c r="B313" s="13">
        <v>45238</v>
      </c>
      <c r="C313" s="27">
        <v>54.316499999999998</v>
      </c>
      <c r="D313" s="15">
        <f t="shared" si="26"/>
        <v>0.54316500000000001</v>
      </c>
      <c r="E313" s="3"/>
      <c r="F313" s="13">
        <v>45238</v>
      </c>
      <c r="G313" s="26">
        <v>59.097299999999997</v>
      </c>
      <c r="H313" s="16">
        <f t="shared" si="27"/>
        <v>0.59097299999999997</v>
      </c>
      <c r="I313" s="2"/>
      <c r="J313" s="13">
        <v>45238</v>
      </c>
      <c r="K313" s="26">
        <v>90.055499999999995</v>
      </c>
      <c r="L313" s="16">
        <f t="shared" si="28"/>
        <v>0.90055499999999999</v>
      </c>
      <c r="M313" s="2"/>
      <c r="N313" s="13">
        <v>45238</v>
      </c>
      <c r="O313" s="26">
        <v>68.145300000000006</v>
      </c>
      <c r="P313" s="17">
        <f t="shared" si="29"/>
        <v>0.68145300000000009</v>
      </c>
      <c r="Q313" s="2"/>
      <c r="R313" s="13">
        <v>45237</v>
      </c>
      <c r="S313" s="26">
        <v>67.547300000000007</v>
      </c>
      <c r="T313" s="17">
        <f t="shared" si="24"/>
        <v>0.6754730000000001</v>
      </c>
    </row>
    <row r="314" spans="1:20" x14ac:dyDescent="0.25">
      <c r="A314" s="10">
        <f t="shared" si="25"/>
        <v>9</v>
      </c>
      <c r="B314" s="13">
        <v>45239</v>
      </c>
      <c r="C314" s="27">
        <v>53.925199999999997</v>
      </c>
      <c r="D314" s="15">
        <f t="shared" si="26"/>
        <v>0.53925199999999995</v>
      </c>
      <c r="E314" s="3"/>
      <c r="F314" s="13">
        <v>45239</v>
      </c>
      <c r="G314" s="26">
        <v>58.886800000000001</v>
      </c>
      <c r="H314" s="16">
        <f t="shared" si="27"/>
        <v>0.58886800000000006</v>
      </c>
      <c r="I314" s="2"/>
      <c r="J314" s="13">
        <v>45239</v>
      </c>
      <c r="K314" s="26">
        <v>88.8797</v>
      </c>
      <c r="L314" s="16">
        <f t="shared" si="28"/>
        <v>0.88879699999999995</v>
      </c>
      <c r="M314" s="2"/>
      <c r="N314" s="13">
        <v>45239</v>
      </c>
      <c r="O314" s="26">
        <v>67.887</v>
      </c>
      <c r="P314" s="17">
        <f t="shared" si="29"/>
        <v>0.67886999999999997</v>
      </c>
      <c r="Q314" s="2"/>
      <c r="R314" s="13">
        <v>45238</v>
      </c>
      <c r="S314" s="26">
        <v>67.354200000000006</v>
      </c>
      <c r="T314" s="17">
        <f t="shared" si="24"/>
        <v>0.67354200000000009</v>
      </c>
    </row>
    <row r="315" spans="1:20" x14ac:dyDescent="0.25">
      <c r="A315" s="10">
        <f t="shared" si="25"/>
        <v>10</v>
      </c>
      <c r="B315" s="13">
        <v>45240</v>
      </c>
      <c r="C315" s="27">
        <v>53.534599999999998</v>
      </c>
      <c r="D315" s="15">
        <f t="shared" si="26"/>
        <v>0.53534599999999999</v>
      </c>
      <c r="E315" s="3"/>
      <c r="F315" s="13">
        <v>45240</v>
      </c>
      <c r="G315" s="26">
        <v>58.945900000000002</v>
      </c>
      <c r="H315" s="16">
        <f t="shared" si="27"/>
        <v>0.58945900000000007</v>
      </c>
      <c r="I315" s="2"/>
      <c r="J315" s="13">
        <v>45240</v>
      </c>
      <c r="K315" s="26">
        <v>88.197900000000004</v>
      </c>
      <c r="L315" s="16">
        <f t="shared" si="28"/>
        <v>0.88197900000000007</v>
      </c>
      <c r="M315" s="2"/>
      <c r="N315" s="13">
        <v>45240</v>
      </c>
      <c r="O315" s="26">
        <v>67.618399999999994</v>
      </c>
      <c r="P315" s="17">
        <f t="shared" si="29"/>
        <v>0.6761839999999999</v>
      </c>
      <c r="Q315" s="2"/>
      <c r="R315" s="13">
        <v>45239</v>
      </c>
      <c r="S315" s="26">
        <v>67.033100000000005</v>
      </c>
      <c r="T315" s="17">
        <f t="shared" si="24"/>
        <v>0.67033100000000001</v>
      </c>
    </row>
    <row r="316" spans="1:20" x14ac:dyDescent="0.25">
      <c r="A316" s="10">
        <f t="shared" si="25"/>
        <v>11</v>
      </c>
      <c r="B316" s="13">
        <v>45241</v>
      </c>
      <c r="C316" s="27">
        <v>53.165799999999997</v>
      </c>
      <c r="D316" s="15">
        <f t="shared" si="26"/>
        <v>0.53165799999999996</v>
      </c>
      <c r="E316" s="3"/>
      <c r="F316" s="13">
        <v>45241</v>
      </c>
      <c r="G316" s="26">
        <v>58.745800000000003</v>
      </c>
      <c r="H316" s="16">
        <f t="shared" si="27"/>
        <v>0.58745800000000004</v>
      </c>
      <c r="I316" s="2"/>
      <c r="J316" s="13">
        <v>45241</v>
      </c>
      <c r="K316" s="26">
        <v>87.911699999999996</v>
      </c>
      <c r="L316" s="16">
        <f t="shared" si="28"/>
        <v>0.87911699999999993</v>
      </c>
      <c r="M316" s="2"/>
      <c r="N316" s="13">
        <v>45241</v>
      </c>
      <c r="O316" s="26">
        <v>67.369799999999998</v>
      </c>
      <c r="P316" s="17">
        <f t="shared" si="29"/>
        <v>0.67369800000000002</v>
      </c>
      <c r="Q316" s="2"/>
      <c r="R316" s="13">
        <v>45240</v>
      </c>
      <c r="S316" s="26">
        <v>66.787199999999999</v>
      </c>
      <c r="T316" s="17">
        <f t="shared" si="24"/>
        <v>0.66787200000000002</v>
      </c>
    </row>
    <row r="317" spans="1:20" x14ac:dyDescent="0.25">
      <c r="A317" s="10">
        <f t="shared" si="25"/>
        <v>12</v>
      </c>
      <c r="B317" s="13">
        <v>45242</v>
      </c>
      <c r="C317" s="27">
        <v>52.765999999999998</v>
      </c>
      <c r="D317" s="15">
        <f t="shared" si="26"/>
        <v>0.52766000000000002</v>
      </c>
      <c r="E317" s="3"/>
      <c r="F317" s="13">
        <v>45242</v>
      </c>
      <c r="G317" s="26">
        <v>58.578899999999997</v>
      </c>
      <c r="H317" s="16">
        <f t="shared" si="27"/>
        <v>0.585789</v>
      </c>
      <c r="I317" s="2"/>
      <c r="J317" s="13">
        <v>45242</v>
      </c>
      <c r="K317" s="26">
        <v>87.514899999999997</v>
      </c>
      <c r="L317" s="16">
        <f t="shared" si="28"/>
        <v>0.87514899999999995</v>
      </c>
      <c r="M317" s="2"/>
      <c r="N317" s="13">
        <v>45242</v>
      </c>
      <c r="O317" s="26">
        <v>67.085999999999999</v>
      </c>
      <c r="P317" s="17">
        <f t="shared" si="29"/>
        <v>0.67086000000000001</v>
      </c>
      <c r="Q317" s="2"/>
      <c r="R317" s="13">
        <v>45241</v>
      </c>
      <c r="S317" s="26">
        <v>66.538200000000003</v>
      </c>
      <c r="T317" s="17">
        <f t="shared" si="24"/>
        <v>0.66538200000000003</v>
      </c>
    </row>
    <row r="318" spans="1:20" x14ac:dyDescent="0.25">
      <c r="A318" s="10">
        <f t="shared" si="25"/>
        <v>13</v>
      </c>
      <c r="B318" s="13">
        <v>45243</v>
      </c>
      <c r="C318" s="27">
        <v>52.226700000000001</v>
      </c>
      <c r="D318" s="15">
        <f t="shared" si="26"/>
        <v>0.52226700000000004</v>
      </c>
      <c r="E318" s="3"/>
      <c r="F318" s="13">
        <v>45243</v>
      </c>
      <c r="G318" s="26">
        <v>58.374600000000001</v>
      </c>
      <c r="H318" s="16">
        <f t="shared" si="27"/>
        <v>0.58374599999999999</v>
      </c>
      <c r="I318" s="2"/>
      <c r="J318" s="13">
        <v>45243</v>
      </c>
      <c r="K318" s="26">
        <v>87.042199999999994</v>
      </c>
      <c r="L318" s="16">
        <f t="shared" si="28"/>
        <v>0.87042199999999992</v>
      </c>
      <c r="M318" s="2"/>
      <c r="N318" s="13">
        <v>45243</v>
      </c>
      <c r="O318" s="26">
        <v>66.701300000000003</v>
      </c>
      <c r="P318" s="17">
        <f t="shared" si="29"/>
        <v>0.66701300000000008</v>
      </c>
      <c r="Q318" s="2"/>
      <c r="R318" s="13">
        <v>45242</v>
      </c>
      <c r="S318" s="26">
        <v>66.261200000000002</v>
      </c>
      <c r="T318" s="17">
        <f t="shared" si="24"/>
        <v>0.66261199999999998</v>
      </c>
    </row>
    <row r="319" spans="1:20" x14ac:dyDescent="0.25">
      <c r="A319" s="10">
        <f t="shared" si="25"/>
        <v>14</v>
      </c>
      <c r="B319" s="13">
        <v>45244</v>
      </c>
      <c r="C319" s="27">
        <v>51.799900000000001</v>
      </c>
      <c r="D319" s="15">
        <f t="shared" si="26"/>
        <v>0.51799899999999999</v>
      </c>
      <c r="E319" s="3"/>
      <c r="F319" s="13">
        <v>45244</v>
      </c>
      <c r="G319" s="26">
        <v>58.111600000000003</v>
      </c>
      <c r="H319" s="16">
        <f t="shared" si="27"/>
        <v>0.58111600000000008</v>
      </c>
      <c r="I319" s="2"/>
      <c r="J319" s="13">
        <v>45244</v>
      </c>
      <c r="K319" s="26">
        <v>86.762</v>
      </c>
      <c r="L319" s="16">
        <f t="shared" si="28"/>
        <v>0.86762000000000006</v>
      </c>
      <c r="M319" s="2"/>
      <c r="N319" s="13">
        <v>45244</v>
      </c>
      <c r="O319" s="26">
        <v>66.406800000000004</v>
      </c>
      <c r="P319" s="17">
        <f t="shared" si="29"/>
        <v>0.66406799999999999</v>
      </c>
      <c r="Q319" s="2"/>
      <c r="R319" s="13">
        <v>45243</v>
      </c>
      <c r="S319" s="26">
        <v>65.894099999999995</v>
      </c>
      <c r="T319" s="17">
        <f t="shared" si="24"/>
        <v>0.658941</v>
      </c>
    </row>
    <row r="320" spans="1:20" x14ac:dyDescent="0.25">
      <c r="A320" s="10">
        <f t="shared" si="25"/>
        <v>15</v>
      </c>
      <c r="B320" s="13">
        <v>45245</v>
      </c>
      <c r="C320" s="27">
        <v>51.533099999999997</v>
      </c>
      <c r="D320" s="15">
        <f t="shared" si="26"/>
        <v>0.51533099999999998</v>
      </c>
      <c r="E320" s="3"/>
      <c r="F320" s="13">
        <v>45245</v>
      </c>
      <c r="G320" s="26">
        <v>57.91</v>
      </c>
      <c r="H320" s="16">
        <f t="shared" si="27"/>
        <v>0.57909999999999995</v>
      </c>
      <c r="I320" s="2"/>
      <c r="J320" s="13">
        <v>45245</v>
      </c>
      <c r="K320" s="26">
        <v>87.12</v>
      </c>
      <c r="L320" s="16">
        <f t="shared" si="28"/>
        <v>0.87120000000000009</v>
      </c>
      <c r="M320" s="2"/>
      <c r="N320" s="13">
        <v>45245</v>
      </c>
      <c r="O320" s="26">
        <v>66.126800000000003</v>
      </c>
      <c r="P320" s="17">
        <f t="shared" si="29"/>
        <v>0.66126800000000008</v>
      </c>
      <c r="Q320" s="2"/>
      <c r="R320" s="13">
        <v>45244</v>
      </c>
      <c r="S320" s="26">
        <v>65.599199999999996</v>
      </c>
      <c r="T320" s="17">
        <f t="shared" si="24"/>
        <v>0.65599199999999991</v>
      </c>
    </row>
    <row r="321" spans="1:20" x14ac:dyDescent="0.25">
      <c r="A321" s="10">
        <f t="shared" si="25"/>
        <v>16</v>
      </c>
      <c r="B321" s="13">
        <v>45246</v>
      </c>
      <c r="C321" s="27">
        <v>51.117199999999997</v>
      </c>
      <c r="D321" s="15">
        <f t="shared" si="26"/>
        <v>0.51117199999999996</v>
      </c>
      <c r="E321" s="3"/>
      <c r="F321" s="13">
        <v>45246</v>
      </c>
      <c r="G321" s="26">
        <v>57.747399999999999</v>
      </c>
      <c r="H321" s="16">
        <f t="shared" si="27"/>
        <v>0.57747400000000004</v>
      </c>
      <c r="I321" s="2"/>
      <c r="J321" s="13">
        <v>45246</v>
      </c>
      <c r="K321" s="26">
        <v>89.2196</v>
      </c>
      <c r="L321" s="16">
        <f t="shared" si="28"/>
        <v>0.89219599999999999</v>
      </c>
      <c r="M321" s="2"/>
      <c r="N321" s="13">
        <v>45246</v>
      </c>
      <c r="O321" s="26">
        <v>65.780799999999999</v>
      </c>
      <c r="P321" s="17">
        <f t="shared" si="29"/>
        <v>0.65780799999999995</v>
      </c>
      <c r="Q321" s="2"/>
      <c r="R321" s="13">
        <v>45245</v>
      </c>
      <c r="S321" s="26">
        <v>65.378500000000003</v>
      </c>
      <c r="T321" s="17">
        <f t="shared" si="24"/>
        <v>0.65378500000000006</v>
      </c>
    </row>
    <row r="322" spans="1:20" x14ac:dyDescent="0.25">
      <c r="A322" s="10">
        <f t="shared" si="25"/>
        <v>17</v>
      </c>
      <c r="B322" s="13">
        <v>45247</v>
      </c>
      <c r="C322" s="27">
        <v>50.741199999999999</v>
      </c>
      <c r="D322" s="15">
        <f t="shared" ref="D322:D383" si="30">IF($C322="","",$C322/100)</f>
        <v>0.50741199999999997</v>
      </c>
      <c r="E322" s="3"/>
      <c r="F322" s="13">
        <v>45247</v>
      </c>
      <c r="G322" s="26">
        <v>57.609299999999998</v>
      </c>
      <c r="H322" s="16">
        <f t="shared" ref="H322:H383" si="31">IF($G322="","",$G322/100)</f>
        <v>0.57609299999999997</v>
      </c>
      <c r="I322" s="2"/>
      <c r="J322" s="13">
        <v>45247</v>
      </c>
      <c r="K322" s="26">
        <v>91.429900000000004</v>
      </c>
      <c r="L322" s="16">
        <f t="shared" ref="L322:L383" si="32">IF($K322="","",$K322/100)</f>
        <v>0.91429900000000008</v>
      </c>
      <c r="M322" s="2"/>
      <c r="N322" s="13">
        <v>45247</v>
      </c>
      <c r="O322" s="26">
        <v>65.438400000000001</v>
      </c>
      <c r="P322" s="17">
        <f t="shared" ref="P322:P383" si="33">IF($O322="","",$O322/100)</f>
        <v>0.65438399999999997</v>
      </c>
      <c r="Q322" s="2"/>
      <c r="R322" s="13">
        <v>45246</v>
      </c>
      <c r="S322" s="26">
        <v>65.232600000000005</v>
      </c>
      <c r="T322" s="17">
        <f t="shared" si="24"/>
        <v>0.65232600000000007</v>
      </c>
    </row>
    <row r="323" spans="1:20" x14ac:dyDescent="0.25">
      <c r="A323" s="10">
        <f t="shared" ref="A323:A384" si="34">DAY(B323)</f>
        <v>18</v>
      </c>
      <c r="B323" s="13">
        <v>45248</v>
      </c>
      <c r="C323" s="27">
        <v>50.519199999999998</v>
      </c>
      <c r="D323" s="15">
        <f t="shared" si="30"/>
        <v>0.50519199999999997</v>
      </c>
      <c r="E323" s="3"/>
      <c r="F323" s="13">
        <v>45248</v>
      </c>
      <c r="G323" s="26">
        <v>57.326799999999999</v>
      </c>
      <c r="H323" s="16">
        <f t="shared" si="31"/>
        <v>0.573268</v>
      </c>
      <c r="I323" s="2"/>
      <c r="J323" s="13">
        <v>45248</v>
      </c>
      <c r="K323" s="26">
        <v>92.563199999999995</v>
      </c>
      <c r="L323" s="16">
        <f t="shared" si="32"/>
        <v>0.9256319999999999</v>
      </c>
      <c r="M323" s="2"/>
      <c r="N323" s="13">
        <v>45248</v>
      </c>
      <c r="O323" s="26">
        <v>65.034599999999998</v>
      </c>
      <c r="P323" s="17">
        <f t="shared" si="33"/>
        <v>0.65034599999999998</v>
      </c>
      <c r="Q323" s="2"/>
      <c r="R323" s="13">
        <v>45247</v>
      </c>
      <c r="S323" s="26">
        <v>65.103399999999993</v>
      </c>
      <c r="T323" s="17">
        <f t="shared" ref="T323:T386" si="35">IF($S323="","",$S323/100)</f>
        <v>0.65103399999999989</v>
      </c>
    </row>
    <row r="324" spans="1:20" x14ac:dyDescent="0.25">
      <c r="A324" s="10">
        <f t="shared" si="34"/>
        <v>19</v>
      </c>
      <c r="B324" s="13">
        <v>45249</v>
      </c>
      <c r="C324" s="27">
        <v>50.346699999999998</v>
      </c>
      <c r="D324" s="15">
        <f t="shared" si="30"/>
        <v>0.503467</v>
      </c>
      <c r="E324" s="3"/>
      <c r="F324" s="13">
        <v>45249</v>
      </c>
      <c r="G324" s="26">
        <v>57.197099999999999</v>
      </c>
      <c r="H324" s="16">
        <f t="shared" si="31"/>
        <v>0.57197100000000001</v>
      </c>
      <c r="I324" s="2"/>
      <c r="J324" s="13">
        <v>45249</v>
      </c>
      <c r="K324" s="26">
        <v>93.505700000000004</v>
      </c>
      <c r="L324" s="16">
        <f t="shared" si="32"/>
        <v>0.93505700000000003</v>
      </c>
      <c r="M324" s="2"/>
      <c r="N324" s="13">
        <v>45249</v>
      </c>
      <c r="O324" s="26">
        <v>64.950900000000004</v>
      </c>
      <c r="P324" s="17">
        <f t="shared" si="33"/>
        <v>0.649509</v>
      </c>
      <c r="Q324" s="2"/>
      <c r="R324" s="13">
        <v>45248</v>
      </c>
      <c r="S324" s="26">
        <v>64.838300000000004</v>
      </c>
      <c r="T324" s="17">
        <f t="shared" si="35"/>
        <v>0.64838300000000004</v>
      </c>
    </row>
    <row r="325" spans="1:20" x14ac:dyDescent="0.25">
      <c r="A325" s="10">
        <f t="shared" si="34"/>
        <v>20</v>
      </c>
      <c r="B325" s="13">
        <v>45250</v>
      </c>
      <c r="C325" s="27">
        <v>50.228400000000001</v>
      </c>
      <c r="D325" s="15">
        <f t="shared" si="30"/>
        <v>0.50228399999999995</v>
      </c>
      <c r="E325" s="3"/>
      <c r="F325" s="13">
        <v>45250</v>
      </c>
      <c r="G325" s="26">
        <v>56.904400000000003</v>
      </c>
      <c r="H325" s="16">
        <f t="shared" si="31"/>
        <v>0.56904399999999999</v>
      </c>
      <c r="I325" s="2"/>
      <c r="J325" s="13">
        <v>45250</v>
      </c>
      <c r="K325" s="26">
        <v>93.849100000000007</v>
      </c>
      <c r="L325" s="16">
        <f t="shared" si="32"/>
        <v>0.93849100000000008</v>
      </c>
      <c r="M325" s="2"/>
      <c r="N325" s="13">
        <v>45250</v>
      </c>
      <c r="O325" s="26">
        <v>64.756399999999999</v>
      </c>
      <c r="P325" s="17">
        <f t="shared" si="33"/>
        <v>0.64756400000000003</v>
      </c>
      <c r="Q325" s="2"/>
      <c r="R325" s="13">
        <v>45249</v>
      </c>
      <c r="S325" s="26">
        <v>64.813699999999997</v>
      </c>
      <c r="T325" s="17">
        <f t="shared" si="35"/>
        <v>0.64813699999999996</v>
      </c>
    </row>
    <row r="326" spans="1:20" x14ac:dyDescent="0.25">
      <c r="A326" s="10">
        <f t="shared" si="34"/>
        <v>21</v>
      </c>
      <c r="B326" s="13">
        <v>45251</v>
      </c>
      <c r="C326" s="27">
        <v>50.107599999999998</v>
      </c>
      <c r="D326" s="15">
        <f t="shared" si="30"/>
        <v>0.50107599999999997</v>
      </c>
      <c r="E326" s="3"/>
      <c r="F326" s="13">
        <v>45251</v>
      </c>
      <c r="G326" s="26">
        <v>56.8035</v>
      </c>
      <c r="H326" s="16">
        <f t="shared" si="31"/>
        <v>0.56803499999999996</v>
      </c>
      <c r="I326" s="2"/>
      <c r="J326" s="13">
        <v>45251</v>
      </c>
      <c r="K326" s="26">
        <v>93.841399999999993</v>
      </c>
      <c r="L326" s="16">
        <f t="shared" si="32"/>
        <v>0.93841399999999997</v>
      </c>
      <c r="M326" s="2"/>
      <c r="N326" s="13">
        <v>45251</v>
      </c>
      <c r="O326" s="26">
        <v>64.584000000000003</v>
      </c>
      <c r="P326" s="17">
        <f t="shared" si="33"/>
        <v>0.64584000000000008</v>
      </c>
      <c r="Q326" s="2"/>
      <c r="R326" s="13">
        <v>45250</v>
      </c>
      <c r="S326" s="26">
        <v>64.643500000000003</v>
      </c>
      <c r="T326" s="17">
        <f t="shared" si="35"/>
        <v>0.64643499999999998</v>
      </c>
    </row>
    <row r="327" spans="1:20" x14ac:dyDescent="0.25">
      <c r="A327" s="10">
        <f t="shared" si="34"/>
        <v>22</v>
      </c>
      <c r="B327" s="13">
        <v>45252</v>
      </c>
      <c r="C327" s="27">
        <v>49.918100000000003</v>
      </c>
      <c r="D327" s="15">
        <f t="shared" si="30"/>
        <v>0.49918100000000004</v>
      </c>
      <c r="E327" s="3"/>
      <c r="F327" s="13">
        <v>45252</v>
      </c>
      <c r="G327" s="26">
        <v>56.625399999999999</v>
      </c>
      <c r="H327" s="16">
        <f t="shared" si="31"/>
        <v>0.56625400000000004</v>
      </c>
      <c r="I327" s="2"/>
      <c r="J327" s="13">
        <v>45252</v>
      </c>
      <c r="K327" s="26">
        <v>94.164000000000001</v>
      </c>
      <c r="L327" s="16">
        <f t="shared" si="32"/>
        <v>0.94164000000000003</v>
      </c>
      <c r="M327" s="2"/>
      <c r="N327" s="13">
        <v>45252</v>
      </c>
      <c r="O327" s="26">
        <v>64.484999999999999</v>
      </c>
      <c r="P327" s="17">
        <f t="shared" si="33"/>
        <v>0.64485000000000003</v>
      </c>
      <c r="Q327" s="2"/>
      <c r="R327" s="13">
        <v>45251</v>
      </c>
      <c r="S327" s="26">
        <v>64.498000000000005</v>
      </c>
      <c r="T327" s="17">
        <f t="shared" si="35"/>
        <v>0.64498</v>
      </c>
    </row>
    <row r="328" spans="1:20" x14ac:dyDescent="0.25">
      <c r="A328" s="10">
        <f t="shared" si="34"/>
        <v>23</v>
      </c>
      <c r="B328" s="13">
        <v>45253</v>
      </c>
      <c r="C328" s="27">
        <v>49.812199999999997</v>
      </c>
      <c r="D328" s="15">
        <f t="shared" si="30"/>
        <v>0.49812199999999995</v>
      </c>
      <c r="E328" s="3"/>
      <c r="F328" s="13">
        <v>45253</v>
      </c>
      <c r="G328" s="26">
        <v>56.266100000000002</v>
      </c>
      <c r="H328" s="16">
        <f t="shared" si="31"/>
        <v>0.56266099999999997</v>
      </c>
      <c r="I328" s="2"/>
      <c r="J328" s="13">
        <v>45253</v>
      </c>
      <c r="K328" s="26">
        <v>94.306299999999993</v>
      </c>
      <c r="L328" s="16">
        <f t="shared" si="32"/>
        <v>0.94306299999999998</v>
      </c>
      <c r="M328" s="2"/>
      <c r="N328" s="13">
        <v>45253</v>
      </c>
      <c r="O328" s="26">
        <v>64.380600000000001</v>
      </c>
      <c r="P328" s="17">
        <f t="shared" si="33"/>
        <v>0.64380599999999999</v>
      </c>
      <c r="Q328" s="2"/>
      <c r="R328" s="13">
        <v>45252</v>
      </c>
      <c r="S328" s="26">
        <v>64.409800000000004</v>
      </c>
      <c r="T328" s="17">
        <f t="shared" si="35"/>
        <v>0.64409800000000006</v>
      </c>
    </row>
    <row r="329" spans="1:20" x14ac:dyDescent="0.25">
      <c r="A329" s="10">
        <f t="shared" si="34"/>
        <v>24</v>
      </c>
      <c r="B329" s="13">
        <v>45254</v>
      </c>
      <c r="C329" s="27">
        <v>49.619799999999998</v>
      </c>
      <c r="D329" s="15">
        <f t="shared" si="30"/>
        <v>0.49619799999999997</v>
      </c>
      <c r="E329" s="3"/>
      <c r="F329" s="13">
        <v>45254</v>
      </c>
      <c r="G329" s="26">
        <v>56.050600000000003</v>
      </c>
      <c r="H329" s="16">
        <f t="shared" si="31"/>
        <v>0.56050600000000006</v>
      </c>
      <c r="I329" s="2"/>
      <c r="J329" s="13">
        <v>45254</v>
      </c>
      <c r="K329" s="26">
        <v>93.9923</v>
      </c>
      <c r="L329" s="16">
        <f t="shared" si="32"/>
        <v>0.93992299999999995</v>
      </c>
      <c r="M329" s="2"/>
      <c r="N329" s="13">
        <v>45254</v>
      </c>
      <c r="O329" s="26">
        <v>64.334000000000003</v>
      </c>
      <c r="P329" s="17">
        <f t="shared" si="33"/>
        <v>0.64334000000000002</v>
      </c>
      <c r="Q329" s="2"/>
      <c r="R329" s="13">
        <v>45253</v>
      </c>
      <c r="S329" s="26">
        <v>64.277500000000003</v>
      </c>
      <c r="T329" s="17">
        <f t="shared" si="35"/>
        <v>0.64277499999999999</v>
      </c>
    </row>
    <row r="330" spans="1:20" x14ac:dyDescent="0.25">
      <c r="A330" s="10">
        <f t="shared" si="34"/>
        <v>25</v>
      </c>
      <c r="B330" s="13">
        <v>45255</v>
      </c>
      <c r="C330" s="27">
        <v>49.523600000000002</v>
      </c>
      <c r="D330" s="15">
        <f t="shared" si="30"/>
        <v>0.49523600000000001</v>
      </c>
      <c r="E330" s="3"/>
      <c r="F330" s="13">
        <v>45255</v>
      </c>
      <c r="G330" s="26">
        <v>55.807600000000001</v>
      </c>
      <c r="H330" s="16">
        <f t="shared" si="31"/>
        <v>0.55807600000000002</v>
      </c>
      <c r="I330" s="2"/>
      <c r="J330" s="13">
        <v>45255</v>
      </c>
      <c r="K330" s="26">
        <v>93.948700000000002</v>
      </c>
      <c r="L330" s="16">
        <f t="shared" si="32"/>
        <v>0.93948700000000007</v>
      </c>
      <c r="M330" s="2"/>
      <c r="N330" s="13">
        <v>45255</v>
      </c>
      <c r="O330" s="26">
        <v>64.303100000000001</v>
      </c>
      <c r="P330" s="17">
        <f t="shared" si="33"/>
        <v>0.64303100000000002</v>
      </c>
      <c r="Q330" s="2"/>
      <c r="R330" s="13">
        <v>45254</v>
      </c>
      <c r="S330" s="26">
        <v>64.174599999999998</v>
      </c>
      <c r="T330" s="17">
        <f t="shared" si="35"/>
        <v>0.64174599999999993</v>
      </c>
    </row>
    <row r="331" spans="1:20" x14ac:dyDescent="0.25">
      <c r="A331" s="10">
        <f t="shared" si="34"/>
        <v>26</v>
      </c>
      <c r="B331" s="13">
        <v>45256</v>
      </c>
      <c r="C331" s="27">
        <v>49.456699999999998</v>
      </c>
      <c r="D331" s="15">
        <f t="shared" si="30"/>
        <v>0.49456699999999998</v>
      </c>
      <c r="E331" s="3"/>
      <c r="F331" s="13">
        <v>45256</v>
      </c>
      <c r="G331" s="26">
        <v>55.6036</v>
      </c>
      <c r="H331" s="16">
        <f t="shared" si="31"/>
        <v>0.55603599999999997</v>
      </c>
      <c r="I331" s="2"/>
      <c r="J331" s="13">
        <v>45256</v>
      </c>
      <c r="K331" s="26">
        <v>94.517700000000005</v>
      </c>
      <c r="L331" s="16">
        <f t="shared" si="32"/>
        <v>0.94517700000000004</v>
      </c>
      <c r="M331" s="2"/>
      <c r="N331" s="13">
        <v>45256</v>
      </c>
      <c r="O331" s="26">
        <v>64.274699999999996</v>
      </c>
      <c r="P331" s="17">
        <f t="shared" si="33"/>
        <v>0.64274699999999996</v>
      </c>
      <c r="Q331" s="2"/>
      <c r="R331" s="13">
        <v>45255</v>
      </c>
      <c r="S331" s="26">
        <v>64.101900000000001</v>
      </c>
      <c r="T331" s="17">
        <f t="shared" si="35"/>
        <v>0.64101900000000001</v>
      </c>
    </row>
    <row r="332" spans="1:20" x14ac:dyDescent="0.25">
      <c r="A332" s="10">
        <f t="shared" si="34"/>
        <v>27</v>
      </c>
      <c r="B332" s="13">
        <v>45257</v>
      </c>
      <c r="C332" s="27">
        <v>49.335900000000002</v>
      </c>
      <c r="D332" s="15">
        <f t="shared" si="30"/>
        <v>0.49335900000000005</v>
      </c>
      <c r="E332" s="3"/>
      <c r="F332" s="13">
        <v>45257</v>
      </c>
      <c r="G332" s="26">
        <v>55.331299999999999</v>
      </c>
      <c r="H332" s="16">
        <f t="shared" si="31"/>
        <v>0.55331299999999994</v>
      </c>
      <c r="I332" s="2"/>
      <c r="J332" s="13">
        <v>45257</v>
      </c>
      <c r="K332" s="26">
        <v>94.5017</v>
      </c>
      <c r="L332" s="16">
        <f t="shared" si="32"/>
        <v>0.945017</v>
      </c>
      <c r="M332" s="2"/>
      <c r="N332" s="13">
        <v>45257</v>
      </c>
      <c r="O332" s="26">
        <v>64.207499999999996</v>
      </c>
      <c r="P332" s="17">
        <f t="shared" si="33"/>
        <v>0.64207499999999995</v>
      </c>
      <c r="Q332" s="2"/>
      <c r="R332" s="13">
        <v>45256</v>
      </c>
      <c r="S332" s="26">
        <v>64.0822</v>
      </c>
      <c r="T332" s="17">
        <f t="shared" si="35"/>
        <v>0.640822</v>
      </c>
    </row>
    <row r="333" spans="1:20" x14ac:dyDescent="0.25">
      <c r="A333" s="10">
        <f t="shared" si="34"/>
        <v>28</v>
      </c>
      <c r="B333" s="13">
        <v>45258</v>
      </c>
      <c r="C333" s="27">
        <v>49.222299999999997</v>
      </c>
      <c r="D333" s="15">
        <f t="shared" si="30"/>
        <v>0.49222299999999997</v>
      </c>
      <c r="E333" s="3"/>
      <c r="F333" s="13">
        <v>45258</v>
      </c>
      <c r="G333" s="26">
        <v>55.045499999999997</v>
      </c>
      <c r="H333" s="16">
        <f t="shared" si="31"/>
        <v>0.55045499999999992</v>
      </c>
      <c r="I333" s="2"/>
      <c r="J333" s="13">
        <v>45258</v>
      </c>
      <c r="K333" s="26">
        <v>95.267399999999995</v>
      </c>
      <c r="L333" s="16">
        <f t="shared" si="32"/>
        <v>0.95267399999999991</v>
      </c>
      <c r="M333" s="2"/>
      <c r="N333" s="13">
        <v>45258</v>
      </c>
      <c r="O333" s="26">
        <v>64.1554</v>
      </c>
      <c r="P333" s="17">
        <f t="shared" si="33"/>
        <v>0.64155399999999996</v>
      </c>
      <c r="Q333" s="2"/>
      <c r="R333" s="13">
        <v>45257</v>
      </c>
      <c r="S333" s="26">
        <v>63.979500000000002</v>
      </c>
      <c r="T333" s="17">
        <f t="shared" si="35"/>
        <v>0.639795</v>
      </c>
    </row>
    <row r="334" spans="1:20" x14ac:dyDescent="0.25">
      <c r="A334" s="10">
        <f t="shared" si="34"/>
        <v>29</v>
      </c>
      <c r="B334" s="13">
        <v>45259</v>
      </c>
      <c r="C334" s="27">
        <v>49.082500000000003</v>
      </c>
      <c r="D334" s="15">
        <f t="shared" si="30"/>
        <v>0.49082500000000001</v>
      </c>
      <c r="E334" s="3"/>
      <c r="F334" s="13">
        <v>45259</v>
      </c>
      <c r="G334" s="26">
        <v>54.682099999999998</v>
      </c>
      <c r="H334" s="16">
        <f t="shared" si="31"/>
        <v>0.546821</v>
      </c>
      <c r="I334" s="2"/>
      <c r="J334" s="13">
        <v>45259</v>
      </c>
      <c r="K334" s="26">
        <v>96.532799999999995</v>
      </c>
      <c r="L334" s="16">
        <f t="shared" si="32"/>
        <v>0.96532799999999996</v>
      </c>
      <c r="M334" s="2"/>
      <c r="N334" s="13">
        <v>45259</v>
      </c>
      <c r="O334" s="26">
        <v>64.070499999999996</v>
      </c>
      <c r="P334" s="17">
        <f t="shared" si="33"/>
        <v>0.64070499999999997</v>
      </c>
      <c r="Q334" s="2"/>
      <c r="R334" s="13">
        <v>45258</v>
      </c>
      <c r="S334" s="26">
        <v>63.940100000000001</v>
      </c>
      <c r="T334" s="17">
        <f t="shared" si="35"/>
        <v>0.639401</v>
      </c>
    </row>
    <row r="335" spans="1:20" x14ac:dyDescent="0.25">
      <c r="A335" s="10">
        <f t="shared" si="34"/>
        <v>30</v>
      </c>
      <c r="B335" s="13">
        <v>45260</v>
      </c>
      <c r="C335" s="27">
        <v>48.884</v>
      </c>
      <c r="D335" s="15">
        <f t="shared" si="30"/>
        <v>0.48884</v>
      </c>
      <c r="E335" s="3"/>
      <c r="F335" s="13">
        <v>45260</v>
      </c>
      <c r="G335" s="26">
        <v>53.767899999999997</v>
      </c>
      <c r="H335" s="16">
        <f t="shared" si="31"/>
        <v>0.53767900000000002</v>
      </c>
      <c r="I335" s="2"/>
      <c r="J335" s="13">
        <v>45260</v>
      </c>
      <c r="K335" s="26">
        <v>96.836100000000002</v>
      </c>
      <c r="L335" s="16">
        <f t="shared" si="32"/>
        <v>0.96836100000000003</v>
      </c>
      <c r="M335" s="2"/>
      <c r="N335" s="13">
        <v>45260</v>
      </c>
      <c r="O335" s="26">
        <v>64.047600000000003</v>
      </c>
      <c r="P335" s="17">
        <f t="shared" si="33"/>
        <v>0.64047600000000005</v>
      </c>
      <c r="Q335" s="2"/>
      <c r="R335" s="13">
        <v>45259</v>
      </c>
      <c r="S335" s="26">
        <v>63.897599999999997</v>
      </c>
      <c r="T335" s="17">
        <f t="shared" si="35"/>
        <v>0.63897599999999999</v>
      </c>
    </row>
    <row r="336" spans="1:20" x14ac:dyDescent="0.25">
      <c r="A336" s="10">
        <f t="shared" si="34"/>
        <v>1</v>
      </c>
      <c r="B336" s="13">
        <v>45261</v>
      </c>
      <c r="C336" s="27">
        <v>48.74</v>
      </c>
      <c r="D336" s="15">
        <f t="shared" si="30"/>
        <v>0.4874</v>
      </c>
      <c r="E336" s="3"/>
      <c r="F336" s="13">
        <v>45261</v>
      </c>
      <c r="G336" s="26">
        <v>53.5533</v>
      </c>
      <c r="H336" s="16">
        <f t="shared" si="31"/>
        <v>0.53553300000000004</v>
      </c>
      <c r="I336" s="2"/>
      <c r="J336" s="13">
        <v>45261</v>
      </c>
      <c r="K336" s="26">
        <v>96.846599999999995</v>
      </c>
      <c r="L336" s="16">
        <f t="shared" si="32"/>
        <v>0.96846599999999994</v>
      </c>
      <c r="M336" s="2"/>
      <c r="N336" s="13">
        <v>45261</v>
      </c>
      <c r="O336" s="26">
        <v>63.954300000000003</v>
      </c>
      <c r="P336" s="17">
        <f t="shared" si="33"/>
        <v>0.63954300000000008</v>
      </c>
      <c r="Q336" s="2"/>
      <c r="R336" s="13">
        <v>45260</v>
      </c>
      <c r="S336" s="26">
        <v>63.730600000000003</v>
      </c>
      <c r="T336" s="17">
        <f t="shared" si="35"/>
        <v>0.63730600000000004</v>
      </c>
    </row>
    <row r="337" spans="1:20" x14ac:dyDescent="0.25">
      <c r="A337" s="10">
        <f t="shared" si="34"/>
        <v>2</v>
      </c>
      <c r="B337" s="13">
        <v>45262</v>
      </c>
      <c r="C337" s="27">
        <v>48.644599999999997</v>
      </c>
      <c r="D337" s="15">
        <f t="shared" si="30"/>
        <v>0.48644599999999999</v>
      </c>
      <c r="E337" s="3"/>
      <c r="F337" s="13">
        <v>45262</v>
      </c>
      <c r="G337" s="26">
        <v>53.273800000000001</v>
      </c>
      <c r="H337" s="16">
        <f t="shared" si="31"/>
        <v>0.53273800000000004</v>
      </c>
      <c r="I337" s="2"/>
      <c r="J337" s="13">
        <v>45262</v>
      </c>
      <c r="K337" s="26">
        <v>96.9773</v>
      </c>
      <c r="L337" s="16">
        <f t="shared" si="32"/>
        <v>0.969773</v>
      </c>
      <c r="M337" s="2"/>
      <c r="N337" s="13">
        <v>45262</v>
      </c>
      <c r="O337" s="26">
        <v>63.928600000000003</v>
      </c>
      <c r="P337" s="17">
        <f t="shared" si="33"/>
        <v>0.63928600000000002</v>
      </c>
      <c r="Q337" s="2"/>
      <c r="R337" s="13">
        <v>45261</v>
      </c>
      <c r="S337" s="26">
        <v>63.6205</v>
      </c>
      <c r="T337" s="17">
        <f t="shared" si="35"/>
        <v>0.63620500000000002</v>
      </c>
    </row>
    <row r="338" spans="1:20" x14ac:dyDescent="0.25">
      <c r="A338" s="10">
        <f t="shared" si="34"/>
        <v>3</v>
      </c>
      <c r="B338" s="13">
        <v>45263</v>
      </c>
      <c r="C338" s="27">
        <v>48.477200000000003</v>
      </c>
      <c r="D338" s="15">
        <f t="shared" si="30"/>
        <v>0.48477200000000004</v>
      </c>
      <c r="E338" s="3"/>
      <c r="F338" s="13">
        <v>45263</v>
      </c>
      <c r="G338" s="26">
        <v>52.979300000000002</v>
      </c>
      <c r="H338" s="16">
        <f t="shared" si="31"/>
        <v>0.52979300000000007</v>
      </c>
      <c r="I338" s="2"/>
      <c r="J338" s="13">
        <v>45263</v>
      </c>
      <c r="K338" s="26">
        <v>97.672600000000003</v>
      </c>
      <c r="L338" s="16">
        <f t="shared" si="32"/>
        <v>0.97672599999999998</v>
      </c>
      <c r="M338" s="2"/>
      <c r="N338" s="13">
        <v>45263</v>
      </c>
      <c r="O338" s="26">
        <v>63.892000000000003</v>
      </c>
      <c r="P338" s="17">
        <f t="shared" si="33"/>
        <v>0.63892000000000004</v>
      </c>
      <c r="Q338" s="2"/>
      <c r="R338" s="13">
        <v>45262</v>
      </c>
      <c r="S338" s="26">
        <v>63.557099999999998</v>
      </c>
      <c r="T338" s="17">
        <f t="shared" si="35"/>
        <v>0.635571</v>
      </c>
    </row>
    <row r="339" spans="1:20" x14ac:dyDescent="0.25">
      <c r="A339" s="10">
        <f t="shared" si="34"/>
        <v>4</v>
      </c>
      <c r="B339" s="13">
        <v>45264</v>
      </c>
      <c r="C339" s="27">
        <v>48.1554</v>
      </c>
      <c r="D339" s="15">
        <f t="shared" si="30"/>
        <v>0.48155399999999998</v>
      </c>
      <c r="E339" s="3"/>
      <c r="F339" s="13">
        <v>45264</v>
      </c>
      <c r="G339" s="26">
        <v>52.662300000000002</v>
      </c>
      <c r="H339" s="16">
        <f t="shared" si="31"/>
        <v>0.52662300000000006</v>
      </c>
      <c r="I339" s="2"/>
      <c r="J339" s="13">
        <v>45264</v>
      </c>
      <c r="K339" s="26">
        <v>97.633499999999998</v>
      </c>
      <c r="L339" s="16">
        <f t="shared" si="32"/>
        <v>0.97633499999999995</v>
      </c>
      <c r="M339" s="2"/>
      <c r="N339" s="13">
        <v>45264</v>
      </c>
      <c r="O339" s="26">
        <v>63.732900000000001</v>
      </c>
      <c r="P339" s="17">
        <f t="shared" si="33"/>
        <v>0.63732900000000003</v>
      </c>
      <c r="Q339" s="2"/>
      <c r="R339" s="13">
        <v>45263</v>
      </c>
      <c r="S339" s="26">
        <v>63.519300000000001</v>
      </c>
      <c r="T339" s="17">
        <f t="shared" si="35"/>
        <v>0.63519300000000001</v>
      </c>
    </row>
    <row r="340" spans="1:20" x14ac:dyDescent="0.25">
      <c r="A340" s="10">
        <f t="shared" si="34"/>
        <v>5</v>
      </c>
      <c r="B340" s="13">
        <v>45265</v>
      </c>
      <c r="C340" s="27">
        <v>48.052399999999999</v>
      </c>
      <c r="D340" s="15">
        <f t="shared" si="30"/>
        <v>0.48052400000000001</v>
      </c>
      <c r="E340" s="3"/>
      <c r="F340" s="13">
        <v>45265</v>
      </c>
      <c r="G340" s="26">
        <v>52.345300000000002</v>
      </c>
      <c r="H340" s="16">
        <f t="shared" si="31"/>
        <v>0.52345300000000006</v>
      </c>
      <c r="I340" s="2"/>
      <c r="J340" s="13">
        <v>45265</v>
      </c>
      <c r="K340" s="26">
        <v>97.807100000000005</v>
      </c>
      <c r="L340" s="16">
        <f t="shared" si="32"/>
        <v>0.97807100000000002</v>
      </c>
      <c r="M340" s="2"/>
      <c r="N340" s="13">
        <v>45265</v>
      </c>
      <c r="O340" s="26">
        <v>63.662700000000001</v>
      </c>
      <c r="P340" s="17">
        <f t="shared" si="33"/>
        <v>0.63662700000000005</v>
      </c>
      <c r="Q340" s="2"/>
      <c r="R340" s="13">
        <v>45264</v>
      </c>
      <c r="S340" s="26">
        <v>63.3322</v>
      </c>
      <c r="T340" s="17">
        <f t="shared" si="35"/>
        <v>0.63332200000000005</v>
      </c>
    </row>
    <row r="341" spans="1:20" x14ac:dyDescent="0.25">
      <c r="A341" s="10">
        <f t="shared" si="34"/>
        <v>6</v>
      </c>
      <c r="B341" s="13">
        <v>45266</v>
      </c>
      <c r="C341" s="27">
        <v>47.956899999999997</v>
      </c>
      <c r="D341" s="15">
        <f t="shared" si="30"/>
        <v>0.47956899999999997</v>
      </c>
      <c r="E341" s="3"/>
      <c r="F341" s="13">
        <v>45266</v>
      </c>
      <c r="G341" s="26">
        <v>51.914099999999998</v>
      </c>
      <c r="H341" s="16">
        <f t="shared" si="31"/>
        <v>0.51914099999999996</v>
      </c>
      <c r="I341" s="2"/>
      <c r="J341" s="13">
        <v>45266</v>
      </c>
      <c r="K341" s="26">
        <v>97.8553</v>
      </c>
      <c r="L341" s="16">
        <f t="shared" si="32"/>
        <v>0.97855300000000001</v>
      </c>
      <c r="M341" s="2"/>
      <c r="N341" s="13">
        <v>45266</v>
      </c>
      <c r="O341" s="26">
        <v>63.641300000000001</v>
      </c>
      <c r="P341" s="17">
        <f t="shared" si="33"/>
        <v>0.63641300000000001</v>
      </c>
      <c r="Q341" s="2"/>
      <c r="R341" s="13">
        <v>45265</v>
      </c>
      <c r="S341" s="26">
        <v>63.233600000000003</v>
      </c>
      <c r="T341" s="17">
        <f t="shared" si="35"/>
        <v>0.63233600000000001</v>
      </c>
    </row>
    <row r="342" spans="1:20" x14ac:dyDescent="0.25">
      <c r="A342" s="10">
        <f t="shared" si="34"/>
        <v>7</v>
      </c>
      <c r="B342" s="13">
        <v>45267</v>
      </c>
      <c r="C342" s="27">
        <v>47.870600000000003</v>
      </c>
      <c r="D342" s="15">
        <f t="shared" si="30"/>
        <v>0.47870600000000002</v>
      </c>
      <c r="E342" s="3"/>
      <c r="F342" s="13">
        <v>45267</v>
      </c>
      <c r="G342" s="26">
        <v>51.296300000000002</v>
      </c>
      <c r="H342" s="16">
        <f t="shared" si="31"/>
        <v>0.51296300000000006</v>
      </c>
      <c r="I342" s="2"/>
      <c r="J342" s="13">
        <v>45267</v>
      </c>
      <c r="K342" s="26">
        <v>97.691500000000005</v>
      </c>
      <c r="L342" s="16">
        <f t="shared" si="32"/>
        <v>0.97691500000000009</v>
      </c>
      <c r="M342" s="2"/>
      <c r="N342" s="13">
        <v>45267</v>
      </c>
      <c r="O342" s="26">
        <v>63.509799999999998</v>
      </c>
      <c r="P342" s="17">
        <f t="shared" si="33"/>
        <v>0.63509799999999994</v>
      </c>
      <c r="Q342" s="2"/>
      <c r="R342" s="13">
        <v>45266</v>
      </c>
      <c r="S342" s="26">
        <v>63.140700000000002</v>
      </c>
      <c r="T342" s="17">
        <f t="shared" si="35"/>
        <v>0.63140700000000005</v>
      </c>
    </row>
    <row r="343" spans="1:20" x14ac:dyDescent="0.25">
      <c r="A343" s="10">
        <f t="shared" si="34"/>
        <v>8</v>
      </c>
      <c r="B343" s="13">
        <v>45268</v>
      </c>
      <c r="C343" s="27">
        <v>47.810699999999997</v>
      </c>
      <c r="D343" s="15">
        <f t="shared" si="30"/>
        <v>0.47810699999999995</v>
      </c>
      <c r="E343" s="3"/>
      <c r="F343" s="13">
        <v>45268</v>
      </c>
      <c r="G343" s="26">
        <v>51.310099999999998</v>
      </c>
      <c r="H343" s="16">
        <f t="shared" si="31"/>
        <v>0.51310100000000003</v>
      </c>
      <c r="I343" s="2"/>
      <c r="J343" s="13">
        <v>45268</v>
      </c>
      <c r="K343" s="26">
        <v>97.509500000000003</v>
      </c>
      <c r="L343" s="16">
        <f t="shared" si="32"/>
        <v>0.97509500000000005</v>
      </c>
      <c r="M343" s="2"/>
      <c r="N343" s="13">
        <v>45268</v>
      </c>
      <c r="O343" s="26">
        <v>63.473799999999997</v>
      </c>
      <c r="P343" s="17">
        <f t="shared" si="33"/>
        <v>0.63473800000000002</v>
      </c>
      <c r="Q343" s="2"/>
      <c r="R343" s="13">
        <v>45267</v>
      </c>
      <c r="S343" s="26">
        <v>62.923200000000001</v>
      </c>
      <c r="T343" s="17">
        <f t="shared" si="35"/>
        <v>0.62923200000000001</v>
      </c>
    </row>
    <row r="344" spans="1:20" x14ac:dyDescent="0.25">
      <c r="A344" s="10">
        <f t="shared" si="34"/>
        <v>9</v>
      </c>
      <c r="B344" s="13">
        <v>45269</v>
      </c>
      <c r="C344" s="27">
        <v>47.796300000000002</v>
      </c>
      <c r="D344" s="15">
        <f t="shared" si="30"/>
        <v>0.47796300000000003</v>
      </c>
      <c r="E344" s="3"/>
      <c r="F344" s="13">
        <v>45269</v>
      </c>
      <c r="G344" s="26">
        <v>51.013199999999998</v>
      </c>
      <c r="H344" s="16">
        <f t="shared" si="31"/>
        <v>0.51013200000000003</v>
      </c>
      <c r="I344" s="2"/>
      <c r="J344" s="13">
        <v>45269</v>
      </c>
      <c r="K344" s="26">
        <v>97.680400000000006</v>
      </c>
      <c r="L344" s="16">
        <f t="shared" si="32"/>
        <v>0.97680400000000001</v>
      </c>
      <c r="M344" s="2"/>
      <c r="N344" s="13">
        <v>45269</v>
      </c>
      <c r="O344" s="26">
        <v>63.485399999999998</v>
      </c>
      <c r="P344" s="17">
        <f t="shared" si="33"/>
        <v>0.63485400000000003</v>
      </c>
      <c r="Q344" s="2"/>
      <c r="R344" s="13">
        <v>45268</v>
      </c>
      <c r="S344" s="26">
        <v>62.884500000000003</v>
      </c>
      <c r="T344" s="17">
        <f t="shared" si="35"/>
        <v>0.62884499999999999</v>
      </c>
    </row>
    <row r="345" spans="1:20" x14ac:dyDescent="0.25">
      <c r="A345" s="10">
        <f t="shared" si="34"/>
        <v>10</v>
      </c>
      <c r="B345" s="13">
        <v>45270</v>
      </c>
      <c r="C345" s="27">
        <v>47.874899999999997</v>
      </c>
      <c r="D345" s="15">
        <f t="shared" si="30"/>
        <v>0.47874899999999998</v>
      </c>
      <c r="E345" s="3"/>
      <c r="F345" s="13">
        <v>45270</v>
      </c>
      <c r="G345" s="26">
        <v>51.034700000000001</v>
      </c>
      <c r="H345" s="16">
        <f t="shared" si="31"/>
        <v>0.510347</v>
      </c>
      <c r="I345" s="2"/>
      <c r="J345" s="13">
        <v>45270</v>
      </c>
      <c r="K345" s="26">
        <v>97.726299999999995</v>
      </c>
      <c r="L345" s="16">
        <f t="shared" si="32"/>
        <v>0.97726299999999999</v>
      </c>
      <c r="M345" s="2"/>
      <c r="N345" s="13">
        <v>45270</v>
      </c>
      <c r="O345" s="26">
        <v>63.459200000000003</v>
      </c>
      <c r="P345" s="17">
        <f t="shared" si="33"/>
        <v>0.63459200000000004</v>
      </c>
      <c r="Q345" s="2"/>
      <c r="R345" s="13">
        <v>45269</v>
      </c>
      <c r="S345" s="26">
        <v>62.851399999999998</v>
      </c>
      <c r="T345" s="17">
        <f t="shared" si="35"/>
        <v>0.62851400000000002</v>
      </c>
    </row>
    <row r="346" spans="1:20" x14ac:dyDescent="0.25">
      <c r="A346" s="10">
        <f t="shared" si="34"/>
        <v>11</v>
      </c>
      <c r="B346" s="13">
        <v>45271</v>
      </c>
      <c r="C346" s="27">
        <v>47.992800000000003</v>
      </c>
      <c r="D346" s="15">
        <f t="shared" si="30"/>
        <v>0.47992800000000002</v>
      </c>
      <c r="E346" s="3"/>
      <c r="F346" s="13">
        <v>45271</v>
      </c>
      <c r="G346" s="26">
        <v>50.79</v>
      </c>
      <c r="H346" s="16">
        <f t="shared" si="31"/>
        <v>0.50790000000000002</v>
      </c>
      <c r="I346" s="2"/>
      <c r="J346" s="13">
        <v>45271</v>
      </c>
      <c r="K346" s="26">
        <v>97.051599999999993</v>
      </c>
      <c r="L346" s="16">
        <f t="shared" si="32"/>
        <v>0.97051599999999993</v>
      </c>
      <c r="M346" s="2"/>
      <c r="N346" s="13">
        <v>45271</v>
      </c>
      <c r="O346" s="26">
        <v>63.403399999999998</v>
      </c>
      <c r="P346" s="17">
        <f t="shared" si="33"/>
        <v>0.63403399999999999</v>
      </c>
      <c r="Q346" s="2"/>
      <c r="R346" s="13">
        <v>45270</v>
      </c>
      <c r="S346" s="26">
        <v>62.844200000000001</v>
      </c>
      <c r="T346" s="17">
        <f t="shared" si="35"/>
        <v>0.62844200000000006</v>
      </c>
    </row>
    <row r="347" spans="1:20" x14ac:dyDescent="0.25">
      <c r="A347" s="10">
        <f t="shared" si="34"/>
        <v>12</v>
      </c>
      <c r="B347" s="13">
        <v>45272</v>
      </c>
      <c r="C347" s="27">
        <v>47.880899999999997</v>
      </c>
      <c r="D347" s="15">
        <f t="shared" si="30"/>
        <v>0.47880899999999998</v>
      </c>
      <c r="E347" s="3"/>
      <c r="F347" s="13">
        <v>45272</v>
      </c>
      <c r="G347" s="26">
        <v>50.543199999999999</v>
      </c>
      <c r="H347" s="16">
        <f t="shared" si="31"/>
        <v>0.50543199999999999</v>
      </c>
      <c r="I347" s="2"/>
      <c r="J347" s="13">
        <v>45272</v>
      </c>
      <c r="K347" s="26">
        <v>96.966800000000006</v>
      </c>
      <c r="L347" s="16">
        <f t="shared" si="32"/>
        <v>0.96966800000000009</v>
      </c>
      <c r="M347" s="2"/>
      <c r="N347" s="13">
        <v>45272</v>
      </c>
      <c r="O347" s="26">
        <v>63.298299999999998</v>
      </c>
      <c r="P347" s="17">
        <f t="shared" si="33"/>
        <v>0.63298299999999996</v>
      </c>
      <c r="Q347" s="2"/>
      <c r="R347" s="13">
        <v>45271</v>
      </c>
      <c r="S347" s="26">
        <v>62.720599999999997</v>
      </c>
      <c r="T347" s="17">
        <f t="shared" si="35"/>
        <v>0.62720599999999993</v>
      </c>
    </row>
    <row r="348" spans="1:20" x14ac:dyDescent="0.25">
      <c r="A348" s="10">
        <f t="shared" si="34"/>
        <v>13</v>
      </c>
      <c r="B348" s="13">
        <v>45273</v>
      </c>
      <c r="C348" s="27">
        <v>47.808799999999998</v>
      </c>
      <c r="D348" s="15">
        <f t="shared" si="30"/>
        <v>0.47808799999999996</v>
      </c>
      <c r="E348" s="3"/>
      <c r="F348" s="13">
        <v>45273</v>
      </c>
      <c r="G348" s="26">
        <v>50.274900000000002</v>
      </c>
      <c r="H348" s="16">
        <f t="shared" si="31"/>
        <v>0.502749</v>
      </c>
      <c r="I348" s="2"/>
      <c r="J348" s="13">
        <v>45273</v>
      </c>
      <c r="K348" s="26">
        <v>97.120599999999996</v>
      </c>
      <c r="L348" s="16">
        <f t="shared" si="32"/>
        <v>0.97120600000000001</v>
      </c>
      <c r="M348" s="2"/>
      <c r="N348" s="13">
        <v>45273</v>
      </c>
      <c r="O348" s="26">
        <v>63.1905</v>
      </c>
      <c r="P348" s="17">
        <f t="shared" si="33"/>
        <v>0.63190500000000005</v>
      </c>
      <c r="Q348" s="2"/>
      <c r="R348" s="13">
        <v>45272</v>
      </c>
      <c r="S348" s="26">
        <v>62.5916</v>
      </c>
      <c r="T348" s="17">
        <f t="shared" si="35"/>
        <v>0.62591600000000003</v>
      </c>
    </row>
    <row r="349" spans="1:20" x14ac:dyDescent="0.25">
      <c r="A349" s="10">
        <f t="shared" si="34"/>
        <v>14</v>
      </c>
      <c r="B349" s="13">
        <v>45274</v>
      </c>
      <c r="C349" s="27">
        <v>47.676699999999997</v>
      </c>
      <c r="D349" s="15">
        <f t="shared" si="30"/>
        <v>0.47676699999999994</v>
      </c>
      <c r="E349" s="3"/>
      <c r="F349" s="13">
        <v>45274</v>
      </c>
      <c r="G349" s="26">
        <v>50.1312</v>
      </c>
      <c r="H349" s="16">
        <f t="shared" si="31"/>
        <v>0.50131199999999998</v>
      </c>
      <c r="I349" s="2"/>
      <c r="J349" s="13">
        <v>45274</v>
      </c>
      <c r="K349" s="26">
        <v>97.085700000000003</v>
      </c>
      <c r="L349" s="16">
        <f t="shared" si="32"/>
        <v>0.97085700000000008</v>
      </c>
      <c r="M349" s="2"/>
      <c r="N349" s="13">
        <v>45274</v>
      </c>
      <c r="O349" s="26">
        <v>63.023099999999999</v>
      </c>
      <c r="P349" s="17">
        <f t="shared" si="33"/>
        <v>0.63023099999999999</v>
      </c>
      <c r="Q349" s="2"/>
      <c r="R349" s="13">
        <v>45273</v>
      </c>
      <c r="S349" s="26">
        <v>62.4756</v>
      </c>
      <c r="T349" s="17">
        <f t="shared" si="35"/>
        <v>0.62475599999999998</v>
      </c>
    </row>
    <row r="350" spans="1:20" x14ac:dyDescent="0.25">
      <c r="A350" s="10">
        <f t="shared" si="34"/>
        <v>15</v>
      </c>
      <c r="B350" s="13">
        <v>45275</v>
      </c>
      <c r="C350" s="27">
        <v>47.490900000000003</v>
      </c>
      <c r="D350" s="15">
        <f t="shared" si="30"/>
        <v>0.47490900000000003</v>
      </c>
      <c r="E350" s="3"/>
      <c r="F350" s="13">
        <v>45275</v>
      </c>
      <c r="G350" s="26">
        <v>49.875399999999999</v>
      </c>
      <c r="H350" s="16">
        <f t="shared" si="31"/>
        <v>0.49875399999999998</v>
      </c>
      <c r="I350" s="2"/>
      <c r="J350" s="13">
        <v>45275</v>
      </c>
      <c r="K350" s="26">
        <v>96.869299999999996</v>
      </c>
      <c r="L350" s="16">
        <f t="shared" si="32"/>
        <v>0.96869299999999992</v>
      </c>
      <c r="M350" s="2"/>
      <c r="N350" s="13">
        <v>45275</v>
      </c>
      <c r="O350" s="26">
        <v>62.751600000000003</v>
      </c>
      <c r="P350" s="17">
        <f t="shared" si="33"/>
        <v>0.62751600000000007</v>
      </c>
      <c r="Q350" s="2"/>
      <c r="R350" s="13">
        <v>45274</v>
      </c>
      <c r="S350" s="26">
        <v>62.323500000000003</v>
      </c>
      <c r="T350" s="17">
        <f t="shared" si="35"/>
        <v>0.62323499999999998</v>
      </c>
    </row>
    <row r="351" spans="1:20" x14ac:dyDescent="0.25">
      <c r="A351" s="10">
        <f t="shared" si="34"/>
        <v>16</v>
      </c>
      <c r="B351" s="13">
        <v>45276</v>
      </c>
      <c r="C351" s="27">
        <v>47.308199999999999</v>
      </c>
      <c r="D351" s="15">
        <f t="shared" si="30"/>
        <v>0.473082</v>
      </c>
      <c r="E351" s="3"/>
      <c r="F351" s="13">
        <v>45276</v>
      </c>
      <c r="G351" s="26">
        <v>49.725499999999997</v>
      </c>
      <c r="H351" s="16">
        <f t="shared" si="31"/>
        <v>0.49725499999999995</v>
      </c>
      <c r="I351" s="2"/>
      <c r="J351" s="13">
        <v>45276</v>
      </c>
      <c r="K351" s="26">
        <v>96.6297</v>
      </c>
      <c r="L351" s="16">
        <f t="shared" si="32"/>
        <v>0.96629699999999996</v>
      </c>
      <c r="M351" s="2"/>
      <c r="N351" s="13">
        <v>45276</v>
      </c>
      <c r="O351" s="26">
        <v>62.517499999999998</v>
      </c>
      <c r="P351" s="17">
        <f t="shared" si="33"/>
        <v>0.62517500000000004</v>
      </c>
      <c r="Q351" s="2"/>
      <c r="R351" s="13">
        <v>45275</v>
      </c>
      <c r="S351" s="26">
        <v>62.063099999999999</v>
      </c>
      <c r="T351" s="17">
        <f t="shared" si="35"/>
        <v>0.62063099999999993</v>
      </c>
    </row>
    <row r="352" spans="1:20" x14ac:dyDescent="0.25">
      <c r="A352" s="10">
        <f t="shared" si="34"/>
        <v>17</v>
      </c>
      <c r="B352" s="13">
        <v>45277</v>
      </c>
      <c r="C352" s="27">
        <v>47.206899999999997</v>
      </c>
      <c r="D352" s="15">
        <f t="shared" si="30"/>
        <v>0.47206899999999996</v>
      </c>
      <c r="E352" s="3"/>
      <c r="F352" s="13">
        <v>45277</v>
      </c>
      <c r="G352" s="26">
        <v>49.635300000000001</v>
      </c>
      <c r="H352" s="16">
        <f t="shared" si="31"/>
        <v>0.49635299999999999</v>
      </c>
      <c r="I352" s="2"/>
      <c r="J352" s="13">
        <v>45277</v>
      </c>
      <c r="K352" s="26">
        <v>96.658199999999994</v>
      </c>
      <c r="L352" s="16">
        <f t="shared" si="32"/>
        <v>0.96658199999999994</v>
      </c>
      <c r="M352" s="2"/>
      <c r="N352" s="13">
        <v>45277</v>
      </c>
      <c r="O352" s="26">
        <v>62.411900000000003</v>
      </c>
      <c r="P352" s="17">
        <f t="shared" si="33"/>
        <v>0.62411899999999998</v>
      </c>
      <c r="Q352" s="2"/>
      <c r="R352" s="13">
        <v>45276</v>
      </c>
      <c r="S352" s="26">
        <v>61.846200000000003</v>
      </c>
      <c r="T352" s="17">
        <f t="shared" si="35"/>
        <v>0.61846200000000007</v>
      </c>
    </row>
    <row r="353" spans="1:20" x14ac:dyDescent="0.25">
      <c r="A353" s="10">
        <f t="shared" si="34"/>
        <v>18</v>
      </c>
      <c r="B353" s="13">
        <v>45278</v>
      </c>
      <c r="C353" s="27">
        <v>47.126600000000003</v>
      </c>
      <c r="D353" s="15">
        <f t="shared" si="30"/>
        <v>0.47126600000000002</v>
      </c>
      <c r="E353" s="3"/>
      <c r="F353" s="13">
        <v>45278</v>
      </c>
      <c r="G353" s="26">
        <v>49.490699999999997</v>
      </c>
      <c r="H353" s="16">
        <f t="shared" si="31"/>
        <v>0.49490699999999999</v>
      </c>
      <c r="I353" s="2"/>
      <c r="J353" s="13">
        <v>45278</v>
      </c>
      <c r="K353" s="26">
        <v>96.458299999999994</v>
      </c>
      <c r="L353" s="16">
        <f t="shared" si="32"/>
        <v>0.96458299999999997</v>
      </c>
      <c r="M353" s="2"/>
      <c r="N353" s="13">
        <v>45278</v>
      </c>
      <c r="O353" s="26">
        <v>62.049500000000002</v>
      </c>
      <c r="P353" s="17">
        <f t="shared" si="33"/>
        <v>0.62049500000000002</v>
      </c>
      <c r="Q353" s="2"/>
      <c r="R353" s="13">
        <v>45277</v>
      </c>
      <c r="S353" s="26">
        <v>61.753</v>
      </c>
      <c r="T353" s="17">
        <f t="shared" si="35"/>
        <v>0.61753000000000002</v>
      </c>
    </row>
    <row r="354" spans="1:20" x14ac:dyDescent="0.25">
      <c r="A354" s="10">
        <f t="shared" si="34"/>
        <v>19</v>
      </c>
      <c r="B354" s="13">
        <v>45279</v>
      </c>
      <c r="C354" s="27">
        <v>47.054400000000001</v>
      </c>
      <c r="D354" s="15">
        <f t="shared" si="30"/>
        <v>0.47054400000000002</v>
      </c>
      <c r="E354" s="3"/>
      <c r="F354" s="13">
        <v>45279</v>
      </c>
      <c r="G354" s="26">
        <v>49.276499999999999</v>
      </c>
      <c r="H354" s="16">
        <f t="shared" si="31"/>
        <v>0.49276500000000001</v>
      </c>
      <c r="I354" s="2"/>
      <c r="J354" s="13">
        <v>45279</v>
      </c>
      <c r="K354" s="26">
        <v>96.093400000000003</v>
      </c>
      <c r="L354" s="16">
        <f t="shared" si="32"/>
        <v>0.96093400000000007</v>
      </c>
      <c r="M354" s="2"/>
      <c r="N354" s="13">
        <v>45279</v>
      </c>
      <c r="O354" s="26">
        <v>61.7806</v>
      </c>
      <c r="P354" s="17">
        <f t="shared" si="33"/>
        <v>0.61780599999999997</v>
      </c>
      <c r="Q354" s="2"/>
      <c r="R354" s="13">
        <v>45278</v>
      </c>
      <c r="S354" s="26">
        <v>61.455300000000001</v>
      </c>
      <c r="T354" s="17">
        <f t="shared" si="35"/>
        <v>0.61455300000000002</v>
      </c>
    </row>
    <row r="355" spans="1:20" x14ac:dyDescent="0.25">
      <c r="A355" s="10">
        <f t="shared" si="34"/>
        <v>20</v>
      </c>
      <c r="B355" s="13">
        <v>45280</v>
      </c>
      <c r="C355" s="27">
        <v>47.078499999999998</v>
      </c>
      <c r="D355" s="15">
        <f t="shared" si="30"/>
        <v>0.47078500000000001</v>
      </c>
      <c r="E355" s="3"/>
      <c r="F355" s="13">
        <v>45280</v>
      </c>
      <c r="G355" s="26">
        <v>49.1143</v>
      </c>
      <c r="H355" s="16">
        <f t="shared" si="31"/>
        <v>0.491143</v>
      </c>
      <c r="I355" s="2"/>
      <c r="J355" s="13">
        <v>45280</v>
      </c>
      <c r="K355" s="26">
        <v>95.759600000000006</v>
      </c>
      <c r="L355" s="16">
        <f t="shared" si="32"/>
        <v>0.95759600000000011</v>
      </c>
      <c r="M355" s="2"/>
      <c r="N355" s="13">
        <v>45280</v>
      </c>
      <c r="O355" s="26">
        <v>61.487200000000001</v>
      </c>
      <c r="P355" s="17">
        <f t="shared" si="33"/>
        <v>0.61487199999999997</v>
      </c>
      <c r="Q355" s="2"/>
      <c r="R355" s="13">
        <v>45279</v>
      </c>
      <c r="S355" s="26">
        <v>61.199599999999997</v>
      </c>
      <c r="T355" s="17">
        <f t="shared" si="35"/>
        <v>0.61199599999999998</v>
      </c>
    </row>
    <row r="356" spans="1:20" x14ac:dyDescent="0.25">
      <c r="A356" s="10">
        <f t="shared" si="34"/>
        <v>21</v>
      </c>
      <c r="B356" s="13">
        <v>45281</v>
      </c>
      <c r="C356" s="27">
        <v>46.934800000000003</v>
      </c>
      <c r="D356" s="15">
        <f t="shared" si="30"/>
        <v>0.46934800000000004</v>
      </c>
      <c r="E356" s="3"/>
      <c r="F356" s="13">
        <v>45281</v>
      </c>
      <c r="G356" s="26">
        <v>48.753799999999998</v>
      </c>
      <c r="H356" s="16">
        <f t="shared" si="31"/>
        <v>0.48753799999999997</v>
      </c>
      <c r="I356" s="2"/>
      <c r="J356" s="13">
        <v>45281</v>
      </c>
      <c r="K356" s="26">
        <v>95.156499999999994</v>
      </c>
      <c r="L356" s="16">
        <f t="shared" si="32"/>
        <v>0.95156499999999999</v>
      </c>
      <c r="M356" s="2"/>
      <c r="N356" s="13">
        <v>45281</v>
      </c>
      <c r="O356" s="26">
        <v>61.298499999999997</v>
      </c>
      <c r="P356" s="17">
        <f t="shared" si="33"/>
        <v>0.612985</v>
      </c>
      <c r="Q356" s="2"/>
      <c r="R356" s="13">
        <v>45280</v>
      </c>
      <c r="S356" s="26">
        <v>60.943300000000001</v>
      </c>
      <c r="T356" s="17">
        <f t="shared" si="35"/>
        <v>0.609433</v>
      </c>
    </row>
    <row r="357" spans="1:20" x14ac:dyDescent="0.25">
      <c r="A357" s="10">
        <f t="shared" si="34"/>
        <v>22</v>
      </c>
      <c r="B357" s="13">
        <v>45282</v>
      </c>
      <c r="C357" s="27">
        <v>46.826099999999997</v>
      </c>
      <c r="D357" s="15">
        <f t="shared" si="30"/>
        <v>0.46826099999999998</v>
      </c>
      <c r="E357" s="3"/>
      <c r="F357" s="13">
        <v>45282</v>
      </c>
      <c r="G357" s="26">
        <v>48.9129</v>
      </c>
      <c r="H357" s="16">
        <f t="shared" si="31"/>
        <v>0.48912899999999998</v>
      </c>
      <c r="I357" s="2"/>
      <c r="J357" s="13">
        <v>45282</v>
      </c>
      <c r="K357" s="26">
        <v>94.414100000000005</v>
      </c>
      <c r="L357" s="16">
        <f t="shared" si="32"/>
        <v>0.94414100000000001</v>
      </c>
      <c r="M357" s="2"/>
      <c r="N357" s="13">
        <v>45282</v>
      </c>
      <c r="O357" s="26">
        <v>61.146700000000003</v>
      </c>
      <c r="P357" s="17">
        <f t="shared" si="33"/>
        <v>0.61146699999999998</v>
      </c>
      <c r="Q357" s="2"/>
      <c r="R357" s="13">
        <v>45281</v>
      </c>
      <c r="S357" s="26">
        <v>60.697499999999998</v>
      </c>
      <c r="T357" s="17">
        <f t="shared" si="35"/>
        <v>0.60697499999999993</v>
      </c>
    </row>
    <row r="358" spans="1:20" x14ac:dyDescent="0.25">
      <c r="A358" s="10">
        <f t="shared" si="34"/>
        <v>23</v>
      </c>
      <c r="B358" s="13">
        <v>45283</v>
      </c>
      <c r="C358" s="27">
        <v>46.773299999999999</v>
      </c>
      <c r="D358" s="15">
        <f t="shared" si="30"/>
        <v>0.46773300000000001</v>
      </c>
      <c r="E358" s="3"/>
      <c r="F358" s="13">
        <v>45283</v>
      </c>
      <c r="G358" s="26">
        <v>48.8322</v>
      </c>
      <c r="H358" s="16">
        <f t="shared" si="31"/>
        <v>0.48832199999999998</v>
      </c>
      <c r="I358" s="2"/>
      <c r="J358" s="13">
        <v>45283</v>
      </c>
      <c r="K358" s="26">
        <v>94.582099999999997</v>
      </c>
      <c r="L358" s="16">
        <f t="shared" si="32"/>
        <v>0.94582100000000002</v>
      </c>
      <c r="M358" s="2"/>
      <c r="N358" s="13">
        <v>45283</v>
      </c>
      <c r="O358" s="26">
        <v>61.255299999999998</v>
      </c>
      <c r="P358" s="17">
        <f t="shared" si="33"/>
        <v>0.61255300000000001</v>
      </c>
      <c r="Q358" s="2"/>
      <c r="R358" s="13">
        <v>45282</v>
      </c>
      <c r="S358" s="26">
        <v>60.561599999999999</v>
      </c>
      <c r="T358" s="17">
        <f t="shared" si="35"/>
        <v>0.60561599999999993</v>
      </c>
    </row>
    <row r="359" spans="1:20" x14ac:dyDescent="0.25">
      <c r="A359" s="10">
        <f t="shared" si="34"/>
        <v>24</v>
      </c>
      <c r="B359" s="13">
        <v>45284</v>
      </c>
      <c r="C359" s="27">
        <v>46.780099999999997</v>
      </c>
      <c r="D359" s="15">
        <f t="shared" si="30"/>
        <v>0.46780099999999997</v>
      </c>
      <c r="E359" s="3"/>
      <c r="F359" s="13">
        <v>45284</v>
      </c>
      <c r="G359" s="26">
        <v>48.773600000000002</v>
      </c>
      <c r="H359" s="16">
        <f t="shared" si="31"/>
        <v>0.487736</v>
      </c>
      <c r="I359" s="2"/>
      <c r="J359" s="13">
        <v>45284</v>
      </c>
      <c r="K359" s="26">
        <v>94.959900000000005</v>
      </c>
      <c r="L359" s="16">
        <f t="shared" si="32"/>
        <v>0.94959900000000008</v>
      </c>
      <c r="M359" s="2"/>
      <c r="N359" s="13">
        <v>45284</v>
      </c>
      <c r="O359" s="26">
        <v>61.446800000000003</v>
      </c>
      <c r="P359" s="17">
        <f t="shared" si="33"/>
        <v>0.61446800000000001</v>
      </c>
      <c r="Q359" s="2"/>
      <c r="R359" s="13">
        <v>45283</v>
      </c>
      <c r="S359" s="26">
        <v>60.632399999999997</v>
      </c>
      <c r="T359" s="17">
        <f t="shared" si="35"/>
        <v>0.60632399999999997</v>
      </c>
    </row>
    <row r="360" spans="1:20" x14ac:dyDescent="0.25">
      <c r="A360" s="10">
        <f t="shared" si="34"/>
        <v>25</v>
      </c>
      <c r="B360" s="13">
        <v>45285</v>
      </c>
      <c r="C360" s="27">
        <v>46.779600000000002</v>
      </c>
      <c r="D360" s="15">
        <f t="shared" si="30"/>
        <v>0.46779600000000005</v>
      </c>
      <c r="E360" s="3"/>
      <c r="F360" s="13">
        <v>45285</v>
      </c>
      <c r="G360" s="26">
        <v>48.62</v>
      </c>
      <c r="H360" s="16">
        <f t="shared" si="31"/>
        <v>0.48619999999999997</v>
      </c>
      <c r="I360" s="2"/>
      <c r="J360" s="13">
        <v>45285</v>
      </c>
      <c r="K360" s="26">
        <v>95.091200000000001</v>
      </c>
      <c r="L360" s="16">
        <f t="shared" si="32"/>
        <v>0.95091199999999998</v>
      </c>
      <c r="M360" s="2"/>
      <c r="N360" s="13">
        <v>45285</v>
      </c>
      <c r="O360" s="26">
        <v>61.464399999999998</v>
      </c>
      <c r="P360" s="17">
        <f t="shared" si="33"/>
        <v>0.61464399999999997</v>
      </c>
      <c r="Q360" s="2"/>
      <c r="R360" s="13">
        <v>45284</v>
      </c>
      <c r="S360" s="26">
        <v>60.783000000000001</v>
      </c>
      <c r="T360" s="17">
        <f t="shared" si="35"/>
        <v>0.60782999999999998</v>
      </c>
    </row>
    <row r="361" spans="1:20" x14ac:dyDescent="0.25">
      <c r="A361" s="10">
        <f t="shared" si="34"/>
        <v>26</v>
      </c>
      <c r="B361" s="13">
        <v>45286</v>
      </c>
      <c r="C361" s="27">
        <v>46.596699999999998</v>
      </c>
      <c r="D361" s="15">
        <f t="shared" si="30"/>
        <v>0.46596699999999996</v>
      </c>
      <c r="E361" s="3"/>
      <c r="F361" s="13">
        <v>45286</v>
      </c>
      <c r="G361" s="26">
        <v>48.6753</v>
      </c>
      <c r="H361" s="16">
        <f t="shared" si="31"/>
        <v>0.48675299999999999</v>
      </c>
      <c r="I361" s="2"/>
      <c r="J361" s="13">
        <v>45286</v>
      </c>
      <c r="K361" s="26">
        <v>94.692800000000005</v>
      </c>
      <c r="L361" s="16">
        <f t="shared" si="32"/>
        <v>0.9469280000000001</v>
      </c>
      <c r="M361" s="2"/>
      <c r="N361" s="13">
        <v>45286</v>
      </c>
      <c r="O361" s="26">
        <v>61.348599999999998</v>
      </c>
      <c r="P361" s="17">
        <f t="shared" si="33"/>
        <v>0.61348599999999998</v>
      </c>
      <c r="Q361" s="2"/>
      <c r="R361" s="13">
        <v>45285</v>
      </c>
      <c r="S361" s="26">
        <v>60.777299999999997</v>
      </c>
      <c r="T361" s="17">
        <f t="shared" si="35"/>
        <v>0.60777300000000001</v>
      </c>
    </row>
    <row r="362" spans="1:20" x14ac:dyDescent="0.25">
      <c r="A362" s="10">
        <f t="shared" si="34"/>
        <v>27</v>
      </c>
      <c r="B362" s="13">
        <v>45287</v>
      </c>
      <c r="C362" s="27">
        <v>46.4191</v>
      </c>
      <c r="D362" s="15">
        <f t="shared" si="30"/>
        <v>0.46419100000000002</v>
      </c>
      <c r="E362" s="3"/>
      <c r="F362" s="13">
        <v>45287</v>
      </c>
      <c r="G362" s="26">
        <v>48.599400000000003</v>
      </c>
      <c r="H362" s="16">
        <f t="shared" si="31"/>
        <v>0.48599400000000004</v>
      </c>
      <c r="I362" s="2"/>
      <c r="J362" s="13">
        <v>45287</v>
      </c>
      <c r="K362" s="26">
        <v>94.087900000000005</v>
      </c>
      <c r="L362" s="16">
        <f t="shared" si="32"/>
        <v>0.94087900000000002</v>
      </c>
      <c r="M362" s="2"/>
      <c r="N362" s="13">
        <v>45287</v>
      </c>
      <c r="O362" s="26">
        <v>61.280999999999999</v>
      </c>
      <c r="P362" s="17">
        <f t="shared" si="33"/>
        <v>0.61280999999999997</v>
      </c>
      <c r="Q362" s="2"/>
      <c r="R362" s="13">
        <v>45286</v>
      </c>
      <c r="S362" s="26">
        <v>60.668500000000002</v>
      </c>
      <c r="T362" s="17">
        <f t="shared" si="35"/>
        <v>0.60668500000000003</v>
      </c>
    </row>
    <row r="363" spans="1:20" x14ac:dyDescent="0.25">
      <c r="A363" s="10">
        <f t="shared" si="34"/>
        <v>28</v>
      </c>
      <c r="B363" s="13">
        <v>45288</v>
      </c>
      <c r="C363" s="27">
        <v>46.337499999999999</v>
      </c>
      <c r="D363" s="15">
        <f t="shared" si="30"/>
        <v>0.46337499999999998</v>
      </c>
      <c r="E363" s="3"/>
      <c r="F363" s="13">
        <v>45288</v>
      </c>
      <c r="G363" s="26">
        <v>48.589799999999997</v>
      </c>
      <c r="H363" s="16">
        <f t="shared" si="31"/>
        <v>0.48589799999999994</v>
      </c>
      <c r="I363" s="2"/>
      <c r="J363" s="13">
        <v>45288</v>
      </c>
      <c r="K363" s="26">
        <v>93.426100000000005</v>
      </c>
      <c r="L363" s="16">
        <f t="shared" si="32"/>
        <v>0.93426100000000001</v>
      </c>
      <c r="M363" s="2"/>
      <c r="N363" s="13">
        <v>45288</v>
      </c>
      <c r="O363" s="26">
        <v>61.100299999999997</v>
      </c>
      <c r="P363" s="17">
        <f t="shared" si="33"/>
        <v>0.61100299999999996</v>
      </c>
      <c r="Q363" s="2"/>
      <c r="R363" s="13">
        <v>45287</v>
      </c>
      <c r="S363" s="26">
        <v>60.555999999999997</v>
      </c>
      <c r="T363" s="17">
        <f t="shared" si="35"/>
        <v>0.60555999999999999</v>
      </c>
    </row>
    <row r="364" spans="1:20" x14ac:dyDescent="0.25">
      <c r="A364" s="10">
        <f t="shared" si="34"/>
        <v>29</v>
      </c>
      <c r="B364" s="13">
        <v>45289</v>
      </c>
      <c r="C364" s="27">
        <v>46.209099999999999</v>
      </c>
      <c r="D364" s="15">
        <f t="shared" si="30"/>
        <v>0.46209099999999997</v>
      </c>
      <c r="F364" s="13">
        <v>45289</v>
      </c>
      <c r="G364" s="26">
        <v>48.506</v>
      </c>
      <c r="H364" s="16">
        <f t="shared" si="31"/>
        <v>0.48505999999999999</v>
      </c>
      <c r="I364" s="2"/>
      <c r="J364" s="13">
        <v>45289</v>
      </c>
      <c r="K364" s="26">
        <v>92.718100000000007</v>
      </c>
      <c r="L364" s="16">
        <f t="shared" si="32"/>
        <v>0.92718100000000003</v>
      </c>
      <c r="M364" s="2"/>
      <c r="N364" s="13">
        <v>45289</v>
      </c>
      <c r="O364" s="26">
        <v>60.798499999999997</v>
      </c>
      <c r="P364" s="17">
        <f t="shared" si="33"/>
        <v>0.607985</v>
      </c>
      <c r="Q364" s="2"/>
      <c r="R364" s="13">
        <v>45288</v>
      </c>
      <c r="S364" s="26">
        <v>60.377099999999999</v>
      </c>
      <c r="T364" s="17">
        <f t="shared" si="35"/>
        <v>0.60377099999999995</v>
      </c>
    </row>
    <row r="365" spans="1:20" x14ac:dyDescent="0.25">
      <c r="A365" s="10">
        <f t="shared" si="34"/>
        <v>30</v>
      </c>
      <c r="B365" s="13">
        <v>45290</v>
      </c>
      <c r="C365" s="27">
        <v>45.973799999999997</v>
      </c>
      <c r="D365" s="15">
        <f t="shared" si="30"/>
        <v>0.45973799999999998</v>
      </c>
      <c r="F365" s="13">
        <v>45290</v>
      </c>
      <c r="G365" s="26">
        <v>48.492699999999999</v>
      </c>
      <c r="H365" s="16">
        <f t="shared" si="31"/>
        <v>0.484927</v>
      </c>
      <c r="J365" s="13">
        <v>45290</v>
      </c>
      <c r="K365" s="26">
        <v>92.027500000000003</v>
      </c>
      <c r="L365" s="16">
        <f t="shared" si="32"/>
        <v>0.92027500000000007</v>
      </c>
      <c r="N365" s="13">
        <v>45290</v>
      </c>
      <c r="O365" s="26">
        <v>60.613599999999998</v>
      </c>
      <c r="P365" s="17">
        <f t="shared" si="33"/>
        <v>0.60613600000000001</v>
      </c>
      <c r="R365" s="13">
        <v>45289</v>
      </c>
      <c r="S365" s="26">
        <v>60.094499999999996</v>
      </c>
      <c r="T365" s="17">
        <f t="shared" si="35"/>
        <v>0.60094499999999995</v>
      </c>
    </row>
    <row r="366" spans="1:20" x14ac:dyDescent="0.25">
      <c r="A366" s="10">
        <f t="shared" si="34"/>
        <v>31</v>
      </c>
      <c r="B366" s="13">
        <v>45291</v>
      </c>
      <c r="C366" s="27">
        <v>45.885899999999999</v>
      </c>
      <c r="D366" s="15">
        <f t="shared" si="30"/>
        <v>0.45885900000000002</v>
      </c>
      <c r="F366" s="13">
        <v>45291</v>
      </c>
      <c r="G366" s="26">
        <v>48.4499</v>
      </c>
      <c r="H366" s="16">
        <f t="shared" si="31"/>
        <v>0.48449900000000001</v>
      </c>
      <c r="J366" s="13">
        <v>45291</v>
      </c>
      <c r="K366" s="26">
        <v>91.3262</v>
      </c>
      <c r="L366" s="16">
        <f t="shared" si="32"/>
        <v>0.91326200000000002</v>
      </c>
      <c r="N366" s="13">
        <v>45291</v>
      </c>
      <c r="O366" s="26">
        <v>60.630800000000001</v>
      </c>
      <c r="P366" s="17">
        <f t="shared" si="33"/>
        <v>0.60630799999999996</v>
      </c>
      <c r="R366" s="13">
        <v>45290</v>
      </c>
      <c r="S366" s="26">
        <v>59.901899999999998</v>
      </c>
      <c r="T366" s="17">
        <f t="shared" si="35"/>
        <v>0.59901899999999997</v>
      </c>
    </row>
    <row r="367" spans="1:20" x14ac:dyDescent="0.25">
      <c r="A367" s="10">
        <f t="shared" si="34"/>
        <v>1</v>
      </c>
      <c r="B367" s="13">
        <v>45292</v>
      </c>
      <c r="C367" s="27">
        <v>45.855400000000003</v>
      </c>
      <c r="D367" s="15">
        <f t="shared" si="30"/>
        <v>0.45855400000000002</v>
      </c>
      <c r="F367" s="13">
        <v>45292</v>
      </c>
      <c r="G367" s="26">
        <v>48.475499999999997</v>
      </c>
      <c r="H367" s="16">
        <f t="shared" si="31"/>
        <v>0.48475499999999999</v>
      </c>
      <c r="J367" s="13">
        <v>45292</v>
      </c>
      <c r="K367" s="26">
        <v>90.619900000000001</v>
      </c>
      <c r="L367" s="16">
        <f t="shared" si="32"/>
        <v>0.90619899999999998</v>
      </c>
      <c r="N367" s="13">
        <v>45292</v>
      </c>
      <c r="O367" s="26">
        <v>60.653700000000001</v>
      </c>
      <c r="P367" s="17">
        <f t="shared" si="33"/>
        <v>0.60653699999999999</v>
      </c>
      <c r="R367" s="13">
        <v>45291</v>
      </c>
      <c r="S367" s="26">
        <v>59.852699999999999</v>
      </c>
      <c r="T367" s="17">
        <f t="shared" si="35"/>
        <v>0.59852700000000003</v>
      </c>
    </row>
    <row r="368" spans="1:20" x14ac:dyDescent="0.25">
      <c r="A368" s="10">
        <f t="shared" si="34"/>
        <v>2</v>
      </c>
      <c r="B368" s="13">
        <v>45293</v>
      </c>
      <c r="C368" s="27">
        <v>45.735700000000001</v>
      </c>
      <c r="D368" s="15">
        <f t="shared" si="30"/>
        <v>0.45735700000000001</v>
      </c>
      <c r="F368" s="13">
        <v>45293</v>
      </c>
      <c r="G368" s="26">
        <v>48.799700000000001</v>
      </c>
      <c r="H368" s="16">
        <f t="shared" si="31"/>
        <v>0.48799700000000001</v>
      </c>
      <c r="J368" s="13">
        <v>45293</v>
      </c>
      <c r="K368" s="26">
        <v>89.616600000000005</v>
      </c>
      <c r="L368" s="16">
        <f t="shared" si="32"/>
        <v>0.89616600000000002</v>
      </c>
      <c r="N368" s="13">
        <v>45293</v>
      </c>
      <c r="O368" s="26">
        <v>60.56</v>
      </c>
      <c r="P368" s="17">
        <f t="shared" si="33"/>
        <v>0.60560000000000003</v>
      </c>
      <c r="R368" s="13">
        <v>45292</v>
      </c>
      <c r="S368" s="26">
        <v>59.822200000000002</v>
      </c>
      <c r="T368" s="17">
        <f t="shared" si="35"/>
        <v>0.59822200000000003</v>
      </c>
    </row>
    <row r="369" spans="1:20" x14ac:dyDescent="0.25">
      <c r="A369" s="10">
        <f t="shared" si="34"/>
        <v>3</v>
      </c>
      <c r="B369" s="13">
        <v>45294</v>
      </c>
      <c r="C369" s="27">
        <v>45.460900000000002</v>
      </c>
      <c r="D369" s="15">
        <f t="shared" si="30"/>
        <v>0.45460900000000004</v>
      </c>
      <c r="F369" s="13">
        <v>45294</v>
      </c>
      <c r="G369" s="26">
        <v>48.750300000000003</v>
      </c>
      <c r="H369" s="16">
        <f t="shared" si="31"/>
        <v>0.48750300000000002</v>
      </c>
      <c r="J369" s="13">
        <v>45294</v>
      </c>
      <c r="K369" s="26">
        <v>88.551000000000002</v>
      </c>
      <c r="L369" s="16">
        <f t="shared" si="32"/>
        <v>0.88551000000000002</v>
      </c>
      <c r="N369" s="13">
        <v>45294</v>
      </c>
      <c r="O369" s="26">
        <v>60.577599999999997</v>
      </c>
      <c r="P369" s="17">
        <f t="shared" si="33"/>
        <v>0.60577599999999998</v>
      </c>
      <c r="R369" s="13">
        <v>45293</v>
      </c>
      <c r="S369" s="26">
        <v>59.737299999999998</v>
      </c>
      <c r="T369" s="17">
        <f t="shared" si="35"/>
        <v>0.59737299999999993</v>
      </c>
    </row>
    <row r="370" spans="1:20" x14ac:dyDescent="0.25">
      <c r="A370" s="10">
        <f t="shared" si="34"/>
        <v>4</v>
      </c>
      <c r="B370" s="13">
        <v>45295</v>
      </c>
      <c r="C370" s="27">
        <v>45.3521</v>
      </c>
      <c r="D370" s="15">
        <f t="shared" si="30"/>
        <v>0.45352100000000001</v>
      </c>
      <c r="F370" s="13">
        <v>45295</v>
      </c>
      <c r="G370" s="26">
        <v>48.865000000000002</v>
      </c>
      <c r="H370" s="16">
        <f t="shared" si="31"/>
        <v>0.48865000000000003</v>
      </c>
      <c r="J370" s="13">
        <v>45295</v>
      </c>
      <c r="K370" s="26">
        <v>87.707599999999999</v>
      </c>
      <c r="L370" s="16">
        <f t="shared" si="32"/>
        <v>0.87707599999999997</v>
      </c>
      <c r="N370" s="13">
        <v>45295</v>
      </c>
      <c r="O370" s="26">
        <v>60.789400000000001</v>
      </c>
      <c r="P370" s="17">
        <f t="shared" si="33"/>
        <v>0.60789400000000005</v>
      </c>
      <c r="R370" s="13">
        <v>45294</v>
      </c>
      <c r="S370" s="26">
        <v>59.651899999999998</v>
      </c>
      <c r="T370" s="17">
        <f t="shared" si="35"/>
        <v>0.59651900000000002</v>
      </c>
    </row>
    <row r="371" spans="1:20" x14ac:dyDescent="0.25">
      <c r="A371" s="10">
        <f t="shared" si="34"/>
        <v>5</v>
      </c>
      <c r="B371" s="13">
        <v>45296</v>
      </c>
      <c r="C371" s="27">
        <v>45.3142</v>
      </c>
      <c r="D371" s="15">
        <f t="shared" si="30"/>
        <v>0.45314199999999999</v>
      </c>
      <c r="F371" s="13">
        <v>45296</v>
      </c>
      <c r="G371" s="26">
        <v>48.969799999999999</v>
      </c>
      <c r="H371" s="16">
        <f t="shared" si="31"/>
        <v>0.48969799999999997</v>
      </c>
      <c r="J371" s="13">
        <v>45296</v>
      </c>
      <c r="K371" s="26">
        <v>86.720500000000001</v>
      </c>
      <c r="L371" s="16">
        <f t="shared" si="32"/>
        <v>0.867205</v>
      </c>
      <c r="N371" s="13">
        <v>45296</v>
      </c>
      <c r="O371" s="26">
        <v>60.919800000000002</v>
      </c>
      <c r="P371" s="17">
        <f t="shared" si="33"/>
        <v>0.60919800000000002</v>
      </c>
      <c r="R371" s="13">
        <v>45295</v>
      </c>
      <c r="S371" s="26">
        <v>59.755800000000001</v>
      </c>
      <c r="T371" s="17">
        <f t="shared" si="35"/>
        <v>0.59755800000000003</v>
      </c>
    </row>
    <row r="372" spans="1:20" x14ac:dyDescent="0.25">
      <c r="A372" s="10">
        <f t="shared" si="34"/>
        <v>6</v>
      </c>
      <c r="B372" s="13">
        <v>45297</v>
      </c>
      <c r="C372" s="27">
        <v>45.378300000000003</v>
      </c>
      <c r="D372" s="15">
        <f t="shared" si="30"/>
        <v>0.45378300000000005</v>
      </c>
      <c r="F372" s="13">
        <v>45297</v>
      </c>
      <c r="G372" s="26">
        <v>48.997999999999998</v>
      </c>
      <c r="H372" s="16">
        <f t="shared" si="31"/>
        <v>0.48997999999999997</v>
      </c>
      <c r="J372" s="13">
        <v>45297</v>
      </c>
      <c r="K372" s="26">
        <v>85.971400000000003</v>
      </c>
      <c r="L372" s="16">
        <f t="shared" si="32"/>
        <v>0.85971399999999998</v>
      </c>
      <c r="N372" s="13">
        <v>45297</v>
      </c>
      <c r="O372" s="26">
        <v>61.010300000000001</v>
      </c>
      <c r="P372" s="17">
        <f t="shared" si="33"/>
        <v>0.61010300000000006</v>
      </c>
      <c r="R372" s="13">
        <v>45296</v>
      </c>
      <c r="S372" s="26">
        <v>59.794499999999999</v>
      </c>
      <c r="T372" s="17">
        <f t="shared" si="35"/>
        <v>0.59794499999999995</v>
      </c>
    </row>
    <row r="373" spans="1:20" x14ac:dyDescent="0.25">
      <c r="A373" s="10">
        <f t="shared" si="34"/>
        <v>7</v>
      </c>
      <c r="B373" s="13">
        <v>45298</v>
      </c>
      <c r="C373" s="27">
        <v>45.594099999999997</v>
      </c>
      <c r="D373" s="15">
        <f t="shared" si="30"/>
        <v>0.45594099999999999</v>
      </c>
      <c r="F373" s="13">
        <v>45298</v>
      </c>
      <c r="G373" s="26">
        <v>49.028300000000002</v>
      </c>
      <c r="H373" s="16">
        <f t="shared" si="31"/>
        <v>0.49028300000000002</v>
      </c>
      <c r="J373" s="13">
        <v>45298</v>
      </c>
      <c r="K373" s="26">
        <v>85.192999999999998</v>
      </c>
      <c r="L373" s="16">
        <f t="shared" si="32"/>
        <v>0.85192999999999997</v>
      </c>
      <c r="N373" s="13">
        <v>45298</v>
      </c>
      <c r="O373" s="26">
        <v>61.045499999999997</v>
      </c>
      <c r="P373" s="17">
        <f t="shared" si="33"/>
        <v>0.61045499999999997</v>
      </c>
      <c r="R373" s="13">
        <v>45297</v>
      </c>
      <c r="S373" s="26">
        <v>59.813800000000001</v>
      </c>
      <c r="T373" s="17">
        <f t="shared" si="35"/>
        <v>0.59813800000000006</v>
      </c>
    </row>
    <row r="374" spans="1:20" x14ac:dyDescent="0.25">
      <c r="A374" s="10">
        <f t="shared" si="34"/>
        <v>8</v>
      </c>
      <c r="B374" s="13">
        <v>45299</v>
      </c>
      <c r="C374" s="27">
        <v>45.558</v>
      </c>
      <c r="D374" s="15">
        <f t="shared" si="30"/>
        <v>0.45557999999999998</v>
      </c>
      <c r="F374" s="13">
        <v>45299</v>
      </c>
      <c r="G374" s="26">
        <v>49.671900000000001</v>
      </c>
      <c r="H374" s="16">
        <f t="shared" si="31"/>
        <v>0.49671900000000002</v>
      </c>
      <c r="J374" s="13">
        <v>45299</v>
      </c>
      <c r="K374" s="26">
        <v>84.031400000000005</v>
      </c>
      <c r="L374" s="16">
        <f t="shared" si="32"/>
        <v>0.84031400000000001</v>
      </c>
      <c r="N374" s="13">
        <v>45299</v>
      </c>
      <c r="O374" s="26">
        <v>60.964399999999998</v>
      </c>
      <c r="P374" s="17">
        <f t="shared" si="33"/>
        <v>0.60964399999999996</v>
      </c>
      <c r="R374" s="13">
        <v>45298</v>
      </c>
      <c r="S374" s="26">
        <v>59.800600000000003</v>
      </c>
      <c r="T374" s="17">
        <f t="shared" si="35"/>
        <v>0.59800600000000004</v>
      </c>
    </row>
    <row r="375" spans="1:20" x14ac:dyDescent="0.25">
      <c r="A375" s="10">
        <f t="shared" si="34"/>
        <v>9</v>
      </c>
      <c r="B375" s="13">
        <v>45300</v>
      </c>
      <c r="C375" s="27">
        <v>45.518900000000002</v>
      </c>
      <c r="D375" s="15">
        <f t="shared" si="30"/>
        <v>0.45518900000000001</v>
      </c>
      <c r="F375" s="13">
        <v>45300</v>
      </c>
      <c r="G375" s="26">
        <v>49.692700000000002</v>
      </c>
      <c r="H375" s="16">
        <f t="shared" si="31"/>
        <v>0.49692700000000001</v>
      </c>
      <c r="J375" s="13">
        <v>45300</v>
      </c>
      <c r="K375" s="26">
        <v>83.090100000000007</v>
      </c>
      <c r="L375" s="16">
        <f t="shared" si="32"/>
        <v>0.83090100000000011</v>
      </c>
      <c r="N375" s="13">
        <v>45300</v>
      </c>
      <c r="O375" s="26">
        <v>60.845500000000001</v>
      </c>
      <c r="P375" s="17">
        <f t="shared" si="33"/>
        <v>0.60845499999999997</v>
      </c>
      <c r="R375" s="13">
        <v>45299</v>
      </c>
      <c r="S375" s="26">
        <v>59.7744</v>
      </c>
      <c r="T375" s="17">
        <f t="shared" si="35"/>
        <v>0.59774400000000005</v>
      </c>
    </row>
    <row r="376" spans="1:20" x14ac:dyDescent="0.25">
      <c r="A376" s="10">
        <f t="shared" si="34"/>
        <v>10</v>
      </c>
      <c r="B376" s="13">
        <v>45301</v>
      </c>
      <c r="C376" s="27">
        <v>45.447800000000001</v>
      </c>
      <c r="D376" s="15">
        <f t="shared" si="30"/>
        <v>0.45447799999999999</v>
      </c>
      <c r="F376" s="13">
        <v>45301</v>
      </c>
      <c r="G376" s="26">
        <v>49.7303</v>
      </c>
      <c r="H376" s="16">
        <f t="shared" si="31"/>
        <v>0.497303</v>
      </c>
      <c r="J376" s="13">
        <v>45301</v>
      </c>
      <c r="K376" s="26">
        <v>82.206999999999994</v>
      </c>
      <c r="L376" s="16">
        <f t="shared" si="32"/>
        <v>0.82206999999999997</v>
      </c>
      <c r="N376" s="13">
        <v>45301</v>
      </c>
      <c r="O376" s="26">
        <v>60.865499999999997</v>
      </c>
      <c r="P376" s="17">
        <f t="shared" si="33"/>
        <v>0.60865499999999995</v>
      </c>
      <c r="R376" s="13">
        <v>45300</v>
      </c>
      <c r="S376" s="26">
        <v>59.626899999999999</v>
      </c>
      <c r="T376" s="17">
        <f t="shared" si="35"/>
        <v>0.59626899999999994</v>
      </c>
    </row>
    <row r="377" spans="1:20" x14ac:dyDescent="0.25">
      <c r="A377" s="10">
        <f t="shared" si="34"/>
        <v>11</v>
      </c>
      <c r="B377" s="13">
        <v>45302</v>
      </c>
      <c r="C377" s="27">
        <v>45.444699999999997</v>
      </c>
      <c r="D377" s="15">
        <f t="shared" si="30"/>
        <v>0.45444699999999999</v>
      </c>
      <c r="F377" s="13">
        <v>45302</v>
      </c>
      <c r="G377" s="26">
        <v>49.655799999999999</v>
      </c>
      <c r="H377" s="16">
        <f t="shared" si="31"/>
        <v>0.496558</v>
      </c>
      <c r="J377" s="13">
        <v>45302</v>
      </c>
      <c r="K377" s="26">
        <v>81.243399999999994</v>
      </c>
      <c r="L377" s="16">
        <f t="shared" si="32"/>
        <v>0.81243399999999999</v>
      </c>
      <c r="N377" s="13">
        <v>45302</v>
      </c>
      <c r="O377" s="26">
        <v>60.771799999999999</v>
      </c>
      <c r="P377" s="17">
        <f t="shared" si="33"/>
        <v>0.60771799999999998</v>
      </c>
      <c r="R377" s="13">
        <v>45301</v>
      </c>
      <c r="S377" s="26">
        <v>59.581899999999997</v>
      </c>
      <c r="T377" s="17">
        <f t="shared" si="35"/>
        <v>0.59581899999999999</v>
      </c>
    </row>
    <row r="378" spans="1:20" x14ac:dyDescent="0.25">
      <c r="A378" s="10">
        <f t="shared" si="34"/>
        <v>12</v>
      </c>
      <c r="B378" s="13">
        <v>45303</v>
      </c>
      <c r="C378" s="27">
        <v>45.4283</v>
      </c>
      <c r="D378" s="15">
        <f t="shared" si="30"/>
        <v>0.45428299999999999</v>
      </c>
      <c r="F378" s="13">
        <v>45303</v>
      </c>
      <c r="G378" s="26">
        <v>49.6419</v>
      </c>
      <c r="H378" s="16">
        <f t="shared" si="31"/>
        <v>0.496419</v>
      </c>
      <c r="J378" s="13">
        <v>45303</v>
      </c>
      <c r="K378" s="26">
        <v>80.552999999999997</v>
      </c>
      <c r="L378" s="16">
        <f t="shared" si="32"/>
        <v>0.80552999999999997</v>
      </c>
      <c r="N378" s="13">
        <v>45303</v>
      </c>
      <c r="O378" s="26">
        <v>60.731299999999997</v>
      </c>
      <c r="P378" s="17">
        <f t="shared" si="33"/>
        <v>0.60731299999999999</v>
      </c>
      <c r="R378" s="13">
        <v>45302</v>
      </c>
      <c r="S378" s="26">
        <v>59.435499999999998</v>
      </c>
      <c r="T378" s="17">
        <f t="shared" si="35"/>
        <v>0.59435499999999997</v>
      </c>
    </row>
    <row r="379" spans="1:20" x14ac:dyDescent="0.25">
      <c r="A379" s="10">
        <f t="shared" si="34"/>
        <v>13</v>
      </c>
      <c r="B379" s="13">
        <v>45304</v>
      </c>
      <c r="C379" s="27">
        <v>45.666400000000003</v>
      </c>
      <c r="D379" s="15">
        <f t="shared" si="30"/>
        <v>0.45666400000000001</v>
      </c>
      <c r="F379" s="13">
        <v>45304</v>
      </c>
      <c r="G379" s="26">
        <v>49.654400000000003</v>
      </c>
      <c r="H379" s="16">
        <f t="shared" si="31"/>
        <v>0.49654400000000004</v>
      </c>
      <c r="J379" s="13">
        <v>45304</v>
      </c>
      <c r="K379" s="26">
        <v>79.815700000000007</v>
      </c>
      <c r="L379" s="16">
        <f t="shared" si="32"/>
        <v>0.79815700000000012</v>
      </c>
      <c r="N379" s="13">
        <v>45304</v>
      </c>
      <c r="O379" s="26">
        <v>60.876199999999997</v>
      </c>
      <c r="P379" s="17">
        <f t="shared" si="33"/>
        <v>0.60876200000000003</v>
      </c>
      <c r="R379" s="13">
        <v>45303</v>
      </c>
      <c r="S379" s="26">
        <v>59.3553</v>
      </c>
      <c r="T379" s="17">
        <f t="shared" si="35"/>
        <v>0.593553</v>
      </c>
    </row>
    <row r="380" spans="1:20" x14ac:dyDescent="0.25">
      <c r="A380" s="10">
        <f t="shared" si="34"/>
        <v>14</v>
      </c>
      <c r="B380" s="13">
        <v>45305</v>
      </c>
      <c r="C380" s="27">
        <v>46.031500000000001</v>
      </c>
      <c r="D380" s="15">
        <f t="shared" si="30"/>
        <v>0.46031500000000003</v>
      </c>
      <c r="F380" s="13">
        <v>45305</v>
      </c>
      <c r="G380" s="26">
        <v>49.734900000000003</v>
      </c>
      <c r="H380" s="16">
        <f t="shared" si="31"/>
        <v>0.49734900000000004</v>
      </c>
      <c r="J380" s="13">
        <v>45305</v>
      </c>
      <c r="K380" s="26">
        <v>79.5047</v>
      </c>
      <c r="L380" s="16">
        <f t="shared" si="32"/>
        <v>0.79504699999999995</v>
      </c>
      <c r="N380" s="13">
        <v>45305</v>
      </c>
      <c r="O380" s="26">
        <v>61.071199999999997</v>
      </c>
      <c r="P380" s="17">
        <f t="shared" si="33"/>
        <v>0.61071199999999992</v>
      </c>
      <c r="R380" s="13">
        <v>45304</v>
      </c>
      <c r="S380" s="26">
        <v>59.419899999999998</v>
      </c>
      <c r="T380" s="17">
        <f t="shared" si="35"/>
        <v>0.59419900000000003</v>
      </c>
    </row>
    <row r="381" spans="1:20" x14ac:dyDescent="0.25">
      <c r="A381" s="10">
        <f t="shared" si="34"/>
        <v>15</v>
      </c>
      <c r="B381" s="13">
        <v>45306</v>
      </c>
      <c r="C381" s="27">
        <v>46.1053</v>
      </c>
      <c r="D381" s="15">
        <f t="shared" si="30"/>
        <v>0.46105299999999999</v>
      </c>
      <c r="F381" s="13">
        <v>45306</v>
      </c>
      <c r="G381" s="26">
        <v>49.893700000000003</v>
      </c>
      <c r="H381" s="16">
        <f t="shared" si="31"/>
        <v>0.49893700000000002</v>
      </c>
      <c r="J381" s="13">
        <v>45306</v>
      </c>
      <c r="K381" s="26">
        <v>78.646299999999997</v>
      </c>
      <c r="L381" s="16">
        <f t="shared" si="32"/>
        <v>0.78646299999999991</v>
      </c>
      <c r="N381" s="13">
        <v>45306</v>
      </c>
      <c r="O381" s="26">
        <v>61.029600000000002</v>
      </c>
      <c r="P381" s="17">
        <f t="shared" si="33"/>
        <v>0.61029600000000006</v>
      </c>
      <c r="R381" s="13">
        <v>45305</v>
      </c>
      <c r="S381" s="26">
        <v>59.568100000000001</v>
      </c>
      <c r="T381" s="17">
        <f t="shared" si="35"/>
        <v>0.59568100000000002</v>
      </c>
    </row>
    <row r="382" spans="1:20" x14ac:dyDescent="0.25">
      <c r="A382" s="10">
        <f t="shared" si="34"/>
        <v>16</v>
      </c>
      <c r="B382" s="13">
        <v>45307</v>
      </c>
      <c r="C382" s="27">
        <v>46.356299999999997</v>
      </c>
      <c r="D382" s="15">
        <f t="shared" si="30"/>
        <v>0.46356299999999995</v>
      </c>
      <c r="F382" s="13">
        <v>45307</v>
      </c>
      <c r="G382" s="26">
        <v>50.056100000000001</v>
      </c>
      <c r="H382" s="16">
        <f t="shared" si="31"/>
        <v>0.50056100000000003</v>
      </c>
      <c r="J382" s="13">
        <v>45307</v>
      </c>
      <c r="K382" s="26">
        <v>77.877899999999997</v>
      </c>
      <c r="L382" s="16">
        <f t="shared" si="32"/>
        <v>0.778779</v>
      </c>
      <c r="N382" s="13">
        <v>45307</v>
      </c>
      <c r="O382" s="26">
        <v>61.000599999999999</v>
      </c>
      <c r="P382" s="17">
        <f t="shared" si="33"/>
        <v>0.61000599999999994</v>
      </c>
      <c r="R382" s="13">
        <v>45306</v>
      </c>
      <c r="S382" s="26">
        <v>59.510800000000003</v>
      </c>
      <c r="T382" s="17">
        <f t="shared" si="35"/>
        <v>0.59510800000000008</v>
      </c>
    </row>
    <row r="383" spans="1:20" x14ac:dyDescent="0.25">
      <c r="A383" s="10">
        <f t="shared" si="34"/>
        <v>17</v>
      </c>
      <c r="B383" s="13">
        <v>45308</v>
      </c>
      <c r="C383" s="27">
        <v>46.509099999999997</v>
      </c>
      <c r="D383" s="15">
        <f t="shared" si="30"/>
        <v>0.46509099999999998</v>
      </c>
      <c r="F383" s="13">
        <v>45308</v>
      </c>
      <c r="G383" s="26">
        <v>50.203800000000001</v>
      </c>
      <c r="H383" s="16">
        <f t="shared" si="31"/>
        <v>0.50203799999999998</v>
      </c>
      <c r="J383" s="13">
        <v>45308</v>
      </c>
      <c r="K383" s="26">
        <v>77.484300000000005</v>
      </c>
      <c r="L383" s="16">
        <f t="shared" si="32"/>
        <v>0.77484300000000006</v>
      </c>
      <c r="N383" s="13">
        <v>45308</v>
      </c>
      <c r="O383" s="26">
        <v>60.914299999999997</v>
      </c>
      <c r="P383" s="17">
        <f t="shared" si="33"/>
        <v>0.60914299999999999</v>
      </c>
      <c r="R383" s="13">
        <v>45307</v>
      </c>
      <c r="S383" s="26">
        <v>59.4786</v>
      </c>
      <c r="T383" s="17">
        <f t="shared" si="35"/>
        <v>0.59478600000000004</v>
      </c>
    </row>
    <row r="384" spans="1:20" x14ac:dyDescent="0.25">
      <c r="A384" s="10">
        <f t="shared" si="34"/>
        <v>18</v>
      </c>
      <c r="B384" s="13">
        <v>45309</v>
      </c>
      <c r="C384" s="27">
        <v>46.741599999999998</v>
      </c>
      <c r="D384" s="15">
        <f t="shared" ref="D384:D441" si="36">IF($C384="","",$C384/100)</f>
        <v>0.467416</v>
      </c>
      <c r="F384" s="13">
        <v>45309</v>
      </c>
      <c r="G384" s="26">
        <v>50.294800000000002</v>
      </c>
      <c r="H384" s="16">
        <f t="shared" ref="H384:H447" si="37">IF($G384="","",$G384/100)</f>
        <v>0.50294800000000006</v>
      </c>
      <c r="J384" s="13">
        <v>45309</v>
      </c>
      <c r="K384" s="26">
        <v>79.804500000000004</v>
      </c>
      <c r="L384" s="16">
        <f t="shared" ref="L384:L447" si="38">IF($K384="","",$K384/100)</f>
        <v>0.798045</v>
      </c>
      <c r="N384" s="13">
        <v>45309</v>
      </c>
      <c r="O384" s="26">
        <v>60.744900000000001</v>
      </c>
      <c r="P384" s="17">
        <f t="shared" ref="P384:P447" si="39">IF($O384="","",$O384/100)</f>
        <v>0.60744900000000002</v>
      </c>
      <c r="R384" s="13">
        <v>45308</v>
      </c>
      <c r="S384" s="26">
        <v>59.424700000000001</v>
      </c>
      <c r="T384" s="17">
        <f t="shared" si="35"/>
        <v>0.59424699999999997</v>
      </c>
    </row>
    <row r="385" spans="1:20" x14ac:dyDescent="0.25">
      <c r="A385" s="10">
        <f t="shared" ref="A385:A448" si="40">DAY(B385)</f>
        <v>19</v>
      </c>
      <c r="B385" s="13">
        <v>45310</v>
      </c>
      <c r="C385" s="27">
        <v>47.016100000000002</v>
      </c>
      <c r="D385" s="15">
        <f t="shared" si="36"/>
        <v>0.470161</v>
      </c>
      <c r="F385" s="13">
        <v>45310</v>
      </c>
      <c r="G385" s="26">
        <v>50.363199999999999</v>
      </c>
      <c r="H385" s="16">
        <f t="shared" si="37"/>
        <v>0.50363199999999997</v>
      </c>
      <c r="J385" s="13">
        <v>45310</v>
      </c>
      <c r="K385" s="26">
        <v>81.771699999999996</v>
      </c>
      <c r="L385" s="16">
        <f t="shared" si="38"/>
        <v>0.81771699999999992</v>
      </c>
      <c r="N385" s="13">
        <v>45310</v>
      </c>
      <c r="O385" s="26">
        <v>60.5991</v>
      </c>
      <c r="P385" s="17">
        <f t="shared" si="39"/>
        <v>0.60599099999999995</v>
      </c>
      <c r="R385" s="13">
        <v>45309</v>
      </c>
      <c r="S385" s="26">
        <v>59.4968</v>
      </c>
      <c r="T385" s="17">
        <f t="shared" si="35"/>
        <v>0.59496800000000005</v>
      </c>
    </row>
    <row r="386" spans="1:20" x14ac:dyDescent="0.25">
      <c r="A386" s="10">
        <f t="shared" si="40"/>
        <v>20</v>
      </c>
      <c r="B386" s="13">
        <v>45311</v>
      </c>
      <c r="C386" s="27">
        <v>47.137999999999998</v>
      </c>
      <c r="D386" s="15">
        <f t="shared" si="36"/>
        <v>0.47137999999999997</v>
      </c>
      <c r="F386" s="13">
        <v>45311</v>
      </c>
      <c r="G386" s="26">
        <v>50.466000000000001</v>
      </c>
      <c r="H386" s="16">
        <f t="shared" si="37"/>
        <v>0.50466</v>
      </c>
      <c r="J386" s="13">
        <v>45311</v>
      </c>
      <c r="K386" s="26">
        <v>82.566100000000006</v>
      </c>
      <c r="L386" s="16">
        <f t="shared" si="38"/>
        <v>0.82566100000000009</v>
      </c>
      <c r="N386" s="13">
        <v>45311</v>
      </c>
      <c r="O386" s="26">
        <v>60.618600000000001</v>
      </c>
      <c r="P386" s="17">
        <f t="shared" si="39"/>
        <v>0.606186</v>
      </c>
      <c r="R386" s="13">
        <v>45310</v>
      </c>
      <c r="S386" s="26">
        <v>59.558999999999997</v>
      </c>
      <c r="T386" s="17">
        <f t="shared" si="35"/>
        <v>0.59558999999999995</v>
      </c>
    </row>
    <row r="387" spans="1:20" x14ac:dyDescent="0.25">
      <c r="A387" s="10">
        <f t="shared" si="40"/>
        <v>21</v>
      </c>
      <c r="B387" s="13">
        <v>45312</v>
      </c>
      <c r="C387" s="27">
        <v>47.357900000000001</v>
      </c>
      <c r="D387" s="15">
        <f t="shared" si="36"/>
        <v>0.47357900000000003</v>
      </c>
      <c r="F387" s="13">
        <v>45312</v>
      </c>
      <c r="G387" s="26">
        <v>50.675400000000003</v>
      </c>
      <c r="H387" s="16">
        <f t="shared" si="37"/>
        <v>0.50675400000000004</v>
      </c>
      <c r="J387" s="13">
        <v>45312</v>
      </c>
      <c r="K387" s="26">
        <v>83.079400000000007</v>
      </c>
      <c r="L387" s="16">
        <f t="shared" si="38"/>
        <v>0.83079400000000003</v>
      </c>
      <c r="N387" s="13">
        <v>45312</v>
      </c>
      <c r="O387" s="26">
        <v>60.674100000000003</v>
      </c>
      <c r="P387" s="17">
        <f t="shared" si="39"/>
        <v>0.60674099999999997</v>
      </c>
      <c r="R387" s="13">
        <v>45311</v>
      </c>
      <c r="S387" s="26">
        <v>59.652900000000002</v>
      </c>
      <c r="T387" s="17">
        <f t="shared" ref="T387:T450" si="41">IF($S387="","",$S387/100)</f>
        <v>0.59652899999999998</v>
      </c>
    </row>
    <row r="388" spans="1:20" x14ac:dyDescent="0.25">
      <c r="A388" s="10">
        <f t="shared" si="40"/>
        <v>22</v>
      </c>
      <c r="B388" s="13">
        <v>45313</v>
      </c>
      <c r="C388" s="27">
        <v>47.625799999999998</v>
      </c>
      <c r="D388" s="15">
        <f t="shared" si="36"/>
        <v>0.47625799999999996</v>
      </c>
      <c r="F388" s="13">
        <v>45313</v>
      </c>
      <c r="G388" s="26">
        <v>50.921999999999997</v>
      </c>
      <c r="H388" s="16">
        <f t="shared" si="37"/>
        <v>0.50922000000000001</v>
      </c>
      <c r="J388" s="13">
        <v>45313</v>
      </c>
      <c r="K388" s="26">
        <v>83.001199999999997</v>
      </c>
      <c r="L388" s="16">
        <f t="shared" si="38"/>
        <v>0.83001199999999997</v>
      </c>
      <c r="N388" s="13">
        <v>45313</v>
      </c>
      <c r="O388" s="26">
        <v>60.685099999999998</v>
      </c>
      <c r="P388" s="17">
        <f t="shared" si="39"/>
        <v>0.60685100000000003</v>
      </c>
      <c r="R388" s="13">
        <v>45312</v>
      </c>
      <c r="S388" s="26">
        <v>59.776299999999999</v>
      </c>
      <c r="T388" s="17">
        <f t="shared" si="41"/>
        <v>0.59776300000000004</v>
      </c>
    </row>
    <row r="389" spans="1:20" x14ac:dyDescent="0.25">
      <c r="A389" s="10">
        <f t="shared" si="40"/>
        <v>23</v>
      </c>
      <c r="B389" s="13">
        <v>45314</v>
      </c>
      <c r="C389" s="27">
        <v>47.946599999999997</v>
      </c>
      <c r="D389" s="15">
        <f t="shared" si="36"/>
        <v>0.47946599999999995</v>
      </c>
      <c r="F389" s="13">
        <v>45314</v>
      </c>
      <c r="G389" s="26">
        <v>51.301099999999998</v>
      </c>
      <c r="H389" s="16">
        <f t="shared" si="37"/>
        <v>0.51301099999999999</v>
      </c>
      <c r="J389" s="13">
        <v>45314</v>
      </c>
      <c r="K389" s="26">
        <v>82.872</v>
      </c>
      <c r="L389" s="16">
        <f t="shared" si="38"/>
        <v>0.82872000000000001</v>
      </c>
      <c r="N389" s="13">
        <v>45314</v>
      </c>
      <c r="O389" s="26">
        <v>60.866199999999999</v>
      </c>
      <c r="P389" s="17">
        <f t="shared" si="39"/>
        <v>0.60866200000000004</v>
      </c>
      <c r="R389" s="13">
        <v>45313</v>
      </c>
      <c r="S389" s="26">
        <v>59.836199999999998</v>
      </c>
      <c r="T389" s="17">
        <f t="shared" si="41"/>
        <v>0.59836199999999995</v>
      </c>
    </row>
    <row r="390" spans="1:20" x14ac:dyDescent="0.25">
      <c r="A390" s="10">
        <f t="shared" si="40"/>
        <v>24</v>
      </c>
      <c r="B390" s="13">
        <v>45315</v>
      </c>
      <c r="C390" s="27">
        <v>48.412599999999998</v>
      </c>
      <c r="D390" s="15">
        <f t="shared" si="36"/>
        <v>0.484126</v>
      </c>
      <c r="F390" s="13">
        <v>45315</v>
      </c>
      <c r="G390" s="26">
        <v>52.0398</v>
      </c>
      <c r="H390" s="16">
        <f t="shared" si="37"/>
        <v>0.52039800000000003</v>
      </c>
      <c r="J390" s="13">
        <v>45315</v>
      </c>
      <c r="K390" s="26">
        <v>82.758600000000001</v>
      </c>
      <c r="L390" s="16">
        <f t="shared" si="38"/>
        <v>0.82758600000000004</v>
      </c>
      <c r="N390" s="13">
        <v>45315</v>
      </c>
      <c r="O390" s="26">
        <v>60.951700000000002</v>
      </c>
      <c r="P390" s="17">
        <f t="shared" si="39"/>
        <v>0.60951699999999998</v>
      </c>
      <c r="R390" s="13">
        <v>45314</v>
      </c>
      <c r="S390" s="26">
        <v>60.0379</v>
      </c>
      <c r="T390" s="17">
        <f t="shared" si="41"/>
        <v>0.600379</v>
      </c>
    </row>
    <row r="391" spans="1:20" x14ac:dyDescent="0.25">
      <c r="A391" s="10">
        <f t="shared" si="40"/>
        <v>25</v>
      </c>
      <c r="B391" s="13">
        <v>45316</v>
      </c>
      <c r="C391" s="27">
        <v>48.964300000000001</v>
      </c>
      <c r="D391" s="15">
        <f t="shared" si="36"/>
        <v>0.48964299999999999</v>
      </c>
      <c r="F391" s="13">
        <v>45316</v>
      </c>
      <c r="G391" s="26">
        <v>52.292499999999997</v>
      </c>
      <c r="H391" s="16">
        <f t="shared" si="37"/>
        <v>0.52292499999999997</v>
      </c>
      <c r="J391" s="13">
        <v>45316</v>
      </c>
      <c r="K391" s="26">
        <v>82.617599999999996</v>
      </c>
      <c r="L391" s="16">
        <f t="shared" si="38"/>
        <v>0.82617599999999991</v>
      </c>
      <c r="N391" s="13">
        <v>45316</v>
      </c>
      <c r="O391" s="26">
        <v>61.017499999999998</v>
      </c>
      <c r="P391" s="17">
        <f t="shared" si="39"/>
        <v>0.61017500000000002</v>
      </c>
      <c r="R391" s="13">
        <v>45315</v>
      </c>
      <c r="S391" s="26">
        <v>60.245100000000001</v>
      </c>
      <c r="T391" s="17">
        <f t="shared" si="41"/>
        <v>0.60245099999999996</v>
      </c>
    </row>
    <row r="392" spans="1:20" x14ac:dyDescent="0.25">
      <c r="A392" s="10">
        <f t="shared" si="40"/>
        <v>26</v>
      </c>
      <c r="B392" s="13">
        <v>45317</v>
      </c>
      <c r="C392" s="27">
        <v>49.691600000000001</v>
      </c>
      <c r="D392" s="15">
        <f t="shared" si="36"/>
        <v>0.49691600000000002</v>
      </c>
      <c r="F392" s="13">
        <v>45317</v>
      </c>
      <c r="G392" s="26">
        <v>52.826500000000003</v>
      </c>
      <c r="H392" s="16">
        <f t="shared" si="37"/>
        <v>0.52826499999999998</v>
      </c>
      <c r="J392" s="13">
        <v>45317</v>
      </c>
      <c r="K392" s="26">
        <v>82.369900000000001</v>
      </c>
      <c r="L392" s="16">
        <f t="shared" si="38"/>
        <v>0.82369899999999996</v>
      </c>
      <c r="N392" s="13">
        <v>45317</v>
      </c>
      <c r="O392" s="26">
        <v>61.094799999999999</v>
      </c>
      <c r="P392" s="17">
        <f t="shared" si="39"/>
        <v>0.61094800000000005</v>
      </c>
      <c r="R392" s="13">
        <v>45316</v>
      </c>
      <c r="S392" s="26">
        <v>60.354900000000001</v>
      </c>
      <c r="T392" s="17">
        <f t="shared" si="41"/>
        <v>0.603549</v>
      </c>
    </row>
    <row r="393" spans="1:20" x14ac:dyDescent="0.25">
      <c r="A393" s="10">
        <f t="shared" si="40"/>
        <v>27</v>
      </c>
      <c r="B393" s="13">
        <v>45318</v>
      </c>
      <c r="C393" s="27">
        <v>50.206800000000001</v>
      </c>
      <c r="D393" s="15">
        <f t="shared" si="36"/>
        <v>0.50206799999999996</v>
      </c>
      <c r="F393" s="13">
        <v>45318</v>
      </c>
      <c r="G393" s="26">
        <v>53.379199999999997</v>
      </c>
      <c r="H393" s="16">
        <f t="shared" si="37"/>
        <v>0.53379199999999993</v>
      </c>
      <c r="J393" s="13">
        <v>45318</v>
      </c>
      <c r="K393" s="26">
        <v>82.555899999999994</v>
      </c>
      <c r="L393" s="16">
        <f t="shared" si="38"/>
        <v>0.82555899999999993</v>
      </c>
      <c r="N393" s="13">
        <v>45318</v>
      </c>
      <c r="O393" s="26">
        <v>61.223999999999997</v>
      </c>
      <c r="P393" s="17">
        <f t="shared" si="39"/>
        <v>0.61224000000000001</v>
      </c>
      <c r="R393" s="13">
        <v>45317</v>
      </c>
      <c r="S393" s="26">
        <v>60.524299999999997</v>
      </c>
      <c r="T393" s="17">
        <f t="shared" si="41"/>
        <v>0.60524299999999998</v>
      </c>
    </row>
    <row r="394" spans="1:20" x14ac:dyDescent="0.25">
      <c r="A394" s="10">
        <f t="shared" si="40"/>
        <v>28</v>
      </c>
      <c r="B394" s="13">
        <v>45319</v>
      </c>
      <c r="C394" s="27">
        <v>50.793700000000001</v>
      </c>
      <c r="D394" s="15">
        <f t="shared" si="36"/>
        <v>0.50793699999999997</v>
      </c>
      <c r="F394" s="13">
        <v>45319</v>
      </c>
      <c r="G394" s="26">
        <v>54.132199999999997</v>
      </c>
      <c r="H394" s="16">
        <f t="shared" si="37"/>
        <v>0.54132199999999997</v>
      </c>
      <c r="J394" s="13">
        <v>45319</v>
      </c>
      <c r="K394" s="26">
        <v>82.918000000000006</v>
      </c>
      <c r="L394" s="16">
        <f t="shared" si="38"/>
        <v>0.82918000000000003</v>
      </c>
      <c r="N394" s="13">
        <v>45319</v>
      </c>
      <c r="O394" s="26">
        <v>61.351599999999998</v>
      </c>
      <c r="P394" s="17">
        <f t="shared" si="39"/>
        <v>0.61351599999999995</v>
      </c>
      <c r="R394" s="13">
        <v>45318</v>
      </c>
      <c r="S394" s="26">
        <v>60.752600000000001</v>
      </c>
      <c r="T394" s="17">
        <f t="shared" si="41"/>
        <v>0.60752600000000001</v>
      </c>
    </row>
    <row r="395" spans="1:20" x14ac:dyDescent="0.25">
      <c r="A395" s="10">
        <f t="shared" si="40"/>
        <v>29</v>
      </c>
      <c r="B395" s="13">
        <v>45320</v>
      </c>
      <c r="C395" s="27">
        <v>51.453899999999997</v>
      </c>
      <c r="D395" s="15">
        <f t="shared" si="36"/>
        <v>0.51453899999999997</v>
      </c>
      <c r="F395" s="13">
        <v>45320</v>
      </c>
      <c r="G395" s="26">
        <v>54.572499999999998</v>
      </c>
      <c r="H395" s="16">
        <f t="shared" si="37"/>
        <v>0.54572500000000002</v>
      </c>
      <c r="J395" s="13">
        <v>45320</v>
      </c>
      <c r="K395" s="26">
        <v>82.889600000000002</v>
      </c>
      <c r="L395" s="16">
        <f t="shared" si="38"/>
        <v>0.82889599999999997</v>
      </c>
      <c r="N395" s="13">
        <v>45320</v>
      </c>
      <c r="O395" s="26">
        <v>61.315600000000003</v>
      </c>
      <c r="P395" s="17">
        <f t="shared" si="39"/>
        <v>0.61315600000000003</v>
      </c>
      <c r="R395" s="13">
        <v>45319</v>
      </c>
      <c r="S395" s="26">
        <v>61.031399999999998</v>
      </c>
      <c r="T395" s="17">
        <f t="shared" si="41"/>
        <v>0.61031400000000002</v>
      </c>
    </row>
    <row r="396" spans="1:20" x14ac:dyDescent="0.25">
      <c r="A396" s="10">
        <f t="shared" si="40"/>
        <v>30</v>
      </c>
      <c r="B396" s="13">
        <v>45321</v>
      </c>
      <c r="C396" s="27">
        <v>51.807000000000002</v>
      </c>
      <c r="D396" s="15">
        <f t="shared" si="36"/>
        <v>0.51807000000000003</v>
      </c>
      <c r="F396" s="13">
        <v>45321</v>
      </c>
      <c r="G396" s="26">
        <v>55.1145</v>
      </c>
      <c r="H396" s="16">
        <f t="shared" si="37"/>
        <v>0.551145</v>
      </c>
      <c r="J396" s="13">
        <v>45321</v>
      </c>
      <c r="K396" s="26">
        <v>82.46</v>
      </c>
      <c r="L396" s="16">
        <f t="shared" si="38"/>
        <v>0.82459999999999989</v>
      </c>
      <c r="N396" s="13">
        <v>45321</v>
      </c>
      <c r="O396" s="26">
        <v>61.151499999999999</v>
      </c>
      <c r="P396" s="17">
        <f t="shared" si="39"/>
        <v>0.61151500000000003</v>
      </c>
      <c r="R396" s="13">
        <v>45320</v>
      </c>
      <c r="S396" s="26">
        <v>61.116700000000002</v>
      </c>
      <c r="T396" s="17">
        <f t="shared" si="41"/>
        <v>0.61116700000000002</v>
      </c>
    </row>
    <row r="397" spans="1:20" x14ac:dyDescent="0.25">
      <c r="A397" s="10">
        <f t="shared" si="40"/>
        <v>31</v>
      </c>
      <c r="B397" s="13">
        <v>45322</v>
      </c>
      <c r="C397" s="27">
        <v>52.104799999999997</v>
      </c>
      <c r="D397" s="15">
        <f t="shared" si="36"/>
        <v>0.52104799999999996</v>
      </c>
      <c r="F397" s="13">
        <v>45322</v>
      </c>
      <c r="G397" s="26">
        <v>55.614199999999997</v>
      </c>
      <c r="H397" s="16">
        <f t="shared" si="37"/>
        <v>0.55614199999999991</v>
      </c>
      <c r="J397" s="13">
        <v>45322</v>
      </c>
      <c r="K397" s="26">
        <v>81.896500000000003</v>
      </c>
      <c r="L397" s="16">
        <f t="shared" si="38"/>
        <v>0.81896500000000005</v>
      </c>
      <c r="N397" s="13">
        <v>45322</v>
      </c>
      <c r="O397" s="26">
        <v>61.109400000000001</v>
      </c>
      <c r="P397" s="17">
        <f t="shared" si="39"/>
        <v>0.61109400000000003</v>
      </c>
      <c r="R397" s="13">
        <v>45321</v>
      </c>
      <c r="S397" s="26">
        <v>61.086100000000002</v>
      </c>
      <c r="T397" s="17">
        <f t="shared" si="41"/>
        <v>0.61086099999999999</v>
      </c>
    </row>
    <row r="398" spans="1:20" x14ac:dyDescent="0.25">
      <c r="A398" s="10">
        <f t="shared" si="40"/>
        <v>1</v>
      </c>
      <c r="B398" s="13">
        <v>45323</v>
      </c>
      <c r="C398" s="27">
        <v>52.722700000000003</v>
      </c>
      <c r="D398" s="15">
        <f t="shared" si="36"/>
        <v>0.527227</v>
      </c>
      <c r="F398" s="13">
        <v>45323</v>
      </c>
      <c r="G398" s="26">
        <v>55.765799999999999</v>
      </c>
      <c r="H398" s="16">
        <f t="shared" si="37"/>
        <v>0.55765799999999999</v>
      </c>
      <c r="J398" s="13">
        <v>45323</v>
      </c>
      <c r="K398" s="26">
        <v>81.749600000000001</v>
      </c>
      <c r="L398" s="16">
        <f t="shared" si="38"/>
        <v>0.817496</v>
      </c>
      <c r="N398" s="13">
        <v>45323</v>
      </c>
      <c r="O398" s="26">
        <v>61.106999999999999</v>
      </c>
      <c r="P398" s="17">
        <f t="shared" si="39"/>
        <v>0.61107</v>
      </c>
      <c r="R398" s="13">
        <v>45322</v>
      </c>
      <c r="S398" s="26">
        <v>61.121200000000002</v>
      </c>
      <c r="T398" s="17">
        <f t="shared" si="41"/>
        <v>0.61121199999999998</v>
      </c>
    </row>
    <row r="399" spans="1:20" x14ac:dyDescent="0.25">
      <c r="A399" s="10">
        <f t="shared" si="40"/>
        <v>2</v>
      </c>
      <c r="B399" s="13">
        <v>45324</v>
      </c>
      <c r="C399" s="27">
        <v>53.796399999999998</v>
      </c>
      <c r="D399" s="15">
        <f t="shared" si="36"/>
        <v>0.537964</v>
      </c>
      <c r="F399" s="13">
        <v>45324</v>
      </c>
      <c r="G399" s="26">
        <v>56.153700000000001</v>
      </c>
      <c r="H399" s="16">
        <f t="shared" si="37"/>
        <v>0.56153699999999995</v>
      </c>
      <c r="J399" s="13">
        <v>45324</v>
      </c>
      <c r="K399" s="26">
        <v>81.2166</v>
      </c>
      <c r="L399" s="16">
        <f t="shared" si="38"/>
        <v>0.81216599999999994</v>
      </c>
      <c r="N399" s="13">
        <v>45324</v>
      </c>
      <c r="O399" s="26">
        <v>61.204099999999997</v>
      </c>
      <c r="P399" s="17">
        <f t="shared" si="39"/>
        <v>0.61204099999999995</v>
      </c>
      <c r="R399" s="13">
        <v>45323</v>
      </c>
      <c r="S399" s="26">
        <v>61.168399999999998</v>
      </c>
      <c r="T399" s="17">
        <f t="shared" si="41"/>
        <v>0.61168400000000001</v>
      </c>
    </row>
    <row r="400" spans="1:20" x14ac:dyDescent="0.25">
      <c r="A400" s="10">
        <f t="shared" si="40"/>
        <v>3</v>
      </c>
      <c r="B400" s="13">
        <v>45325</v>
      </c>
      <c r="C400" s="27">
        <v>55.149500000000003</v>
      </c>
      <c r="D400" s="15">
        <f t="shared" si="36"/>
        <v>0.55149500000000007</v>
      </c>
      <c r="F400" s="13">
        <v>45325</v>
      </c>
      <c r="G400" s="26">
        <v>56.388399999999997</v>
      </c>
      <c r="H400" s="16">
        <f t="shared" si="37"/>
        <v>0.56388399999999994</v>
      </c>
      <c r="J400" s="13">
        <v>45325</v>
      </c>
      <c r="K400" s="26">
        <v>81.099299999999999</v>
      </c>
      <c r="L400" s="16">
        <f t="shared" si="38"/>
        <v>0.81099299999999996</v>
      </c>
      <c r="N400" s="13">
        <v>45325</v>
      </c>
      <c r="O400" s="26">
        <v>61.314399999999999</v>
      </c>
      <c r="P400" s="17">
        <f t="shared" si="39"/>
        <v>0.61314400000000002</v>
      </c>
      <c r="R400" s="13">
        <v>45324</v>
      </c>
      <c r="S400" s="26">
        <v>61.323999999999998</v>
      </c>
      <c r="T400" s="17">
        <f t="shared" si="41"/>
        <v>0.61324000000000001</v>
      </c>
    </row>
    <row r="401" spans="1:20" x14ac:dyDescent="0.25">
      <c r="A401" s="10">
        <f t="shared" si="40"/>
        <v>4</v>
      </c>
      <c r="B401" s="13">
        <v>45326</v>
      </c>
      <c r="C401" s="27">
        <v>56.421599999999998</v>
      </c>
      <c r="D401" s="15">
        <f t="shared" si="36"/>
        <v>0.56421599999999994</v>
      </c>
      <c r="F401" s="13">
        <v>45326</v>
      </c>
      <c r="G401" s="26">
        <v>56.842599999999997</v>
      </c>
      <c r="H401" s="16">
        <f t="shared" si="37"/>
        <v>0.56842599999999999</v>
      </c>
      <c r="J401" s="13">
        <v>45326</v>
      </c>
      <c r="K401" s="26">
        <v>81.083799999999997</v>
      </c>
      <c r="L401" s="16">
        <f t="shared" si="38"/>
        <v>0.81083799999999995</v>
      </c>
      <c r="N401" s="13">
        <v>45326</v>
      </c>
      <c r="O401" s="26">
        <v>61.503300000000003</v>
      </c>
      <c r="P401" s="17">
        <f t="shared" si="39"/>
        <v>0.61503300000000005</v>
      </c>
      <c r="R401" s="13">
        <v>45325</v>
      </c>
      <c r="S401" s="26">
        <v>61.505499999999998</v>
      </c>
      <c r="T401" s="17">
        <f t="shared" si="41"/>
        <v>0.61505500000000002</v>
      </c>
    </row>
    <row r="402" spans="1:20" x14ac:dyDescent="0.25">
      <c r="A402" s="10">
        <f t="shared" si="40"/>
        <v>5</v>
      </c>
      <c r="B402" s="13">
        <v>45327</v>
      </c>
      <c r="C402" s="27">
        <v>57.584800000000001</v>
      </c>
      <c r="D402" s="15">
        <f t="shared" si="36"/>
        <v>0.57584800000000003</v>
      </c>
      <c r="F402" s="13">
        <v>45327</v>
      </c>
      <c r="G402" s="26">
        <v>56.868000000000002</v>
      </c>
      <c r="H402" s="16">
        <f t="shared" si="37"/>
        <v>0.56868000000000007</v>
      </c>
      <c r="J402" s="13">
        <v>45327</v>
      </c>
      <c r="K402" s="26">
        <v>80.476200000000006</v>
      </c>
      <c r="L402" s="16">
        <f t="shared" si="38"/>
        <v>0.80476200000000009</v>
      </c>
      <c r="N402" s="13">
        <v>45327</v>
      </c>
      <c r="O402" s="26">
        <v>61.5306</v>
      </c>
      <c r="P402" s="17">
        <f t="shared" si="39"/>
        <v>0.61530600000000002</v>
      </c>
      <c r="R402" s="13">
        <v>45326</v>
      </c>
      <c r="S402" s="26">
        <v>61.783799999999999</v>
      </c>
      <c r="T402" s="17">
        <f t="shared" si="41"/>
        <v>0.617838</v>
      </c>
    </row>
    <row r="403" spans="1:20" x14ac:dyDescent="0.25">
      <c r="A403" s="10">
        <f t="shared" si="40"/>
        <v>6</v>
      </c>
      <c r="B403" s="13">
        <v>45328</v>
      </c>
      <c r="C403" s="27">
        <v>58.386200000000002</v>
      </c>
      <c r="D403" s="15">
        <f t="shared" si="36"/>
        <v>0.58386199999999999</v>
      </c>
      <c r="F403" s="13">
        <v>45328</v>
      </c>
      <c r="G403" s="26">
        <v>56.851399999999998</v>
      </c>
      <c r="H403" s="16">
        <f t="shared" si="37"/>
        <v>0.56851399999999996</v>
      </c>
      <c r="J403" s="13">
        <v>45328</v>
      </c>
      <c r="K403" s="26">
        <v>79.433899999999994</v>
      </c>
      <c r="L403" s="16">
        <f t="shared" si="38"/>
        <v>0.79433899999999991</v>
      </c>
      <c r="N403" s="13">
        <v>45328</v>
      </c>
      <c r="O403" s="26">
        <v>61.595799999999997</v>
      </c>
      <c r="P403" s="17">
        <f t="shared" si="39"/>
        <v>0.61595800000000001</v>
      </c>
      <c r="R403" s="13">
        <v>45327</v>
      </c>
      <c r="S403" s="26">
        <v>61.825800000000001</v>
      </c>
      <c r="T403" s="17">
        <f t="shared" si="41"/>
        <v>0.61825799999999997</v>
      </c>
    </row>
    <row r="404" spans="1:20" x14ac:dyDescent="0.25">
      <c r="A404" s="10">
        <f t="shared" si="40"/>
        <v>7</v>
      </c>
      <c r="B404" s="13">
        <v>45329</v>
      </c>
      <c r="C404" s="27">
        <v>59.015599999999999</v>
      </c>
      <c r="D404" s="15">
        <f t="shared" si="36"/>
        <v>0.59015600000000001</v>
      </c>
      <c r="F404" s="13">
        <v>45329</v>
      </c>
      <c r="G404" s="26">
        <v>57.047800000000002</v>
      </c>
      <c r="H404" s="16">
        <f t="shared" si="37"/>
        <v>0.57047800000000004</v>
      </c>
      <c r="J404" s="13">
        <v>45329</v>
      </c>
      <c r="K404" s="26">
        <v>78.398899999999998</v>
      </c>
      <c r="L404" s="16">
        <f t="shared" si="38"/>
        <v>0.78398899999999994</v>
      </c>
      <c r="N404" s="13">
        <v>45329</v>
      </c>
      <c r="O404" s="26">
        <v>61.549100000000003</v>
      </c>
      <c r="P404" s="17">
        <f t="shared" si="39"/>
        <v>0.61549100000000001</v>
      </c>
      <c r="R404" s="13">
        <v>45328</v>
      </c>
      <c r="S404" s="26">
        <v>61.837499999999999</v>
      </c>
      <c r="T404" s="17">
        <f t="shared" si="41"/>
        <v>0.61837500000000001</v>
      </c>
    </row>
    <row r="405" spans="1:20" x14ac:dyDescent="0.25">
      <c r="A405" s="10">
        <f t="shared" si="40"/>
        <v>8</v>
      </c>
      <c r="B405" s="13">
        <v>45330</v>
      </c>
      <c r="C405" s="27">
        <v>59.0959</v>
      </c>
      <c r="D405" s="15">
        <f t="shared" si="36"/>
        <v>0.59095900000000001</v>
      </c>
      <c r="F405" s="13">
        <v>45330</v>
      </c>
      <c r="G405" s="26">
        <v>57.4178</v>
      </c>
      <c r="H405" s="16">
        <f t="shared" si="37"/>
        <v>0.57417799999999997</v>
      </c>
      <c r="J405" s="13">
        <v>45330</v>
      </c>
      <c r="K405" s="26">
        <v>77.183300000000003</v>
      </c>
      <c r="L405" s="16">
        <f t="shared" si="38"/>
        <v>0.77183299999999999</v>
      </c>
      <c r="N405" s="13">
        <v>45330</v>
      </c>
      <c r="O405" s="26">
        <v>61.567500000000003</v>
      </c>
      <c r="P405" s="17">
        <f t="shared" si="39"/>
        <v>0.61567499999999997</v>
      </c>
      <c r="R405" s="13">
        <v>45329</v>
      </c>
      <c r="S405" s="26">
        <v>61.8</v>
      </c>
      <c r="T405" s="17">
        <f t="shared" si="41"/>
        <v>0.61799999999999999</v>
      </c>
    </row>
    <row r="406" spans="1:20" x14ac:dyDescent="0.25">
      <c r="A406" s="10">
        <f t="shared" si="40"/>
        <v>9</v>
      </c>
      <c r="B406" s="13">
        <v>45331</v>
      </c>
      <c r="C406" s="27">
        <v>59.035200000000003</v>
      </c>
      <c r="D406" s="15">
        <f t="shared" si="36"/>
        <v>0.59035199999999999</v>
      </c>
      <c r="F406" s="13">
        <v>45331</v>
      </c>
      <c r="G406" s="26">
        <v>57.253999999999998</v>
      </c>
      <c r="H406" s="16">
        <f t="shared" si="37"/>
        <v>0.57253999999999994</v>
      </c>
      <c r="J406" s="13">
        <v>45331</v>
      </c>
      <c r="K406" s="26">
        <v>76.193700000000007</v>
      </c>
      <c r="L406" s="16">
        <f t="shared" si="38"/>
        <v>0.76193700000000009</v>
      </c>
      <c r="N406" s="13">
        <v>45331</v>
      </c>
      <c r="O406" s="26">
        <v>61.619199999999999</v>
      </c>
      <c r="P406" s="17">
        <f t="shared" si="39"/>
        <v>0.61619199999999996</v>
      </c>
      <c r="R406" s="13">
        <v>45330</v>
      </c>
      <c r="S406" s="26">
        <v>61.797499999999999</v>
      </c>
      <c r="T406" s="17">
        <f t="shared" si="41"/>
        <v>0.61797499999999994</v>
      </c>
    </row>
    <row r="407" spans="1:20" x14ac:dyDescent="0.25">
      <c r="A407" s="10">
        <f t="shared" si="40"/>
        <v>10</v>
      </c>
      <c r="B407" s="13">
        <v>45332</v>
      </c>
      <c r="C407" s="27">
        <v>59.557600000000001</v>
      </c>
      <c r="D407" s="15">
        <f t="shared" si="36"/>
        <v>0.59557599999999999</v>
      </c>
      <c r="F407" s="13">
        <v>45332</v>
      </c>
      <c r="G407" s="26">
        <v>58.154600000000002</v>
      </c>
      <c r="H407" s="16">
        <f t="shared" si="37"/>
        <v>0.58154600000000001</v>
      </c>
      <c r="J407" s="13">
        <v>45332</v>
      </c>
      <c r="K407" s="26">
        <v>75.731700000000004</v>
      </c>
      <c r="L407" s="16">
        <f t="shared" si="38"/>
        <v>0.75731700000000002</v>
      </c>
      <c r="N407" s="13">
        <v>45332</v>
      </c>
      <c r="O407" s="26">
        <v>61.7849</v>
      </c>
      <c r="P407" s="17">
        <f t="shared" si="39"/>
        <v>0.61784899999999998</v>
      </c>
      <c r="R407" s="13">
        <v>45331</v>
      </c>
      <c r="S407" s="26">
        <v>61.732199999999999</v>
      </c>
      <c r="T407" s="17">
        <f t="shared" si="41"/>
        <v>0.61732200000000004</v>
      </c>
    </row>
    <row r="408" spans="1:20" x14ac:dyDescent="0.25">
      <c r="A408" s="10">
        <f t="shared" si="40"/>
        <v>11</v>
      </c>
      <c r="B408" s="13">
        <v>45333</v>
      </c>
      <c r="C408" s="27">
        <v>60.636299999999999</v>
      </c>
      <c r="D408" s="15">
        <f t="shared" si="36"/>
        <v>0.60636299999999999</v>
      </c>
      <c r="F408" s="13">
        <v>45333</v>
      </c>
      <c r="G408" s="26">
        <v>58.377899999999997</v>
      </c>
      <c r="H408" s="16">
        <f t="shared" si="37"/>
        <v>0.58377899999999994</v>
      </c>
      <c r="J408" s="13">
        <v>45333</v>
      </c>
      <c r="K408" s="26">
        <v>75.337199999999996</v>
      </c>
      <c r="L408" s="16">
        <f t="shared" si="38"/>
        <v>0.75337199999999993</v>
      </c>
      <c r="N408" s="13">
        <v>45333</v>
      </c>
      <c r="O408" s="26">
        <v>61.952800000000003</v>
      </c>
      <c r="P408" s="17">
        <f t="shared" si="39"/>
        <v>0.61952800000000008</v>
      </c>
      <c r="R408" s="13">
        <v>45332</v>
      </c>
      <c r="S408" s="26">
        <v>62.002699999999997</v>
      </c>
      <c r="T408" s="17">
        <f t="shared" si="41"/>
        <v>0.62002699999999999</v>
      </c>
    </row>
    <row r="409" spans="1:20" x14ac:dyDescent="0.25">
      <c r="A409" s="10">
        <f t="shared" si="40"/>
        <v>12</v>
      </c>
      <c r="B409" s="13">
        <v>45334</v>
      </c>
      <c r="C409" s="27">
        <v>61.567500000000003</v>
      </c>
      <c r="D409" s="15">
        <f t="shared" si="36"/>
        <v>0.61567499999999997</v>
      </c>
      <c r="F409" s="13">
        <v>45334</v>
      </c>
      <c r="G409" s="26">
        <v>58.782699999999998</v>
      </c>
      <c r="H409" s="16">
        <f t="shared" si="37"/>
        <v>0.58782699999999999</v>
      </c>
      <c r="J409" s="13">
        <v>45334</v>
      </c>
      <c r="K409" s="26">
        <v>74.567999999999998</v>
      </c>
      <c r="L409" s="16">
        <f t="shared" si="38"/>
        <v>0.74568000000000001</v>
      </c>
      <c r="N409" s="13">
        <v>45334</v>
      </c>
      <c r="O409" s="26">
        <v>62.042700000000004</v>
      </c>
      <c r="P409" s="17">
        <f t="shared" si="39"/>
        <v>0.62042700000000006</v>
      </c>
      <c r="R409" s="13">
        <v>45333</v>
      </c>
      <c r="S409" s="26">
        <v>62.188699999999997</v>
      </c>
      <c r="T409" s="17">
        <f t="shared" si="41"/>
        <v>0.62188699999999997</v>
      </c>
    </row>
    <row r="410" spans="1:20" x14ac:dyDescent="0.25">
      <c r="A410" s="10">
        <f t="shared" si="40"/>
        <v>13</v>
      </c>
      <c r="B410" s="13">
        <v>45335</v>
      </c>
      <c r="C410" s="27">
        <v>62.161499999999997</v>
      </c>
      <c r="D410" s="15">
        <f t="shared" si="36"/>
        <v>0.62161499999999992</v>
      </c>
      <c r="F410" s="13">
        <v>45335</v>
      </c>
      <c r="G410" s="26">
        <v>59.226599999999998</v>
      </c>
      <c r="H410" s="16">
        <f t="shared" si="37"/>
        <v>0.59226599999999996</v>
      </c>
      <c r="J410" s="13">
        <v>45335</v>
      </c>
      <c r="K410" s="26">
        <v>73.920900000000003</v>
      </c>
      <c r="L410" s="16">
        <f t="shared" si="38"/>
        <v>0.739209</v>
      </c>
      <c r="N410" s="13">
        <v>45335</v>
      </c>
      <c r="O410" s="26">
        <v>62.102400000000003</v>
      </c>
      <c r="P410" s="17">
        <f t="shared" si="39"/>
        <v>0.62102400000000002</v>
      </c>
      <c r="R410" s="13">
        <v>45334</v>
      </c>
      <c r="S410" s="26">
        <v>62.318199999999997</v>
      </c>
      <c r="T410" s="17">
        <f t="shared" si="41"/>
        <v>0.62318200000000001</v>
      </c>
    </row>
    <row r="411" spans="1:20" x14ac:dyDescent="0.25">
      <c r="A411" s="10">
        <f t="shared" si="40"/>
        <v>14</v>
      </c>
      <c r="B411" s="13">
        <v>45336</v>
      </c>
      <c r="C411" s="27">
        <v>62.441099999999999</v>
      </c>
      <c r="D411" s="15">
        <f t="shared" si="36"/>
        <v>0.62441099999999994</v>
      </c>
      <c r="F411" s="13">
        <v>45336</v>
      </c>
      <c r="G411" s="26">
        <v>59.3643</v>
      </c>
      <c r="H411" s="16">
        <f t="shared" si="37"/>
        <v>0.59364300000000003</v>
      </c>
      <c r="J411" s="13">
        <v>45336</v>
      </c>
      <c r="K411" s="26">
        <v>73.062100000000001</v>
      </c>
      <c r="L411" s="16">
        <f t="shared" si="38"/>
        <v>0.73062099999999996</v>
      </c>
      <c r="N411" s="13">
        <v>45336</v>
      </c>
      <c r="O411" s="26">
        <v>62.149500000000003</v>
      </c>
      <c r="P411" s="17">
        <f t="shared" si="39"/>
        <v>0.62149500000000002</v>
      </c>
      <c r="R411" s="13">
        <v>45335</v>
      </c>
      <c r="S411" s="26">
        <v>62.424399999999999</v>
      </c>
      <c r="T411" s="17">
        <f t="shared" si="41"/>
        <v>0.62424400000000002</v>
      </c>
    </row>
    <row r="412" spans="1:20" x14ac:dyDescent="0.25">
      <c r="A412" s="10">
        <f t="shared" si="40"/>
        <v>15</v>
      </c>
      <c r="B412" s="13">
        <v>45337</v>
      </c>
      <c r="C412" s="27">
        <v>63.000700000000002</v>
      </c>
      <c r="D412" s="15">
        <f t="shared" si="36"/>
        <v>0.63000699999999998</v>
      </c>
      <c r="F412" s="13">
        <v>45337</v>
      </c>
      <c r="G412" s="26">
        <v>59.681399999999996</v>
      </c>
      <c r="H412" s="16">
        <f t="shared" si="37"/>
        <v>0.59681399999999996</v>
      </c>
      <c r="J412" s="13">
        <v>45337</v>
      </c>
      <c r="K412" s="26">
        <v>72.534899999999993</v>
      </c>
      <c r="L412" s="16">
        <f t="shared" si="38"/>
        <v>0.72534899999999991</v>
      </c>
      <c r="N412" s="13">
        <v>45337</v>
      </c>
      <c r="O412" s="26">
        <v>62.180599999999998</v>
      </c>
      <c r="P412" s="17">
        <f t="shared" si="39"/>
        <v>0.62180599999999997</v>
      </c>
      <c r="R412" s="13">
        <v>45336</v>
      </c>
      <c r="S412" s="26">
        <v>62.436300000000003</v>
      </c>
      <c r="T412" s="17">
        <f t="shared" si="41"/>
        <v>0.624363</v>
      </c>
    </row>
    <row r="413" spans="1:20" x14ac:dyDescent="0.25">
      <c r="A413" s="10">
        <f t="shared" si="40"/>
        <v>16</v>
      </c>
      <c r="B413" s="13">
        <v>45338</v>
      </c>
      <c r="C413" s="27">
        <v>63.475900000000003</v>
      </c>
      <c r="D413" s="15">
        <f t="shared" si="36"/>
        <v>0.63475900000000007</v>
      </c>
      <c r="F413" s="13">
        <v>45338</v>
      </c>
      <c r="G413" s="26">
        <v>60.002499999999998</v>
      </c>
      <c r="H413" s="16">
        <f t="shared" si="37"/>
        <v>0.60002500000000003</v>
      </c>
      <c r="J413" s="13">
        <v>45338</v>
      </c>
      <c r="K413" s="26">
        <v>72.179699999999997</v>
      </c>
      <c r="L413" s="16">
        <f t="shared" si="38"/>
        <v>0.72179700000000002</v>
      </c>
      <c r="N413" s="13">
        <v>45338</v>
      </c>
      <c r="O413" s="26">
        <v>62.254300000000001</v>
      </c>
      <c r="P413" s="17">
        <f t="shared" si="39"/>
        <v>0.62254299999999996</v>
      </c>
      <c r="R413" s="13">
        <v>45337</v>
      </c>
      <c r="S413" s="26">
        <v>62.506599999999999</v>
      </c>
      <c r="T413" s="17">
        <f t="shared" si="41"/>
        <v>0.62506600000000001</v>
      </c>
    </row>
    <row r="414" spans="1:20" x14ac:dyDescent="0.25">
      <c r="A414" s="10">
        <f t="shared" si="40"/>
        <v>17</v>
      </c>
      <c r="B414" s="13">
        <v>45339</v>
      </c>
      <c r="C414" s="27">
        <v>64.176400000000001</v>
      </c>
      <c r="D414" s="15">
        <f t="shared" si="36"/>
        <v>0.641764</v>
      </c>
      <c r="F414" s="13">
        <v>45339</v>
      </c>
      <c r="G414" s="26">
        <v>60.338000000000001</v>
      </c>
      <c r="H414" s="16">
        <f t="shared" si="37"/>
        <v>0.60338000000000003</v>
      </c>
      <c r="J414" s="13">
        <v>45339</v>
      </c>
      <c r="K414" s="26">
        <v>71.911199999999994</v>
      </c>
      <c r="L414" s="16">
        <f t="shared" si="38"/>
        <v>0.71911199999999997</v>
      </c>
      <c r="N414" s="13">
        <v>45339</v>
      </c>
      <c r="O414" s="26">
        <v>62.324800000000003</v>
      </c>
      <c r="P414" s="17">
        <f t="shared" si="39"/>
        <v>0.62324800000000002</v>
      </c>
      <c r="R414" s="13">
        <v>45338</v>
      </c>
      <c r="S414" s="26">
        <v>62.615099999999998</v>
      </c>
      <c r="T414" s="17">
        <f t="shared" si="41"/>
        <v>0.62615100000000001</v>
      </c>
    </row>
    <row r="415" spans="1:20" x14ac:dyDescent="0.25">
      <c r="A415" s="10">
        <f t="shared" si="40"/>
        <v>18</v>
      </c>
      <c r="B415" s="13">
        <v>45340</v>
      </c>
      <c r="C415" s="27">
        <v>64.623999999999995</v>
      </c>
      <c r="D415" s="15">
        <f t="shared" si="36"/>
        <v>0.64623999999999993</v>
      </c>
      <c r="F415" s="13">
        <v>45340</v>
      </c>
      <c r="G415" s="26">
        <v>60.710999999999999</v>
      </c>
      <c r="H415" s="16">
        <f t="shared" si="37"/>
        <v>0.60711000000000004</v>
      </c>
      <c r="J415" s="13">
        <v>45340</v>
      </c>
      <c r="K415" s="26">
        <v>71.974599999999995</v>
      </c>
      <c r="L415" s="16">
        <f t="shared" si="38"/>
        <v>0.719746</v>
      </c>
      <c r="N415" s="13">
        <v>45340</v>
      </c>
      <c r="O415" s="26">
        <v>62.426499999999997</v>
      </c>
      <c r="P415" s="17">
        <f t="shared" si="39"/>
        <v>0.62426499999999996</v>
      </c>
      <c r="R415" s="13">
        <v>45339</v>
      </c>
      <c r="S415" s="26">
        <v>62.741700000000002</v>
      </c>
      <c r="T415" s="17">
        <f t="shared" si="41"/>
        <v>0.627417</v>
      </c>
    </row>
    <row r="416" spans="1:20" x14ac:dyDescent="0.25">
      <c r="A416" s="10">
        <f t="shared" si="40"/>
        <v>19</v>
      </c>
      <c r="B416" s="13">
        <v>45341</v>
      </c>
      <c r="C416" s="27">
        <v>65.355900000000005</v>
      </c>
      <c r="D416" s="15">
        <f t="shared" si="36"/>
        <v>0.653559</v>
      </c>
      <c r="F416" s="13">
        <v>45341</v>
      </c>
      <c r="G416" s="26">
        <v>60.9636</v>
      </c>
      <c r="H416" s="16">
        <f t="shared" si="37"/>
        <v>0.60963599999999996</v>
      </c>
      <c r="J416" s="13">
        <v>45341</v>
      </c>
      <c r="K416" s="26">
        <v>71.568100000000001</v>
      </c>
      <c r="L416" s="16">
        <f t="shared" si="38"/>
        <v>0.71568100000000001</v>
      </c>
      <c r="N416" s="13">
        <v>45341</v>
      </c>
      <c r="O416" s="26">
        <v>62.494599999999998</v>
      </c>
      <c r="P416" s="17">
        <f t="shared" si="39"/>
        <v>0.624946</v>
      </c>
      <c r="R416" s="13">
        <v>45340</v>
      </c>
      <c r="S416" s="26">
        <v>62.9069</v>
      </c>
      <c r="T416" s="17">
        <f t="shared" si="41"/>
        <v>0.62906899999999999</v>
      </c>
    </row>
    <row r="417" spans="1:20" x14ac:dyDescent="0.25">
      <c r="A417" s="10">
        <f t="shared" si="40"/>
        <v>20</v>
      </c>
      <c r="B417" s="13">
        <v>45342</v>
      </c>
      <c r="C417" s="27">
        <v>66.176000000000002</v>
      </c>
      <c r="D417" s="15">
        <f t="shared" si="36"/>
        <v>0.66176000000000001</v>
      </c>
      <c r="F417" s="13">
        <v>45342</v>
      </c>
      <c r="G417" s="26">
        <v>61.482500000000002</v>
      </c>
      <c r="H417" s="16">
        <f t="shared" si="37"/>
        <v>0.61482500000000007</v>
      </c>
      <c r="J417" s="13">
        <v>45342</v>
      </c>
      <c r="K417" s="26">
        <v>71.209199999999996</v>
      </c>
      <c r="L417" s="16">
        <f t="shared" si="38"/>
        <v>0.71209199999999995</v>
      </c>
      <c r="N417" s="13">
        <v>45342</v>
      </c>
      <c r="O417" s="26">
        <v>62.711599999999997</v>
      </c>
      <c r="P417" s="17">
        <f t="shared" si="39"/>
        <v>0.62711600000000001</v>
      </c>
      <c r="R417" s="13">
        <v>45341</v>
      </c>
      <c r="S417" s="26">
        <v>63.0092</v>
      </c>
      <c r="T417" s="17">
        <f t="shared" si="41"/>
        <v>0.63009199999999999</v>
      </c>
    </row>
    <row r="418" spans="1:20" x14ac:dyDescent="0.25">
      <c r="A418" s="10">
        <f t="shared" si="40"/>
        <v>21</v>
      </c>
      <c r="B418" s="13">
        <v>45343</v>
      </c>
      <c r="C418" s="27">
        <v>67.257000000000005</v>
      </c>
      <c r="D418" s="15">
        <f t="shared" si="36"/>
        <v>0.67257</v>
      </c>
      <c r="F418" s="13">
        <v>45343</v>
      </c>
      <c r="G418" s="26">
        <v>62.031100000000002</v>
      </c>
      <c r="H418" s="16">
        <f t="shared" si="37"/>
        <v>0.62031100000000006</v>
      </c>
      <c r="J418" s="13">
        <v>45343</v>
      </c>
      <c r="K418" s="26">
        <v>70.693700000000007</v>
      </c>
      <c r="L418" s="16">
        <f t="shared" si="38"/>
        <v>0.70693700000000004</v>
      </c>
      <c r="N418" s="13">
        <v>45343</v>
      </c>
      <c r="O418" s="26">
        <v>63.094099999999997</v>
      </c>
      <c r="P418" s="17">
        <f t="shared" si="39"/>
        <v>0.63094099999999997</v>
      </c>
      <c r="R418" s="13">
        <v>45342</v>
      </c>
      <c r="S418" s="26">
        <v>63.270800000000001</v>
      </c>
      <c r="T418" s="17">
        <f t="shared" si="41"/>
        <v>0.63270800000000005</v>
      </c>
    </row>
    <row r="419" spans="1:20" x14ac:dyDescent="0.25">
      <c r="A419" s="10">
        <f t="shared" si="40"/>
        <v>22</v>
      </c>
      <c r="B419" s="13">
        <v>45344</v>
      </c>
      <c r="C419" s="27">
        <v>68.472300000000004</v>
      </c>
      <c r="D419" s="15">
        <f t="shared" si="36"/>
        <v>0.68472300000000008</v>
      </c>
      <c r="F419" s="13">
        <v>45344</v>
      </c>
      <c r="G419" s="26">
        <v>62.638500000000001</v>
      </c>
      <c r="H419" s="16">
        <f t="shared" si="37"/>
        <v>0.62638499999999997</v>
      </c>
      <c r="J419" s="13">
        <v>45344</v>
      </c>
      <c r="K419" s="26">
        <v>69.905000000000001</v>
      </c>
      <c r="L419" s="16">
        <f t="shared" si="38"/>
        <v>0.69905000000000006</v>
      </c>
      <c r="N419" s="13">
        <v>45344</v>
      </c>
      <c r="O419" s="26">
        <v>63.401699999999998</v>
      </c>
      <c r="P419" s="17">
        <f t="shared" si="39"/>
        <v>0.63401699999999994</v>
      </c>
      <c r="R419" s="13">
        <v>45343</v>
      </c>
      <c r="S419" s="26">
        <v>63.656399999999998</v>
      </c>
      <c r="T419" s="17">
        <f t="shared" si="41"/>
        <v>0.63656400000000002</v>
      </c>
    </row>
    <row r="420" spans="1:20" x14ac:dyDescent="0.25">
      <c r="A420" s="10">
        <f t="shared" si="40"/>
        <v>23</v>
      </c>
      <c r="B420" s="13">
        <v>45345</v>
      </c>
      <c r="C420" s="27">
        <v>69.282300000000006</v>
      </c>
      <c r="D420" s="15">
        <f t="shared" si="36"/>
        <v>0.69282300000000008</v>
      </c>
      <c r="F420" s="13">
        <v>45345</v>
      </c>
      <c r="G420" s="26">
        <v>63.137099999999997</v>
      </c>
      <c r="H420" s="16">
        <f t="shared" si="37"/>
        <v>0.63137100000000002</v>
      </c>
      <c r="J420" s="13">
        <v>45345</v>
      </c>
      <c r="K420" s="26">
        <v>68.986400000000003</v>
      </c>
      <c r="L420" s="16">
        <f t="shared" si="38"/>
        <v>0.68986400000000003</v>
      </c>
      <c r="N420" s="13">
        <v>45345</v>
      </c>
      <c r="O420" s="26">
        <v>63.7117</v>
      </c>
      <c r="P420" s="17">
        <f t="shared" si="39"/>
        <v>0.63711700000000004</v>
      </c>
      <c r="R420" s="13">
        <v>45344</v>
      </c>
      <c r="S420" s="26">
        <v>63.9878</v>
      </c>
      <c r="T420" s="17">
        <f t="shared" si="41"/>
        <v>0.63987799999999995</v>
      </c>
    </row>
    <row r="421" spans="1:20" x14ac:dyDescent="0.25">
      <c r="A421" s="10">
        <f t="shared" si="40"/>
        <v>24</v>
      </c>
      <c r="B421" s="13">
        <v>45346</v>
      </c>
      <c r="C421" s="27">
        <v>70.481700000000004</v>
      </c>
      <c r="D421" s="15">
        <f t="shared" si="36"/>
        <v>0.70481700000000003</v>
      </c>
      <c r="F421" s="13">
        <v>45346</v>
      </c>
      <c r="G421" s="26">
        <v>63.773600000000002</v>
      </c>
      <c r="H421" s="16">
        <f t="shared" si="37"/>
        <v>0.63773599999999997</v>
      </c>
      <c r="J421" s="13">
        <v>45346</v>
      </c>
      <c r="K421" s="26">
        <v>68.864400000000003</v>
      </c>
      <c r="L421" s="16">
        <f t="shared" si="38"/>
        <v>0.68864400000000003</v>
      </c>
      <c r="N421" s="13">
        <v>45346</v>
      </c>
      <c r="O421" s="26">
        <v>64.085599999999999</v>
      </c>
      <c r="P421" s="17">
        <f t="shared" si="39"/>
        <v>0.64085599999999998</v>
      </c>
      <c r="R421" s="13">
        <v>45345</v>
      </c>
      <c r="S421" s="26">
        <v>64.271299999999997</v>
      </c>
      <c r="T421" s="17">
        <f t="shared" si="41"/>
        <v>0.64271299999999998</v>
      </c>
    </row>
    <row r="422" spans="1:20" x14ac:dyDescent="0.25">
      <c r="A422" s="10">
        <f t="shared" si="40"/>
        <v>25</v>
      </c>
      <c r="B422" s="13">
        <v>45347</v>
      </c>
      <c r="C422" s="27">
        <v>71.752899999999997</v>
      </c>
      <c r="D422" s="15">
        <f t="shared" si="36"/>
        <v>0.71752899999999997</v>
      </c>
      <c r="F422" s="13">
        <v>45347</v>
      </c>
      <c r="G422" s="26">
        <v>64.344099999999997</v>
      </c>
      <c r="H422" s="16">
        <f t="shared" si="37"/>
        <v>0.64344099999999993</v>
      </c>
      <c r="J422" s="13">
        <v>45347</v>
      </c>
      <c r="K422" s="26">
        <v>68.838300000000004</v>
      </c>
      <c r="L422" s="16">
        <f t="shared" si="38"/>
        <v>0.68838300000000008</v>
      </c>
      <c r="N422" s="13">
        <v>45347</v>
      </c>
      <c r="O422" s="26">
        <v>64.4328</v>
      </c>
      <c r="P422" s="17">
        <f t="shared" si="39"/>
        <v>0.64432800000000001</v>
      </c>
      <c r="R422" s="13">
        <v>45346</v>
      </c>
      <c r="S422" s="26">
        <v>64.700299999999999</v>
      </c>
      <c r="T422" s="17">
        <f t="shared" si="41"/>
        <v>0.64700299999999999</v>
      </c>
    </row>
    <row r="423" spans="1:20" x14ac:dyDescent="0.25">
      <c r="A423" s="10">
        <f t="shared" si="40"/>
        <v>26</v>
      </c>
      <c r="B423" s="13">
        <v>45348</v>
      </c>
      <c r="C423" s="27">
        <v>73.1875</v>
      </c>
      <c r="D423" s="15">
        <f t="shared" si="36"/>
        <v>0.73187500000000005</v>
      </c>
      <c r="F423" s="13">
        <v>45348</v>
      </c>
      <c r="G423" s="26">
        <v>64.8155</v>
      </c>
      <c r="H423" s="16">
        <f t="shared" si="37"/>
        <v>0.64815500000000004</v>
      </c>
      <c r="J423" s="13">
        <v>45348</v>
      </c>
      <c r="K423" s="26">
        <v>68.469700000000003</v>
      </c>
      <c r="L423" s="16">
        <f t="shared" si="38"/>
        <v>0.684697</v>
      </c>
      <c r="N423" s="13">
        <v>45348</v>
      </c>
      <c r="O423" s="26">
        <v>64.622200000000007</v>
      </c>
      <c r="P423" s="17">
        <f t="shared" si="39"/>
        <v>0.64622200000000007</v>
      </c>
      <c r="R423" s="13">
        <v>45347</v>
      </c>
      <c r="S423" s="26">
        <v>65.109200000000001</v>
      </c>
      <c r="T423" s="17">
        <f t="shared" si="41"/>
        <v>0.651092</v>
      </c>
    </row>
    <row r="424" spans="1:20" x14ac:dyDescent="0.25">
      <c r="A424" s="10">
        <f t="shared" si="40"/>
        <v>27</v>
      </c>
      <c r="B424" s="13">
        <v>45349</v>
      </c>
      <c r="C424" s="27">
        <v>74.862700000000004</v>
      </c>
      <c r="D424" s="15">
        <f t="shared" si="36"/>
        <v>0.74862700000000004</v>
      </c>
      <c r="F424" s="13">
        <v>45349</v>
      </c>
      <c r="G424" s="26">
        <v>65.060900000000004</v>
      </c>
      <c r="H424" s="16">
        <f t="shared" si="37"/>
        <v>0.65060899999999999</v>
      </c>
      <c r="J424" s="13">
        <v>45349</v>
      </c>
      <c r="K424" s="26">
        <v>68.337500000000006</v>
      </c>
      <c r="L424" s="16">
        <f t="shared" si="38"/>
        <v>0.68337500000000007</v>
      </c>
      <c r="N424" s="13">
        <v>45349</v>
      </c>
      <c r="O424" s="26">
        <v>64.727699999999999</v>
      </c>
      <c r="P424" s="17">
        <f t="shared" si="39"/>
        <v>0.64727699999999999</v>
      </c>
      <c r="R424" s="13">
        <v>45348</v>
      </c>
      <c r="S424" s="26">
        <v>65.374700000000004</v>
      </c>
      <c r="T424" s="17">
        <f t="shared" si="41"/>
        <v>0.65374700000000008</v>
      </c>
    </row>
    <row r="425" spans="1:20" x14ac:dyDescent="0.25">
      <c r="A425" s="10">
        <f t="shared" si="40"/>
        <v>28</v>
      </c>
      <c r="B425" s="13">
        <v>45350</v>
      </c>
      <c r="C425" s="27">
        <v>76.371099999999998</v>
      </c>
      <c r="D425" s="15">
        <f t="shared" si="36"/>
        <v>0.76371100000000003</v>
      </c>
      <c r="F425" s="13">
        <v>45350</v>
      </c>
      <c r="G425" s="26">
        <v>65.402299999999997</v>
      </c>
      <c r="H425" s="16">
        <f t="shared" si="37"/>
        <v>0.65402300000000002</v>
      </c>
      <c r="J425" s="13">
        <v>45350</v>
      </c>
      <c r="K425" s="26">
        <v>67.863799999999998</v>
      </c>
      <c r="L425" s="16">
        <f t="shared" si="38"/>
        <v>0.67863799999999996</v>
      </c>
      <c r="N425" s="13">
        <v>45350</v>
      </c>
      <c r="O425" s="26">
        <v>64.652699999999996</v>
      </c>
      <c r="P425" s="17">
        <f t="shared" si="39"/>
        <v>0.64652699999999996</v>
      </c>
      <c r="R425" s="13">
        <v>45349</v>
      </c>
      <c r="S425" s="26">
        <v>65.570499999999996</v>
      </c>
      <c r="T425" s="17">
        <f t="shared" si="41"/>
        <v>0.65570499999999998</v>
      </c>
    </row>
    <row r="426" spans="1:20" x14ac:dyDescent="0.25">
      <c r="A426" s="10">
        <f t="shared" si="40"/>
        <v>29</v>
      </c>
      <c r="B426" s="13">
        <v>45351</v>
      </c>
      <c r="C426" s="27">
        <v>77.985799999999998</v>
      </c>
      <c r="D426" s="15">
        <f t="shared" si="36"/>
        <v>0.77985799999999994</v>
      </c>
      <c r="F426" s="13">
        <v>45351</v>
      </c>
      <c r="G426" s="26">
        <v>65.194599999999994</v>
      </c>
      <c r="H426" s="16">
        <f t="shared" si="37"/>
        <v>0.65194599999999991</v>
      </c>
      <c r="J426" s="13">
        <v>45351</v>
      </c>
      <c r="K426" s="26">
        <v>67.517300000000006</v>
      </c>
      <c r="L426" s="16">
        <f t="shared" si="38"/>
        <v>0.67517300000000002</v>
      </c>
      <c r="N426" s="13">
        <v>45351</v>
      </c>
      <c r="O426" s="26">
        <v>64.540599999999998</v>
      </c>
      <c r="P426" s="17">
        <f t="shared" si="39"/>
        <v>0.64540599999999992</v>
      </c>
      <c r="R426" s="13">
        <v>45350</v>
      </c>
      <c r="S426" s="26">
        <v>65.624200000000002</v>
      </c>
      <c r="T426" s="17">
        <f t="shared" si="41"/>
        <v>0.65624199999999999</v>
      </c>
    </row>
    <row r="427" spans="1:20" x14ac:dyDescent="0.25">
      <c r="A427" s="10">
        <f t="shared" si="40"/>
        <v>1</v>
      </c>
      <c r="B427" s="13">
        <v>45352</v>
      </c>
      <c r="C427" s="27">
        <v>79.311000000000007</v>
      </c>
      <c r="D427" s="15">
        <f t="shared" si="36"/>
        <v>0.79311000000000009</v>
      </c>
      <c r="F427" s="13">
        <v>45352</v>
      </c>
      <c r="G427" s="26">
        <v>65.4619</v>
      </c>
      <c r="H427" s="16">
        <f t="shared" si="37"/>
        <v>0.65461899999999995</v>
      </c>
      <c r="J427" s="13">
        <v>45352</v>
      </c>
      <c r="K427" s="26">
        <v>67.117400000000004</v>
      </c>
      <c r="L427" s="16">
        <f t="shared" si="38"/>
        <v>0.67117400000000005</v>
      </c>
      <c r="N427" s="13">
        <v>45352</v>
      </c>
      <c r="O427" s="26">
        <v>64.474999999999994</v>
      </c>
      <c r="P427" s="17">
        <f t="shared" si="39"/>
        <v>0.64474999999999993</v>
      </c>
      <c r="R427" s="13">
        <v>45351</v>
      </c>
      <c r="S427" s="26">
        <v>65.569299999999998</v>
      </c>
      <c r="T427" s="17">
        <f t="shared" si="41"/>
        <v>0.65569299999999997</v>
      </c>
    </row>
    <row r="428" spans="1:20" x14ac:dyDescent="0.25">
      <c r="A428" s="10">
        <f t="shared" si="40"/>
        <v>2</v>
      </c>
      <c r="B428" s="13">
        <v>45353</v>
      </c>
      <c r="C428" s="27">
        <v>80.510099999999994</v>
      </c>
      <c r="D428" s="15">
        <f t="shared" si="36"/>
        <v>0.80510099999999996</v>
      </c>
      <c r="F428" s="13">
        <v>45353</v>
      </c>
      <c r="G428" s="26">
        <v>65.745199999999997</v>
      </c>
      <c r="H428" s="16">
        <f t="shared" si="37"/>
        <v>0.65745199999999993</v>
      </c>
      <c r="J428" s="13">
        <v>45353</v>
      </c>
      <c r="K428" s="26">
        <v>66.985799999999998</v>
      </c>
      <c r="L428" s="16">
        <f t="shared" si="38"/>
        <v>0.66985799999999995</v>
      </c>
      <c r="N428" s="13">
        <v>45353</v>
      </c>
      <c r="O428" s="26">
        <v>64.483400000000003</v>
      </c>
      <c r="P428" s="17">
        <f t="shared" si="39"/>
        <v>0.64483400000000002</v>
      </c>
      <c r="R428" s="13">
        <v>45352</v>
      </c>
      <c r="S428" s="26">
        <v>65.611999999999995</v>
      </c>
      <c r="T428" s="17">
        <f t="shared" si="41"/>
        <v>0.65611999999999993</v>
      </c>
    </row>
    <row r="429" spans="1:20" x14ac:dyDescent="0.25">
      <c r="A429" s="10">
        <f t="shared" si="40"/>
        <v>3</v>
      </c>
      <c r="B429" s="13">
        <v>45354</v>
      </c>
      <c r="C429" s="27">
        <v>81.775400000000005</v>
      </c>
      <c r="D429" s="15">
        <f t="shared" si="36"/>
        <v>0.81775400000000009</v>
      </c>
      <c r="F429" s="13">
        <v>45354</v>
      </c>
      <c r="G429" s="26">
        <v>66.086500000000001</v>
      </c>
      <c r="H429" s="16">
        <f t="shared" si="37"/>
        <v>0.66086500000000004</v>
      </c>
      <c r="J429" s="13">
        <v>45354</v>
      </c>
      <c r="K429" s="26">
        <v>66.994600000000005</v>
      </c>
      <c r="L429" s="16">
        <f t="shared" si="38"/>
        <v>0.66994600000000004</v>
      </c>
      <c r="N429" s="13">
        <v>45354</v>
      </c>
      <c r="O429" s="26">
        <v>64.571899999999999</v>
      </c>
      <c r="P429" s="17">
        <f t="shared" si="39"/>
        <v>0.64571900000000004</v>
      </c>
      <c r="R429" s="13">
        <v>45353</v>
      </c>
      <c r="S429" s="26">
        <v>65.721699999999998</v>
      </c>
      <c r="T429" s="17">
        <f t="shared" si="41"/>
        <v>0.65721699999999994</v>
      </c>
    </row>
    <row r="430" spans="1:20" x14ac:dyDescent="0.25">
      <c r="A430" s="10">
        <f t="shared" si="40"/>
        <v>4</v>
      </c>
      <c r="B430" s="13">
        <v>45355</v>
      </c>
      <c r="C430" s="27">
        <v>82.970500000000001</v>
      </c>
      <c r="D430" s="15">
        <f t="shared" si="36"/>
        <v>0.82970500000000003</v>
      </c>
      <c r="F430" s="13">
        <v>45355</v>
      </c>
      <c r="G430" s="26">
        <v>66.4726</v>
      </c>
      <c r="H430" s="16">
        <f t="shared" si="37"/>
        <v>0.66472600000000004</v>
      </c>
      <c r="J430" s="13">
        <v>45355</v>
      </c>
      <c r="K430" s="26">
        <v>66.534999999999997</v>
      </c>
      <c r="L430" s="16">
        <f t="shared" si="38"/>
        <v>0.66535</v>
      </c>
      <c r="N430" s="13">
        <v>45355</v>
      </c>
      <c r="O430" s="26">
        <v>64.543599999999998</v>
      </c>
      <c r="P430" s="17">
        <f t="shared" si="39"/>
        <v>0.64543600000000001</v>
      </c>
      <c r="R430" s="13">
        <v>45354</v>
      </c>
      <c r="S430" s="26">
        <v>65.911000000000001</v>
      </c>
      <c r="T430" s="17">
        <f t="shared" si="41"/>
        <v>0.65910999999999997</v>
      </c>
    </row>
    <row r="431" spans="1:20" x14ac:dyDescent="0.25">
      <c r="A431" s="10">
        <f t="shared" si="40"/>
        <v>5</v>
      </c>
      <c r="B431" s="13">
        <v>45356</v>
      </c>
      <c r="C431" s="27">
        <v>83.822699999999998</v>
      </c>
      <c r="D431" s="15">
        <f t="shared" si="36"/>
        <v>0.83822699999999994</v>
      </c>
      <c r="F431" s="13">
        <v>45356</v>
      </c>
      <c r="G431" s="26">
        <v>66.88</v>
      </c>
      <c r="H431" s="16">
        <f t="shared" si="37"/>
        <v>0.66879999999999995</v>
      </c>
      <c r="J431" s="13">
        <v>45356</v>
      </c>
      <c r="K431" s="26">
        <v>66.664000000000001</v>
      </c>
      <c r="L431" s="16">
        <f t="shared" si="38"/>
        <v>0.66664000000000001</v>
      </c>
      <c r="N431" s="13">
        <v>45356</v>
      </c>
      <c r="O431" s="26">
        <v>64.569100000000006</v>
      </c>
      <c r="P431" s="17">
        <f t="shared" si="39"/>
        <v>0.64569100000000001</v>
      </c>
      <c r="R431" s="13">
        <v>45355</v>
      </c>
      <c r="S431" s="26">
        <v>65.989999999999995</v>
      </c>
      <c r="T431" s="17">
        <f t="shared" si="41"/>
        <v>0.65989999999999993</v>
      </c>
    </row>
    <row r="432" spans="1:20" x14ac:dyDescent="0.25">
      <c r="A432" s="10">
        <f t="shared" si="40"/>
        <v>6</v>
      </c>
      <c r="B432" s="13">
        <v>45357</v>
      </c>
      <c r="C432" s="27">
        <v>84.841700000000003</v>
      </c>
      <c r="D432" s="15">
        <f t="shared" si="36"/>
        <v>0.84841699999999998</v>
      </c>
      <c r="F432" s="13">
        <v>45357</v>
      </c>
      <c r="G432" s="26">
        <v>67.605900000000005</v>
      </c>
      <c r="H432" s="16">
        <f t="shared" si="37"/>
        <v>0.67605900000000008</v>
      </c>
      <c r="J432" s="13">
        <v>45357</v>
      </c>
      <c r="K432" s="26">
        <v>66.919499999999999</v>
      </c>
      <c r="L432" s="16">
        <f t="shared" si="38"/>
        <v>0.66919499999999998</v>
      </c>
      <c r="N432" s="13">
        <v>45357</v>
      </c>
      <c r="O432" s="26">
        <v>64.637600000000006</v>
      </c>
      <c r="P432" s="17">
        <f t="shared" si="39"/>
        <v>0.64637600000000006</v>
      </c>
      <c r="R432" s="13">
        <v>45356</v>
      </c>
      <c r="S432" s="26">
        <v>66.133600000000001</v>
      </c>
      <c r="T432" s="17">
        <f t="shared" si="41"/>
        <v>0.66133600000000003</v>
      </c>
    </row>
    <row r="433" spans="1:20" x14ac:dyDescent="0.25">
      <c r="A433" s="10">
        <f t="shared" si="40"/>
        <v>7</v>
      </c>
      <c r="B433" s="13">
        <v>45358</v>
      </c>
      <c r="C433" s="27">
        <v>85.968000000000004</v>
      </c>
      <c r="D433" s="15">
        <f t="shared" si="36"/>
        <v>0.85968</v>
      </c>
      <c r="F433" s="13">
        <v>45358</v>
      </c>
      <c r="G433" s="26">
        <v>67.772499999999994</v>
      </c>
      <c r="H433" s="16">
        <f t="shared" si="37"/>
        <v>0.67772499999999991</v>
      </c>
      <c r="J433" s="13">
        <v>45358</v>
      </c>
      <c r="K433" s="26">
        <v>67.012</v>
      </c>
      <c r="L433" s="16">
        <f t="shared" si="38"/>
        <v>0.67012000000000005</v>
      </c>
      <c r="N433" s="13">
        <v>45358</v>
      </c>
      <c r="O433" s="26">
        <v>64.748500000000007</v>
      </c>
      <c r="P433" s="17">
        <f t="shared" si="39"/>
        <v>0.64748500000000009</v>
      </c>
      <c r="R433" s="13">
        <v>45357</v>
      </c>
      <c r="S433" s="26">
        <v>66.381299999999996</v>
      </c>
      <c r="T433" s="17">
        <f t="shared" si="41"/>
        <v>0.66381299999999999</v>
      </c>
    </row>
    <row r="434" spans="1:20" x14ac:dyDescent="0.25">
      <c r="A434" s="10">
        <f t="shared" si="40"/>
        <v>8</v>
      </c>
      <c r="B434" s="13">
        <v>45359</v>
      </c>
      <c r="C434" s="27">
        <v>87.0946</v>
      </c>
      <c r="D434" s="15">
        <f t="shared" si="36"/>
        <v>0.870946</v>
      </c>
      <c r="F434" s="13">
        <v>45359</v>
      </c>
      <c r="G434" s="26">
        <v>68.399100000000004</v>
      </c>
      <c r="H434" s="16">
        <f t="shared" si="37"/>
        <v>0.68399100000000002</v>
      </c>
      <c r="J434" s="13">
        <v>45359</v>
      </c>
      <c r="K434" s="26">
        <v>67.756299999999996</v>
      </c>
      <c r="L434" s="16">
        <f t="shared" si="38"/>
        <v>0.67756299999999992</v>
      </c>
      <c r="N434" s="13">
        <v>45359</v>
      </c>
      <c r="O434" s="26">
        <v>64.841499999999996</v>
      </c>
      <c r="P434" s="17">
        <f t="shared" si="39"/>
        <v>0.64841499999999996</v>
      </c>
      <c r="R434" s="13">
        <v>45358</v>
      </c>
      <c r="S434" s="26">
        <v>66.554000000000002</v>
      </c>
      <c r="T434" s="17">
        <f t="shared" si="41"/>
        <v>0.66554000000000002</v>
      </c>
    </row>
    <row r="435" spans="1:20" x14ac:dyDescent="0.25">
      <c r="A435" s="10">
        <f t="shared" si="40"/>
        <v>9</v>
      </c>
      <c r="B435" s="13">
        <v>45360</v>
      </c>
      <c r="C435" s="27">
        <v>88.122600000000006</v>
      </c>
      <c r="D435" s="15">
        <f t="shared" si="36"/>
        <v>0.88122600000000006</v>
      </c>
      <c r="F435" s="13">
        <v>45360</v>
      </c>
      <c r="G435" s="26">
        <v>68.653899999999993</v>
      </c>
      <c r="H435" s="16">
        <f t="shared" si="37"/>
        <v>0.6865389999999999</v>
      </c>
      <c r="J435" s="13">
        <v>45360</v>
      </c>
      <c r="K435" s="26">
        <v>69.243399999999994</v>
      </c>
      <c r="L435" s="16">
        <f t="shared" si="38"/>
        <v>0.69243399999999999</v>
      </c>
      <c r="N435" s="13">
        <v>45360</v>
      </c>
      <c r="O435" s="26">
        <v>65.010900000000007</v>
      </c>
      <c r="P435" s="17">
        <f t="shared" si="39"/>
        <v>0.65010900000000005</v>
      </c>
      <c r="R435" s="13">
        <v>45359</v>
      </c>
      <c r="S435" s="26">
        <v>66.841200000000001</v>
      </c>
      <c r="T435" s="17">
        <f t="shared" si="41"/>
        <v>0.66841200000000001</v>
      </c>
    </row>
    <row r="436" spans="1:20" x14ac:dyDescent="0.25">
      <c r="A436" s="10">
        <f t="shared" si="40"/>
        <v>10</v>
      </c>
      <c r="B436" s="13">
        <v>45361</v>
      </c>
      <c r="C436" s="27">
        <v>88.865799999999993</v>
      </c>
      <c r="D436" s="15">
        <f t="shared" si="36"/>
        <v>0.88865799999999995</v>
      </c>
      <c r="F436" s="13">
        <v>45361</v>
      </c>
      <c r="G436" s="26">
        <v>68.7941</v>
      </c>
      <c r="H436" s="16">
        <f t="shared" si="37"/>
        <v>0.68794100000000002</v>
      </c>
      <c r="J436" s="13">
        <v>45361</v>
      </c>
      <c r="K436" s="26">
        <v>70.592200000000005</v>
      </c>
      <c r="L436" s="16">
        <f t="shared" si="38"/>
        <v>0.70592200000000005</v>
      </c>
      <c r="N436" s="13">
        <v>45361</v>
      </c>
      <c r="O436" s="26">
        <v>65.292900000000003</v>
      </c>
      <c r="P436" s="17">
        <f t="shared" si="39"/>
        <v>0.65292899999999998</v>
      </c>
      <c r="R436" s="13">
        <v>45360</v>
      </c>
      <c r="S436" s="26">
        <v>67.162999999999997</v>
      </c>
      <c r="T436" s="17">
        <f t="shared" si="41"/>
        <v>0.67162999999999995</v>
      </c>
    </row>
    <row r="437" spans="1:20" x14ac:dyDescent="0.25">
      <c r="A437" s="10">
        <f t="shared" si="40"/>
        <v>11</v>
      </c>
      <c r="B437" s="13">
        <v>45362</v>
      </c>
      <c r="C437" s="27">
        <v>89.676100000000005</v>
      </c>
      <c r="D437" s="15">
        <f t="shared" si="36"/>
        <v>0.89676100000000003</v>
      </c>
      <c r="F437" s="13">
        <v>45362</v>
      </c>
      <c r="G437" s="26">
        <v>69.084800000000001</v>
      </c>
      <c r="H437" s="16">
        <f t="shared" si="37"/>
        <v>0.69084800000000002</v>
      </c>
      <c r="J437" s="13">
        <v>45362</v>
      </c>
      <c r="K437" s="26">
        <v>71.088800000000006</v>
      </c>
      <c r="L437" s="16">
        <f t="shared" si="38"/>
        <v>0.71088800000000008</v>
      </c>
      <c r="N437" s="13">
        <v>45362</v>
      </c>
      <c r="O437" s="26">
        <v>65.413799999999995</v>
      </c>
      <c r="P437" s="17">
        <f t="shared" si="39"/>
        <v>0.654138</v>
      </c>
      <c r="R437" s="13">
        <v>45361</v>
      </c>
      <c r="S437" s="26">
        <v>67.518799999999999</v>
      </c>
      <c r="T437" s="17">
        <f t="shared" si="41"/>
        <v>0.67518800000000001</v>
      </c>
    </row>
    <row r="438" spans="1:20" x14ac:dyDescent="0.25">
      <c r="A438" s="10">
        <f t="shared" si="40"/>
        <v>12</v>
      </c>
      <c r="B438" s="13">
        <v>45363</v>
      </c>
      <c r="C438" s="27">
        <v>90.332999999999998</v>
      </c>
      <c r="D438" s="15">
        <f t="shared" si="36"/>
        <v>0.90332999999999997</v>
      </c>
      <c r="F438" s="13">
        <v>45363</v>
      </c>
      <c r="G438" s="26">
        <v>69.357699999999994</v>
      </c>
      <c r="H438" s="16">
        <f t="shared" si="37"/>
        <v>0.69357699999999989</v>
      </c>
      <c r="J438" s="13">
        <v>45363</v>
      </c>
      <c r="K438" s="26">
        <v>71.137500000000003</v>
      </c>
      <c r="L438" s="16">
        <f t="shared" si="38"/>
        <v>0.71137499999999998</v>
      </c>
      <c r="N438" s="13">
        <v>45363</v>
      </c>
      <c r="O438" s="26">
        <v>65.430300000000003</v>
      </c>
      <c r="P438" s="17">
        <f t="shared" si="39"/>
        <v>0.65430300000000008</v>
      </c>
      <c r="R438" s="13">
        <v>45362</v>
      </c>
      <c r="S438" s="26">
        <v>67.732200000000006</v>
      </c>
      <c r="T438" s="17">
        <f t="shared" si="41"/>
        <v>0.67732200000000009</v>
      </c>
    </row>
    <row r="439" spans="1:20" x14ac:dyDescent="0.25">
      <c r="A439" s="10">
        <f t="shared" si="40"/>
        <v>13</v>
      </c>
      <c r="B439" s="13">
        <v>45364</v>
      </c>
      <c r="C439" s="27">
        <v>91.1</v>
      </c>
      <c r="D439" s="15">
        <f t="shared" si="36"/>
        <v>0.91099999999999992</v>
      </c>
      <c r="F439" s="13">
        <v>45364</v>
      </c>
      <c r="G439" s="26">
        <v>69.584100000000007</v>
      </c>
      <c r="H439" s="16">
        <f t="shared" si="37"/>
        <v>0.69584100000000004</v>
      </c>
      <c r="J439" s="13">
        <v>45364</v>
      </c>
      <c r="K439" s="26">
        <v>70.922200000000004</v>
      </c>
      <c r="L439" s="16">
        <f t="shared" si="38"/>
        <v>0.70922200000000002</v>
      </c>
      <c r="N439" s="13">
        <v>45364</v>
      </c>
      <c r="O439" s="26">
        <v>65.458200000000005</v>
      </c>
      <c r="P439" s="17">
        <f t="shared" si="39"/>
        <v>0.654582</v>
      </c>
      <c r="R439" s="13">
        <v>45363</v>
      </c>
      <c r="S439" s="26">
        <v>67.829899999999995</v>
      </c>
      <c r="T439" s="17">
        <f t="shared" si="41"/>
        <v>0.67829899999999999</v>
      </c>
    </row>
    <row r="440" spans="1:20" x14ac:dyDescent="0.25">
      <c r="A440" s="10">
        <f t="shared" si="40"/>
        <v>14</v>
      </c>
      <c r="B440" s="13">
        <v>45365</v>
      </c>
      <c r="C440" s="27">
        <v>91.784499999999994</v>
      </c>
      <c r="D440" s="15">
        <f t="shared" si="36"/>
        <v>0.91784499999999991</v>
      </c>
      <c r="F440" s="13">
        <v>45365</v>
      </c>
      <c r="G440" s="26">
        <v>69.786199999999994</v>
      </c>
      <c r="H440" s="16">
        <f t="shared" si="37"/>
        <v>0.69786199999999998</v>
      </c>
      <c r="J440" s="13">
        <v>45365</v>
      </c>
      <c r="K440" s="26">
        <v>70.480999999999995</v>
      </c>
      <c r="L440" s="16">
        <f t="shared" si="38"/>
        <v>0.70480999999999994</v>
      </c>
      <c r="N440" s="13">
        <v>45365</v>
      </c>
      <c r="O440" s="26">
        <v>65.469399999999993</v>
      </c>
      <c r="P440" s="17">
        <f t="shared" si="39"/>
        <v>0.65469399999999989</v>
      </c>
      <c r="R440" s="13">
        <v>45364</v>
      </c>
      <c r="S440" s="26">
        <v>67.914699999999996</v>
      </c>
      <c r="T440" s="17">
        <f t="shared" si="41"/>
        <v>0.67914699999999995</v>
      </c>
    </row>
    <row r="441" spans="1:20" x14ac:dyDescent="0.25">
      <c r="A441" s="10">
        <f t="shared" si="40"/>
        <v>15</v>
      </c>
      <c r="B441" s="13">
        <v>45366</v>
      </c>
      <c r="C441" s="27">
        <v>92.381100000000004</v>
      </c>
      <c r="D441" s="15">
        <f t="shared" si="36"/>
        <v>0.92381100000000005</v>
      </c>
      <c r="F441" s="13">
        <v>45366</v>
      </c>
      <c r="G441" s="26">
        <v>69.902500000000003</v>
      </c>
      <c r="H441" s="16">
        <f t="shared" si="37"/>
        <v>0.69902500000000001</v>
      </c>
      <c r="J441" s="13">
        <v>45366</v>
      </c>
      <c r="K441" s="26">
        <v>69.909700000000001</v>
      </c>
      <c r="L441" s="16">
        <f t="shared" si="38"/>
        <v>0.69909699999999997</v>
      </c>
      <c r="N441" s="13">
        <v>45366</v>
      </c>
      <c r="O441" s="26">
        <v>65.454700000000003</v>
      </c>
      <c r="P441" s="17">
        <f t="shared" si="39"/>
        <v>0.65454699999999999</v>
      </c>
      <c r="R441" s="13">
        <v>45365</v>
      </c>
      <c r="S441" s="26">
        <v>67.963200000000001</v>
      </c>
      <c r="T441" s="17">
        <f t="shared" si="41"/>
        <v>0.67963200000000001</v>
      </c>
    </row>
    <row r="442" spans="1:20" x14ac:dyDescent="0.25">
      <c r="A442" s="10">
        <f t="shared" si="40"/>
        <v>16</v>
      </c>
      <c r="B442" s="13">
        <v>45367</v>
      </c>
      <c r="C442" s="27">
        <v>93.028000000000006</v>
      </c>
      <c r="D442" s="15">
        <f>IF($C442="","",$C442/100)</f>
        <v>0.93028000000000011</v>
      </c>
      <c r="F442" s="13">
        <v>45367</v>
      </c>
      <c r="G442" s="27">
        <v>70.017300000000006</v>
      </c>
      <c r="H442" s="16">
        <f t="shared" si="37"/>
        <v>0.70017300000000005</v>
      </c>
      <c r="J442" s="13">
        <v>45367</v>
      </c>
      <c r="K442" s="26">
        <v>69.648799999999994</v>
      </c>
      <c r="L442" s="16">
        <f t="shared" si="38"/>
        <v>0.696488</v>
      </c>
      <c r="N442" s="13">
        <v>45367</v>
      </c>
      <c r="O442" s="27">
        <v>65.446600000000004</v>
      </c>
      <c r="P442" s="17">
        <f t="shared" si="39"/>
        <v>0.65446599999999999</v>
      </c>
      <c r="R442" s="13">
        <v>45366</v>
      </c>
      <c r="S442" s="27">
        <v>67.964699999999993</v>
      </c>
      <c r="T442" s="17">
        <f t="shared" si="41"/>
        <v>0.67964699999999989</v>
      </c>
    </row>
    <row r="443" spans="1:20" x14ac:dyDescent="0.25">
      <c r="A443" s="10">
        <f t="shared" si="40"/>
        <v>17</v>
      </c>
      <c r="B443" s="13">
        <v>45368</v>
      </c>
      <c r="C443" s="27">
        <v>93.471999999999994</v>
      </c>
      <c r="D443" s="15">
        <f t="shared" ref="D443:D506" si="42">IF($C443="","",$C443/100)</f>
        <v>0.93472</v>
      </c>
      <c r="F443" s="13">
        <v>45368</v>
      </c>
      <c r="G443" s="27">
        <v>70.096000000000004</v>
      </c>
      <c r="H443" s="16">
        <f t="shared" si="37"/>
        <v>0.70096000000000003</v>
      </c>
      <c r="J443" s="13">
        <v>45368</v>
      </c>
      <c r="K443" s="26">
        <v>69.946100000000001</v>
      </c>
      <c r="L443" s="16">
        <f t="shared" si="38"/>
        <v>0.699461</v>
      </c>
      <c r="N443" s="13">
        <v>45368</v>
      </c>
      <c r="O443" s="27">
        <v>65.509699999999995</v>
      </c>
      <c r="P443" s="17">
        <f t="shared" si="39"/>
        <v>0.65509699999999993</v>
      </c>
      <c r="R443" s="13">
        <v>45367</v>
      </c>
      <c r="S443" s="27">
        <v>67.995000000000005</v>
      </c>
      <c r="T443" s="17">
        <f t="shared" si="41"/>
        <v>0.67995000000000005</v>
      </c>
    </row>
    <row r="444" spans="1:20" x14ac:dyDescent="0.25">
      <c r="A444" s="10">
        <f t="shared" si="40"/>
        <v>18</v>
      </c>
      <c r="B444" s="13">
        <v>45369</v>
      </c>
      <c r="C444" s="27">
        <v>93.811700000000002</v>
      </c>
      <c r="D444" s="15">
        <f t="shared" si="42"/>
        <v>0.93811699999999998</v>
      </c>
      <c r="F444" s="13">
        <v>45369</v>
      </c>
      <c r="G444" s="27">
        <v>70.222499999999997</v>
      </c>
      <c r="H444" s="16">
        <f t="shared" si="37"/>
        <v>0.70222499999999999</v>
      </c>
      <c r="J444" s="13">
        <v>45369</v>
      </c>
      <c r="K444" s="26">
        <v>69.691100000000006</v>
      </c>
      <c r="L444" s="16">
        <f t="shared" si="38"/>
        <v>0.69691100000000006</v>
      </c>
      <c r="N444" s="13">
        <v>45369</v>
      </c>
      <c r="O444" s="27">
        <v>65.458600000000004</v>
      </c>
      <c r="P444" s="17">
        <f t="shared" si="39"/>
        <v>0.654586</v>
      </c>
      <c r="R444" s="13">
        <v>45368</v>
      </c>
      <c r="S444" s="27">
        <v>68.097200000000001</v>
      </c>
      <c r="T444" s="17">
        <f t="shared" si="41"/>
        <v>0.68097200000000002</v>
      </c>
    </row>
    <row r="445" spans="1:20" x14ac:dyDescent="0.25">
      <c r="A445" s="10">
        <f t="shared" si="40"/>
        <v>19</v>
      </c>
      <c r="B445" s="13">
        <v>45370</v>
      </c>
      <c r="C445" s="27">
        <v>94.432199999999995</v>
      </c>
      <c r="D445" s="15">
        <f t="shared" si="42"/>
        <v>0.94432199999999999</v>
      </c>
      <c r="F445" s="13">
        <v>45370</v>
      </c>
      <c r="G445" s="27">
        <v>70.336600000000004</v>
      </c>
      <c r="H445" s="16">
        <f t="shared" si="37"/>
        <v>0.70336600000000005</v>
      </c>
      <c r="J445" s="13">
        <v>45370</v>
      </c>
      <c r="K445" s="26">
        <v>69.222200000000001</v>
      </c>
      <c r="L445" s="16">
        <f t="shared" si="38"/>
        <v>0.692222</v>
      </c>
      <c r="N445" s="13">
        <v>45370</v>
      </c>
      <c r="O445" s="27">
        <v>65.394300000000001</v>
      </c>
      <c r="P445" s="17">
        <f t="shared" si="39"/>
        <v>0.65394300000000005</v>
      </c>
      <c r="R445" s="13">
        <v>45369</v>
      </c>
      <c r="S445" s="27">
        <v>68.083699999999993</v>
      </c>
      <c r="T445" s="17">
        <f t="shared" si="41"/>
        <v>0.68083699999999991</v>
      </c>
    </row>
    <row r="446" spans="1:20" x14ac:dyDescent="0.25">
      <c r="A446" s="10">
        <f t="shared" si="40"/>
        <v>20</v>
      </c>
      <c r="B446" s="13">
        <v>45371</v>
      </c>
      <c r="C446" s="27">
        <v>94.777600000000007</v>
      </c>
      <c r="D446" s="15">
        <f t="shared" si="42"/>
        <v>0.94777600000000006</v>
      </c>
      <c r="F446" s="13">
        <v>45371</v>
      </c>
      <c r="G446" s="27">
        <v>70.443200000000004</v>
      </c>
      <c r="H446" s="16">
        <f t="shared" si="37"/>
        <v>0.70443200000000006</v>
      </c>
      <c r="J446" s="13">
        <v>45371</v>
      </c>
      <c r="K446" s="26">
        <v>68.752600000000001</v>
      </c>
      <c r="L446" s="16">
        <f t="shared" si="38"/>
        <v>0.68752599999999997</v>
      </c>
      <c r="N446" s="13">
        <v>45371</v>
      </c>
      <c r="O446" s="27">
        <v>65.436400000000006</v>
      </c>
      <c r="P446" s="17">
        <f t="shared" si="39"/>
        <v>0.65436400000000006</v>
      </c>
      <c r="R446" s="13">
        <v>45370</v>
      </c>
      <c r="S446" s="27">
        <v>68.058499999999995</v>
      </c>
      <c r="T446" s="17">
        <f t="shared" si="41"/>
        <v>0.680585</v>
      </c>
    </row>
    <row r="447" spans="1:20" x14ac:dyDescent="0.25">
      <c r="A447" s="10">
        <f t="shared" si="40"/>
        <v>21</v>
      </c>
      <c r="B447" s="13">
        <v>45372</v>
      </c>
      <c r="C447" s="27">
        <v>94.791700000000006</v>
      </c>
      <c r="D447" s="15">
        <f t="shared" si="42"/>
        <v>0.94791700000000001</v>
      </c>
      <c r="F447" s="13">
        <v>45372</v>
      </c>
      <c r="G447" s="27">
        <v>70.493899999999996</v>
      </c>
      <c r="H447" s="16">
        <f t="shared" si="37"/>
        <v>0.70493899999999998</v>
      </c>
      <c r="J447" s="13">
        <v>45372</v>
      </c>
      <c r="K447" s="26">
        <v>68.337900000000005</v>
      </c>
      <c r="L447" s="16">
        <f t="shared" si="38"/>
        <v>0.68337900000000007</v>
      </c>
      <c r="N447" s="13">
        <v>45372</v>
      </c>
      <c r="O447" s="27">
        <v>65.518900000000002</v>
      </c>
      <c r="P447" s="17">
        <f t="shared" si="39"/>
        <v>0.65518900000000002</v>
      </c>
      <c r="R447" s="13">
        <v>45371</v>
      </c>
      <c r="S447" s="27">
        <v>68.092100000000002</v>
      </c>
      <c r="T447" s="17">
        <f t="shared" si="41"/>
        <v>0.680921</v>
      </c>
    </row>
    <row r="448" spans="1:20" x14ac:dyDescent="0.25">
      <c r="A448" s="10">
        <f t="shared" si="40"/>
        <v>22</v>
      </c>
      <c r="B448" s="13">
        <v>45373</v>
      </c>
      <c r="C448" s="27">
        <v>94.935199999999995</v>
      </c>
      <c r="D448" s="15">
        <f t="shared" si="42"/>
        <v>0.94935199999999997</v>
      </c>
      <c r="F448" s="13">
        <v>45373</v>
      </c>
      <c r="G448" s="27">
        <v>70.674999999999997</v>
      </c>
      <c r="H448" s="16">
        <f t="shared" ref="H448:H511" si="43">IF($G448="","",$G448/100)</f>
        <v>0.70674999999999999</v>
      </c>
      <c r="J448" s="13">
        <v>45373</v>
      </c>
      <c r="K448" s="26">
        <v>67.935699999999997</v>
      </c>
      <c r="L448" s="16">
        <f t="shared" ref="L448:L511" si="44">IF($K448="","",$K448/100)</f>
        <v>0.67935699999999999</v>
      </c>
      <c r="N448" s="13">
        <v>45373</v>
      </c>
      <c r="O448" s="27">
        <v>65.674199999999999</v>
      </c>
      <c r="P448" s="17">
        <f t="shared" ref="P448:P511" si="45">IF($O448="","",$O448/100)</f>
        <v>0.65674199999999994</v>
      </c>
      <c r="R448" s="13">
        <v>45372</v>
      </c>
      <c r="S448" s="27">
        <v>68.130600000000001</v>
      </c>
      <c r="T448" s="17">
        <f t="shared" si="41"/>
        <v>0.68130599999999997</v>
      </c>
    </row>
    <row r="449" spans="1:20" x14ac:dyDescent="0.25">
      <c r="A449" s="10">
        <f t="shared" ref="A449:A512" si="46">DAY(B449)</f>
        <v>23</v>
      </c>
      <c r="B449" s="13">
        <v>45374</v>
      </c>
      <c r="C449" s="27">
        <v>94.603999999999999</v>
      </c>
      <c r="D449" s="15">
        <f t="shared" si="42"/>
        <v>0.94603999999999999</v>
      </c>
      <c r="F449" s="13">
        <v>45374</v>
      </c>
      <c r="G449" s="27">
        <v>70.833299999999994</v>
      </c>
      <c r="H449" s="16">
        <f t="shared" si="43"/>
        <v>0.70833299999999999</v>
      </c>
      <c r="J449" s="13">
        <v>45374</v>
      </c>
      <c r="K449" s="26">
        <v>68.043300000000002</v>
      </c>
      <c r="L449" s="16">
        <f t="shared" si="44"/>
        <v>0.68043300000000007</v>
      </c>
      <c r="N449" s="13">
        <v>45374</v>
      </c>
      <c r="O449" s="27">
        <v>65.965400000000002</v>
      </c>
      <c r="P449" s="17">
        <f t="shared" si="45"/>
        <v>0.65965400000000007</v>
      </c>
      <c r="R449" s="13">
        <v>45373</v>
      </c>
      <c r="S449" s="27">
        <v>68.250699999999995</v>
      </c>
      <c r="T449" s="17">
        <f t="shared" si="41"/>
        <v>0.68250699999999997</v>
      </c>
    </row>
    <row r="450" spans="1:20" x14ac:dyDescent="0.25">
      <c r="A450" s="10">
        <f t="shared" si="46"/>
        <v>24</v>
      </c>
      <c r="B450" s="13">
        <v>45375</v>
      </c>
      <c r="C450" s="27">
        <v>94.558499999999995</v>
      </c>
      <c r="D450" s="15">
        <f t="shared" si="42"/>
        <v>0.9455849999999999</v>
      </c>
      <c r="F450" s="13">
        <v>45375</v>
      </c>
      <c r="G450" s="27">
        <v>71.090599999999995</v>
      </c>
      <c r="H450" s="16">
        <f t="shared" si="43"/>
        <v>0.71090599999999993</v>
      </c>
      <c r="J450" s="13">
        <v>45375</v>
      </c>
      <c r="K450" s="26">
        <v>68.343199999999996</v>
      </c>
      <c r="L450" s="16">
        <f t="shared" si="44"/>
        <v>0.68343199999999993</v>
      </c>
      <c r="N450" s="13">
        <v>45375</v>
      </c>
      <c r="O450" s="27">
        <v>66.261600000000001</v>
      </c>
      <c r="P450" s="17">
        <f t="shared" si="45"/>
        <v>0.66261599999999998</v>
      </c>
      <c r="R450" s="13">
        <v>45374</v>
      </c>
      <c r="S450" s="27">
        <v>68.472999999999999</v>
      </c>
      <c r="T450" s="17">
        <f t="shared" si="41"/>
        <v>0.68472999999999995</v>
      </c>
    </row>
    <row r="451" spans="1:20" x14ac:dyDescent="0.25">
      <c r="A451" s="10">
        <f t="shared" si="46"/>
        <v>25</v>
      </c>
      <c r="B451" s="13">
        <v>45376</v>
      </c>
      <c r="C451" s="27">
        <v>94.623199999999997</v>
      </c>
      <c r="D451" s="15">
        <f t="shared" si="42"/>
        <v>0.94623199999999996</v>
      </c>
      <c r="F451" s="13">
        <v>45376</v>
      </c>
      <c r="G451" s="27">
        <v>71.280600000000007</v>
      </c>
      <c r="H451" s="16">
        <f t="shared" si="43"/>
        <v>0.71280600000000005</v>
      </c>
      <c r="J451" s="13">
        <v>45376</v>
      </c>
      <c r="K451" s="26">
        <v>68.173599999999993</v>
      </c>
      <c r="L451" s="16">
        <f t="shared" si="44"/>
        <v>0.6817359999999999</v>
      </c>
      <c r="N451" s="13">
        <v>45376</v>
      </c>
      <c r="O451" s="27">
        <v>66.562100000000001</v>
      </c>
      <c r="P451" s="17">
        <f t="shared" si="45"/>
        <v>0.66562100000000002</v>
      </c>
      <c r="R451" s="13">
        <v>45375</v>
      </c>
      <c r="S451" s="27">
        <v>68.744600000000005</v>
      </c>
      <c r="T451" s="17">
        <f t="shared" ref="T451:T514" si="47">IF($S451="","",$S451/100)</f>
        <v>0.687446</v>
      </c>
    </row>
    <row r="452" spans="1:20" x14ac:dyDescent="0.25">
      <c r="A452" s="10">
        <f t="shared" si="46"/>
        <v>26</v>
      </c>
      <c r="B452" s="13">
        <v>45377</v>
      </c>
      <c r="C452" s="27">
        <v>94.299000000000007</v>
      </c>
      <c r="D452" s="15">
        <f t="shared" si="42"/>
        <v>0.94299000000000011</v>
      </c>
      <c r="F452" s="13">
        <v>45377</v>
      </c>
      <c r="G452" s="27">
        <v>71.697999999999993</v>
      </c>
      <c r="H452" s="16">
        <f t="shared" si="43"/>
        <v>0.71697999999999995</v>
      </c>
      <c r="J452" s="13">
        <v>45377</v>
      </c>
      <c r="K452" s="26">
        <v>67.635099999999994</v>
      </c>
      <c r="L452" s="16">
        <f t="shared" si="44"/>
        <v>0.67635099999999992</v>
      </c>
      <c r="N452" s="13">
        <v>45377</v>
      </c>
      <c r="O452" s="27">
        <v>66.883200000000002</v>
      </c>
      <c r="P452" s="17">
        <f t="shared" si="45"/>
        <v>0.66883199999999998</v>
      </c>
      <c r="R452" s="13">
        <v>45376</v>
      </c>
      <c r="S452" s="27">
        <v>68.9803</v>
      </c>
      <c r="T452" s="17">
        <f t="shared" si="47"/>
        <v>0.68980299999999994</v>
      </c>
    </row>
    <row r="453" spans="1:20" x14ac:dyDescent="0.25">
      <c r="A453" s="10">
        <f t="shared" si="46"/>
        <v>27</v>
      </c>
      <c r="B453" s="13">
        <v>45378</v>
      </c>
      <c r="C453" s="27">
        <v>94.118300000000005</v>
      </c>
      <c r="D453" s="15">
        <f t="shared" si="42"/>
        <v>0.9411830000000001</v>
      </c>
      <c r="F453" s="13">
        <v>45378</v>
      </c>
      <c r="G453" s="27">
        <v>71.865499999999997</v>
      </c>
      <c r="H453" s="16">
        <f t="shared" si="43"/>
        <v>0.71865499999999993</v>
      </c>
      <c r="J453" s="13">
        <v>45378</v>
      </c>
      <c r="K453" s="26">
        <v>67.198899999999995</v>
      </c>
      <c r="L453" s="16">
        <f t="shared" si="44"/>
        <v>0.67198899999999995</v>
      </c>
      <c r="N453" s="13">
        <v>45378</v>
      </c>
      <c r="O453" s="27">
        <v>67.3202</v>
      </c>
      <c r="P453" s="17">
        <f t="shared" si="45"/>
        <v>0.67320199999999997</v>
      </c>
      <c r="R453" s="13">
        <v>45377</v>
      </c>
      <c r="S453" s="27">
        <v>69.224400000000003</v>
      </c>
      <c r="T453" s="17">
        <f t="shared" si="47"/>
        <v>0.69224400000000008</v>
      </c>
    </row>
    <row r="454" spans="1:20" x14ac:dyDescent="0.25">
      <c r="A454" s="10">
        <f t="shared" si="46"/>
        <v>28</v>
      </c>
      <c r="B454" s="13">
        <v>45379</v>
      </c>
      <c r="C454" s="27">
        <v>94.347899999999996</v>
      </c>
      <c r="D454" s="15">
        <f t="shared" si="42"/>
        <v>0.94347899999999996</v>
      </c>
      <c r="F454" s="13">
        <v>45379</v>
      </c>
      <c r="G454" s="27">
        <v>72.139700000000005</v>
      </c>
      <c r="H454" s="16">
        <f t="shared" si="43"/>
        <v>0.72139700000000007</v>
      </c>
      <c r="J454" s="13">
        <v>45379</v>
      </c>
      <c r="K454" s="26">
        <v>66.889799999999994</v>
      </c>
      <c r="L454" s="16">
        <f t="shared" si="44"/>
        <v>0.66889799999999999</v>
      </c>
      <c r="N454" s="13">
        <v>45379</v>
      </c>
      <c r="O454" s="27">
        <v>67.881200000000007</v>
      </c>
      <c r="P454" s="17">
        <f t="shared" si="45"/>
        <v>0.67881200000000008</v>
      </c>
      <c r="R454" s="13">
        <v>45378</v>
      </c>
      <c r="S454" s="27">
        <v>69.520200000000003</v>
      </c>
      <c r="T454" s="17">
        <f t="shared" si="47"/>
        <v>0.69520199999999999</v>
      </c>
    </row>
    <row r="455" spans="1:20" x14ac:dyDescent="0.25">
      <c r="A455" s="10">
        <f t="shared" si="46"/>
        <v>29</v>
      </c>
      <c r="B455" s="13">
        <v>45380</v>
      </c>
      <c r="C455" s="27">
        <v>94.854799999999997</v>
      </c>
      <c r="D455" s="15">
        <f t="shared" si="42"/>
        <v>0.94854799999999995</v>
      </c>
      <c r="F455" s="13">
        <v>45380</v>
      </c>
      <c r="G455" s="27">
        <v>72.393199999999993</v>
      </c>
      <c r="H455" s="16">
        <f t="shared" si="43"/>
        <v>0.72393199999999991</v>
      </c>
      <c r="J455" s="13">
        <v>45380</v>
      </c>
      <c r="K455" s="26">
        <v>67.122500000000002</v>
      </c>
      <c r="L455" s="16">
        <f t="shared" si="44"/>
        <v>0.67122500000000007</v>
      </c>
      <c r="N455" s="13">
        <v>45380</v>
      </c>
      <c r="O455" s="27">
        <v>68.4435</v>
      </c>
      <c r="P455" s="17">
        <f t="shared" si="45"/>
        <v>0.68443500000000002</v>
      </c>
      <c r="R455" s="13">
        <v>45379</v>
      </c>
      <c r="S455" s="27">
        <v>69.952100000000002</v>
      </c>
      <c r="T455" s="17">
        <f t="shared" si="47"/>
        <v>0.69952100000000006</v>
      </c>
    </row>
    <row r="456" spans="1:20" x14ac:dyDescent="0.25">
      <c r="A456" s="10">
        <f t="shared" si="46"/>
        <v>30</v>
      </c>
      <c r="B456" s="13">
        <v>45381</v>
      </c>
      <c r="C456" s="27">
        <v>94.948300000000003</v>
      </c>
      <c r="D456" s="15">
        <f t="shared" si="42"/>
        <v>0.94948300000000008</v>
      </c>
      <c r="F456" s="13">
        <v>45381</v>
      </c>
      <c r="G456" s="27">
        <v>72.576499999999996</v>
      </c>
      <c r="H456" s="16">
        <f t="shared" si="43"/>
        <v>0.72576499999999999</v>
      </c>
      <c r="J456" s="13">
        <v>45381</v>
      </c>
      <c r="K456" s="26">
        <v>67.123999999999995</v>
      </c>
      <c r="L456" s="16">
        <f t="shared" si="44"/>
        <v>0.67123999999999995</v>
      </c>
      <c r="N456" s="13">
        <v>45381</v>
      </c>
      <c r="O456" s="27">
        <v>68.985299999999995</v>
      </c>
      <c r="P456" s="17">
        <f t="shared" si="45"/>
        <v>0.68985299999999994</v>
      </c>
      <c r="R456" s="13">
        <v>45380</v>
      </c>
      <c r="S456" s="27">
        <v>70.433800000000005</v>
      </c>
      <c r="T456" s="17">
        <f t="shared" si="47"/>
        <v>0.70433800000000002</v>
      </c>
    </row>
    <row r="457" spans="1:20" x14ac:dyDescent="0.25">
      <c r="A457" s="10">
        <f t="shared" si="46"/>
        <v>31</v>
      </c>
      <c r="B457" s="13">
        <v>45382</v>
      </c>
      <c r="C457" s="27">
        <v>94.597300000000004</v>
      </c>
      <c r="D457" s="15">
        <f t="shared" si="42"/>
        <v>0.94597300000000006</v>
      </c>
      <c r="F457" s="13">
        <v>45382</v>
      </c>
      <c r="G457" s="27">
        <v>72.809899999999999</v>
      </c>
      <c r="H457" s="16">
        <f t="shared" si="43"/>
        <v>0.72809899999999994</v>
      </c>
      <c r="J457" s="13">
        <v>45382</v>
      </c>
      <c r="K457" s="26">
        <v>67.219399999999993</v>
      </c>
      <c r="L457" s="16">
        <f t="shared" si="44"/>
        <v>0.67219399999999996</v>
      </c>
      <c r="N457" s="13">
        <v>45382</v>
      </c>
      <c r="O457" s="27">
        <v>69.4328</v>
      </c>
      <c r="P457" s="17">
        <f t="shared" si="45"/>
        <v>0.69432800000000006</v>
      </c>
      <c r="R457" s="13">
        <v>45381</v>
      </c>
      <c r="S457" s="27">
        <v>70.850800000000007</v>
      </c>
      <c r="T457" s="17">
        <f t="shared" si="47"/>
        <v>0.70850800000000003</v>
      </c>
    </row>
    <row r="458" spans="1:20" x14ac:dyDescent="0.25">
      <c r="A458" s="10">
        <f t="shared" si="46"/>
        <v>1</v>
      </c>
      <c r="B458" s="13">
        <v>45383</v>
      </c>
      <c r="C458" s="27">
        <v>94.4148</v>
      </c>
      <c r="D458" s="15">
        <f t="shared" si="42"/>
        <v>0.94414799999999999</v>
      </c>
      <c r="F458" s="13">
        <v>45383</v>
      </c>
      <c r="G458" s="27">
        <v>73.022300000000001</v>
      </c>
      <c r="H458" s="16">
        <f t="shared" si="43"/>
        <v>0.73022300000000007</v>
      </c>
      <c r="J458" s="13">
        <v>45383</v>
      </c>
      <c r="K458" s="26">
        <v>66.367800000000003</v>
      </c>
      <c r="L458" s="16">
        <f t="shared" si="44"/>
        <v>0.66367799999999999</v>
      </c>
      <c r="N458" s="13">
        <v>45383</v>
      </c>
      <c r="O458" s="27">
        <v>69.724800000000002</v>
      </c>
      <c r="P458" s="17">
        <f t="shared" si="45"/>
        <v>0.69724799999999998</v>
      </c>
      <c r="R458" s="13">
        <v>45382</v>
      </c>
      <c r="S458" s="27">
        <v>71.193899999999999</v>
      </c>
      <c r="T458" s="17">
        <f t="shared" si="47"/>
        <v>0.71193899999999999</v>
      </c>
    </row>
    <row r="459" spans="1:20" x14ac:dyDescent="0.25">
      <c r="A459" s="10">
        <f t="shared" si="46"/>
        <v>2</v>
      </c>
      <c r="B459" s="13">
        <v>45384</v>
      </c>
      <c r="C459" s="27">
        <v>94.453100000000006</v>
      </c>
      <c r="D459" s="15">
        <f t="shared" si="42"/>
        <v>0.94453100000000001</v>
      </c>
      <c r="F459" s="13">
        <v>45384</v>
      </c>
      <c r="G459" s="27">
        <v>73.227999999999994</v>
      </c>
      <c r="H459" s="16">
        <f t="shared" si="43"/>
        <v>0.73227999999999993</v>
      </c>
      <c r="J459" s="13">
        <v>45384</v>
      </c>
      <c r="K459" s="26">
        <v>65.108999999999995</v>
      </c>
      <c r="L459" s="16">
        <f t="shared" si="44"/>
        <v>0.65108999999999995</v>
      </c>
      <c r="N459" s="13">
        <v>45384</v>
      </c>
      <c r="O459" s="27">
        <v>70.057599999999994</v>
      </c>
      <c r="P459" s="17">
        <f t="shared" si="45"/>
        <v>0.70057599999999998</v>
      </c>
      <c r="R459" s="13">
        <v>45383</v>
      </c>
      <c r="S459" s="27">
        <v>71.366900000000001</v>
      </c>
      <c r="T459" s="17">
        <f t="shared" si="47"/>
        <v>0.713669</v>
      </c>
    </row>
    <row r="460" spans="1:20" x14ac:dyDescent="0.25">
      <c r="A460" s="10">
        <f t="shared" si="46"/>
        <v>3</v>
      </c>
      <c r="B460" s="13">
        <v>45385</v>
      </c>
      <c r="C460" s="27">
        <v>94.391199999999998</v>
      </c>
      <c r="D460" s="15">
        <f t="shared" si="42"/>
        <v>0.94391199999999997</v>
      </c>
      <c r="F460" s="13">
        <v>45385</v>
      </c>
      <c r="G460" s="27">
        <v>73.442700000000002</v>
      </c>
      <c r="H460" s="16">
        <f t="shared" si="43"/>
        <v>0.73442700000000005</v>
      </c>
      <c r="J460" s="13">
        <v>45385</v>
      </c>
      <c r="K460" s="26">
        <v>63.7956</v>
      </c>
      <c r="L460" s="16">
        <f t="shared" si="44"/>
        <v>0.63795599999999997</v>
      </c>
      <c r="N460" s="13">
        <v>45385</v>
      </c>
      <c r="O460" s="27">
        <v>70.291499999999999</v>
      </c>
      <c r="P460" s="17">
        <f t="shared" si="45"/>
        <v>0.70291499999999996</v>
      </c>
      <c r="R460" s="13">
        <v>45384</v>
      </c>
      <c r="S460" s="27">
        <v>71.550200000000004</v>
      </c>
      <c r="T460" s="17">
        <f t="shared" si="47"/>
        <v>0.71550200000000008</v>
      </c>
    </row>
    <row r="461" spans="1:20" x14ac:dyDescent="0.25">
      <c r="A461" s="10">
        <f t="shared" si="46"/>
        <v>4</v>
      </c>
      <c r="B461" s="13">
        <v>45386</v>
      </c>
      <c r="C461" s="27">
        <v>94.239900000000006</v>
      </c>
      <c r="D461" s="15">
        <f t="shared" si="42"/>
        <v>0.9423990000000001</v>
      </c>
      <c r="F461" s="13">
        <v>45386</v>
      </c>
      <c r="G461" s="27">
        <v>73.732100000000003</v>
      </c>
      <c r="H461" s="16">
        <f t="shared" si="43"/>
        <v>0.737321</v>
      </c>
      <c r="J461" s="13">
        <v>45386</v>
      </c>
      <c r="K461" s="26">
        <v>62.524999999999999</v>
      </c>
      <c r="L461" s="16">
        <f t="shared" si="44"/>
        <v>0.62524999999999997</v>
      </c>
      <c r="N461" s="13">
        <v>45386</v>
      </c>
      <c r="O461" s="27">
        <v>70.471100000000007</v>
      </c>
      <c r="P461" s="17">
        <f t="shared" si="45"/>
        <v>0.70471100000000009</v>
      </c>
      <c r="R461" s="13">
        <v>45385</v>
      </c>
      <c r="S461" s="27">
        <v>71.656800000000004</v>
      </c>
      <c r="T461" s="17">
        <f t="shared" si="47"/>
        <v>0.71656800000000009</v>
      </c>
    </row>
    <row r="462" spans="1:20" x14ac:dyDescent="0.25">
      <c r="A462" s="10">
        <f t="shared" si="46"/>
        <v>5</v>
      </c>
      <c r="B462" s="13">
        <v>45387</v>
      </c>
      <c r="C462" s="27">
        <v>94.480099999999993</v>
      </c>
      <c r="D462" s="15">
        <f t="shared" si="42"/>
        <v>0.94480099999999989</v>
      </c>
      <c r="F462" s="13">
        <v>45387</v>
      </c>
      <c r="G462" s="27">
        <v>74.213300000000004</v>
      </c>
      <c r="H462" s="16">
        <f t="shared" si="43"/>
        <v>0.74213300000000004</v>
      </c>
      <c r="J462" s="13">
        <v>45387</v>
      </c>
      <c r="K462" s="26">
        <v>61.452599999999997</v>
      </c>
      <c r="L462" s="16">
        <f t="shared" si="44"/>
        <v>0.61452600000000002</v>
      </c>
      <c r="N462" s="13">
        <v>45387</v>
      </c>
      <c r="O462" s="27">
        <v>70.602699999999999</v>
      </c>
      <c r="P462" s="17">
        <f t="shared" si="45"/>
        <v>0.70602699999999996</v>
      </c>
      <c r="R462" s="13">
        <v>45386</v>
      </c>
      <c r="S462" s="27">
        <v>71.736900000000006</v>
      </c>
      <c r="T462" s="17">
        <f t="shared" si="47"/>
        <v>0.71736900000000003</v>
      </c>
    </row>
    <row r="463" spans="1:20" x14ac:dyDescent="0.25">
      <c r="A463" s="10">
        <f t="shared" si="46"/>
        <v>6</v>
      </c>
      <c r="B463" s="13">
        <v>45388</v>
      </c>
      <c r="C463" s="27">
        <v>94.824700000000007</v>
      </c>
      <c r="D463" s="15">
        <f t="shared" si="42"/>
        <v>0.94824700000000006</v>
      </c>
      <c r="F463" s="13">
        <v>45388</v>
      </c>
      <c r="G463" s="27">
        <v>74.762799999999999</v>
      </c>
      <c r="H463" s="16">
        <f t="shared" si="43"/>
        <v>0.74762799999999996</v>
      </c>
      <c r="J463" s="13">
        <v>45388</v>
      </c>
      <c r="K463" s="26">
        <v>60.958199999999998</v>
      </c>
      <c r="L463" s="16">
        <f t="shared" si="44"/>
        <v>0.60958199999999996</v>
      </c>
      <c r="N463" s="13">
        <v>45388</v>
      </c>
      <c r="O463" s="27">
        <v>70.797899999999998</v>
      </c>
      <c r="P463" s="17">
        <f t="shared" si="45"/>
        <v>0.70797900000000002</v>
      </c>
      <c r="R463" s="13">
        <v>45387</v>
      </c>
      <c r="S463" s="27">
        <v>71.851699999999994</v>
      </c>
      <c r="T463" s="17">
        <f t="shared" si="47"/>
        <v>0.71851699999999996</v>
      </c>
    </row>
    <row r="464" spans="1:20" x14ac:dyDescent="0.25">
      <c r="A464" s="10">
        <f t="shared" si="46"/>
        <v>7</v>
      </c>
      <c r="B464" s="13">
        <v>45389</v>
      </c>
      <c r="C464" s="27">
        <v>95.080200000000005</v>
      </c>
      <c r="D464" s="15">
        <f t="shared" si="42"/>
        <v>0.95080200000000004</v>
      </c>
      <c r="F464" s="13">
        <v>45389</v>
      </c>
      <c r="G464" s="27">
        <v>75.235699999999994</v>
      </c>
      <c r="H464" s="16">
        <f t="shared" si="43"/>
        <v>0.75235699999999994</v>
      </c>
      <c r="J464" s="13">
        <v>45389</v>
      </c>
      <c r="K464" s="26">
        <v>60.9499</v>
      </c>
      <c r="L464" s="16">
        <f t="shared" si="44"/>
        <v>0.60949900000000001</v>
      </c>
      <c r="N464" s="13">
        <v>45389</v>
      </c>
      <c r="O464" s="27">
        <v>71.086799999999997</v>
      </c>
      <c r="P464" s="17">
        <f t="shared" si="45"/>
        <v>0.71086799999999994</v>
      </c>
      <c r="R464" s="13">
        <v>45388</v>
      </c>
      <c r="S464" s="27">
        <v>72.069199999999995</v>
      </c>
      <c r="T464" s="17">
        <f t="shared" si="47"/>
        <v>0.720692</v>
      </c>
    </row>
    <row r="465" spans="1:20" x14ac:dyDescent="0.25">
      <c r="A465" s="10">
        <f t="shared" si="46"/>
        <v>8</v>
      </c>
      <c r="B465" s="13">
        <v>45390</v>
      </c>
      <c r="C465" s="27">
        <v>95.183899999999994</v>
      </c>
      <c r="D465" s="15">
        <f t="shared" si="42"/>
        <v>0.95183899999999999</v>
      </c>
      <c r="F465" s="13">
        <v>45390</v>
      </c>
      <c r="G465" s="27">
        <v>75.593500000000006</v>
      </c>
      <c r="H465" s="16">
        <f t="shared" si="43"/>
        <v>0.75593500000000002</v>
      </c>
      <c r="J465" s="13">
        <v>45390</v>
      </c>
      <c r="K465" s="26">
        <v>60.490400000000001</v>
      </c>
      <c r="L465" s="16">
        <f t="shared" si="44"/>
        <v>0.604904</v>
      </c>
      <c r="N465" s="13">
        <v>45390</v>
      </c>
      <c r="O465" s="27">
        <v>71.267099999999999</v>
      </c>
      <c r="P465" s="17">
        <f t="shared" si="45"/>
        <v>0.71267099999999994</v>
      </c>
      <c r="R465" s="13">
        <v>45389</v>
      </c>
      <c r="S465" s="27">
        <v>72.368099999999998</v>
      </c>
      <c r="T465" s="17">
        <f t="shared" si="47"/>
        <v>0.72368100000000002</v>
      </c>
    </row>
    <row r="466" spans="1:20" x14ac:dyDescent="0.25">
      <c r="A466" s="10">
        <f t="shared" si="46"/>
        <v>9</v>
      </c>
      <c r="B466" s="13">
        <v>45391</v>
      </c>
      <c r="C466" s="27">
        <v>95.102000000000004</v>
      </c>
      <c r="D466" s="15">
        <f t="shared" si="42"/>
        <v>0.95102000000000009</v>
      </c>
      <c r="F466" s="13">
        <v>45391</v>
      </c>
      <c r="G466" s="27">
        <v>75.722899999999996</v>
      </c>
      <c r="H466" s="16">
        <f t="shared" si="43"/>
        <v>0.75722899999999993</v>
      </c>
      <c r="J466" s="13">
        <v>45391</v>
      </c>
      <c r="K466" s="26">
        <v>59.752200000000002</v>
      </c>
      <c r="L466" s="16">
        <f t="shared" si="44"/>
        <v>0.597522</v>
      </c>
      <c r="N466" s="13">
        <v>45391</v>
      </c>
      <c r="O466" s="27">
        <v>71.344200000000001</v>
      </c>
      <c r="P466" s="17">
        <f t="shared" si="45"/>
        <v>0.71344200000000002</v>
      </c>
      <c r="R466" s="13">
        <v>45390</v>
      </c>
      <c r="S466" s="27">
        <v>72.530900000000003</v>
      </c>
      <c r="T466" s="17">
        <f t="shared" si="47"/>
        <v>0.72530899999999998</v>
      </c>
    </row>
    <row r="467" spans="1:20" x14ac:dyDescent="0.25">
      <c r="A467" s="10">
        <f t="shared" si="46"/>
        <v>10</v>
      </c>
      <c r="B467" s="13">
        <v>45392</v>
      </c>
      <c r="C467" s="27">
        <v>94.849299999999999</v>
      </c>
      <c r="D467" s="15">
        <f t="shared" si="42"/>
        <v>0.94849300000000003</v>
      </c>
      <c r="F467" s="13">
        <v>45392</v>
      </c>
      <c r="G467" s="27">
        <v>75.913200000000003</v>
      </c>
      <c r="H467" s="16">
        <f t="shared" si="43"/>
        <v>0.75913200000000003</v>
      </c>
      <c r="J467" s="13">
        <v>45392</v>
      </c>
      <c r="K467" s="26">
        <v>58.662199999999999</v>
      </c>
      <c r="L467" s="16">
        <f t="shared" si="44"/>
        <v>0.58662199999999998</v>
      </c>
      <c r="N467" s="13">
        <v>45392</v>
      </c>
      <c r="O467" s="27">
        <v>71.480500000000006</v>
      </c>
      <c r="P467" s="17">
        <f t="shared" si="45"/>
        <v>0.71480500000000002</v>
      </c>
      <c r="R467" s="13">
        <v>45391</v>
      </c>
      <c r="S467" s="27">
        <v>72.551900000000003</v>
      </c>
      <c r="T467" s="17">
        <f t="shared" si="47"/>
        <v>0.72551900000000002</v>
      </c>
    </row>
    <row r="468" spans="1:20" x14ac:dyDescent="0.25">
      <c r="A468" s="10">
        <f t="shared" si="46"/>
        <v>11</v>
      </c>
      <c r="B468" s="13">
        <v>45393</v>
      </c>
      <c r="C468" s="27">
        <v>94.505799999999994</v>
      </c>
      <c r="D468" s="15">
        <f t="shared" si="42"/>
        <v>0.94505799999999995</v>
      </c>
      <c r="F468" s="13">
        <v>45393</v>
      </c>
      <c r="G468" s="27">
        <v>76.005300000000005</v>
      </c>
      <c r="H468" s="16">
        <f t="shared" si="43"/>
        <v>0.76005300000000009</v>
      </c>
      <c r="J468" s="13">
        <v>45393</v>
      </c>
      <c r="K468" s="26">
        <v>57.430599999999998</v>
      </c>
      <c r="L468" s="16">
        <f t="shared" si="44"/>
        <v>0.57430599999999998</v>
      </c>
      <c r="N468" s="13">
        <v>45393</v>
      </c>
      <c r="O468" s="27">
        <v>71.586699999999993</v>
      </c>
      <c r="P468" s="17">
        <f t="shared" si="45"/>
        <v>0.71586699999999992</v>
      </c>
      <c r="R468" s="13">
        <v>45392</v>
      </c>
      <c r="S468" s="27">
        <v>72.591499999999996</v>
      </c>
      <c r="T468" s="17">
        <f t="shared" si="47"/>
        <v>0.72591499999999998</v>
      </c>
    </row>
    <row r="469" spans="1:20" x14ac:dyDescent="0.25">
      <c r="A469" s="10">
        <f t="shared" si="46"/>
        <v>12</v>
      </c>
      <c r="B469" s="13">
        <v>45394</v>
      </c>
      <c r="C469" s="27">
        <v>94.326499999999996</v>
      </c>
      <c r="D469" s="15">
        <f t="shared" si="42"/>
        <v>0.94326499999999991</v>
      </c>
      <c r="F469" s="13">
        <v>45394</v>
      </c>
      <c r="G469" s="27">
        <v>76.162000000000006</v>
      </c>
      <c r="H469" s="16">
        <f t="shared" si="43"/>
        <v>0.76162000000000007</v>
      </c>
      <c r="J469" s="13">
        <v>45394</v>
      </c>
      <c r="K469" s="26">
        <v>56.369399999999999</v>
      </c>
      <c r="L469" s="16">
        <f t="shared" si="44"/>
        <v>0.56369400000000003</v>
      </c>
      <c r="N469" s="13">
        <v>45394</v>
      </c>
      <c r="O469" s="27">
        <v>71.767300000000006</v>
      </c>
      <c r="P469" s="17">
        <f t="shared" si="45"/>
        <v>0.71767300000000001</v>
      </c>
      <c r="R469" s="13">
        <v>45393</v>
      </c>
      <c r="S469" s="27">
        <v>72.5779</v>
      </c>
      <c r="T469" s="17">
        <f t="shared" si="47"/>
        <v>0.72577899999999995</v>
      </c>
    </row>
    <row r="470" spans="1:20" x14ac:dyDescent="0.25">
      <c r="A470" s="10">
        <f t="shared" si="46"/>
        <v>13</v>
      </c>
      <c r="B470" s="13">
        <v>45395</v>
      </c>
      <c r="C470" s="27">
        <v>94.523300000000006</v>
      </c>
      <c r="D470" s="15">
        <f t="shared" si="42"/>
        <v>0.9452330000000001</v>
      </c>
      <c r="F470" s="13">
        <v>45395</v>
      </c>
      <c r="G470" s="27">
        <v>76.354200000000006</v>
      </c>
      <c r="H470" s="16">
        <f t="shared" si="43"/>
        <v>0.76354200000000005</v>
      </c>
      <c r="J470" s="13">
        <v>45395</v>
      </c>
      <c r="K470" s="26">
        <v>56.171999999999997</v>
      </c>
      <c r="L470" s="16">
        <f t="shared" si="44"/>
        <v>0.56172</v>
      </c>
      <c r="N470" s="13">
        <v>45395</v>
      </c>
      <c r="O470" s="27">
        <v>71.9726</v>
      </c>
      <c r="P470" s="17">
        <f t="shared" si="45"/>
        <v>0.71972599999999998</v>
      </c>
      <c r="R470" s="13">
        <v>45394</v>
      </c>
      <c r="S470" s="27">
        <v>72.648399999999995</v>
      </c>
      <c r="T470" s="17">
        <f t="shared" si="47"/>
        <v>0.72648399999999991</v>
      </c>
    </row>
    <row r="471" spans="1:20" x14ac:dyDescent="0.25">
      <c r="A471" s="10">
        <f t="shared" si="46"/>
        <v>14</v>
      </c>
      <c r="B471" s="13">
        <v>45396</v>
      </c>
      <c r="C471" s="27">
        <v>95.051400000000001</v>
      </c>
      <c r="D471" s="15">
        <f t="shared" si="42"/>
        <v>0.95051399999999997</v>
      </c>
      <c r="F471" s="13">
        <v>45396</v>
      </c>
      <c r="G471" s="27">
        <v>76.514600000000002</v>
      </c>
      <c r="H471" s="16">
        <f t="shared" si="43"/>
        <v>0.76514599999999999</v>
      </c>
      <c r="J471" s="13">
        <v>45396</v>
      </c>
      <c r="K471" s="26">
        <v>57.1327</v>
      </c>
      <c r="L471" s="16">
        <f t="shared" si="44"/>
        <v>0.57132700000000003</v>
      </c>
      <c r="N471" s="13">
        <v>45396</v>
      </c>
      <c r="O471" s="27">
        <v>72.166499999999999</v>
      </c>
      <c r="P471" s="17">
        <f t="shared" si="45"/>
        <v>0.721665</v>
      </c>
      <c r="R471" s="13">
        <v>45395</v>
      </c>
      <c r="S471" s="27">
        <v>72.822699999999998</v>
      </c>
      <c r="T471" s="17">
        <f t="shared" si="47"/>
        <v>0.72822699999999996</v>
      </c>
    </row>
    <row r="472" spans="1:20" x14ac:dyDescent="0.25">
      <c r="A472" s="10">
        <f t="shared" si="46"/>
        <v>15</v>
      </c>
      <c r="B472" s="13">
        <v>45397</v>
      </c>
      <c r="C472" s="27">
        <v>94.997600000000006</v>
      </c>
      <c r="D472" s="15">
        <f t="shared" si="42"/>
        <v>0.94997600000000004</v>
      </c>
      <c r="F472" s="13">
        <v>45397</v>
      </c>
      <c r="G472" s="27">
        <v>76.708500000000001</v>
      </c>
      <c r="H472" s="16">
        <f t="shared" si="43"/>
        <v>0.76708500000000002</v>
      </c>
      <c r="J472" s="13">
        <v>45397</v>
      </c>
      <c r="K472" s="26">
        <v>57.561999999999998</v>
      </c>
      <c r="L472" s="16">
        <f t="shared" si="44"/>
        <v>0.57562000000000002</v>
      </c>
      <c r="N472" s="13">
        <v>45397</v>
      </c>
      <c r="O472" s="27">
        <v>72.307699999999997</v>
      </c>
      <c r="P472" s="17">
        <f t="shared" si="45"/>
        <v>0.72307699999999997</v>
      </c>
      <c r="R472" s="13">
        <v>45396</v>
      </c>
      <c r="S472" s="27">
        <v>73.081999999999994</v>
      </c>
      <c r="T472" s="17">
        <f t="shared" si="47"/>
        <v>0.73081999999999991</v>
      </c>
    </row>
    <row r="473" spans="1:20" x14ac:dyDescent="0.25">
      <c r="A473" s="10">
        <f t="shared" si="46"/>
        <v>16</v>
      </c>
      <c r="B473" s="13">
        <v>45398</v>
      </c>
      <c r="C473" s="27">
        <v>94.854200000000006</v>
      </c>
      <c r="D473" s="15">
        <f t="shared" si="42"/>
        <v>0.94854200000000011</v>
      </c>
      <c r="F473" s="13">
        <v>45398</v>
      </c>
      <c r="G473" s="27">
        <v>76.877099999999999</v>
      </c>
      <c r="H473" s="16">
        <f t="shared" si="43"/>
        <v>0.76877099999999998</v>
      </c>
      <c r="J473" s="13">
        <v>45398</v>
      </c>
      <c r="K473" s="26">
        <v>58.341000000000001</v>
      </c>
      <c r="L473" s="16">
        <f t="shared" si="44"/>
        <v>0.58340999999999998</v>
      </c>
      <c r="N473" s="13">
        <v>45398</v>
      </c>
      <c r="O473" s="27">
        <v>72.374300000000005</v>
      </c>
      <c r="P473" s="17">
        <f t="shared" si="45"/>
        <v>0.72374300000000003</v>
      </c>
      <c r="R473" s="13">
        <v>45397</v>
      </c>
      <c r="S473" s="27">
        <v>73.242400000000004</v>
      </c>
      <c r="T473" s="17">
        <f t="shared" si="47"/>
        <v>0.73242400000000007</v>
      </c>
    </row>
    <row r="474" spans="1:20" x14ac:dyDescent="0.25">
      <c r="A474" s="10">
        <f t="shared" si="46"/>
        <v>17</v>
      </c>
      <c r="B474" s="13">
        <v>45399</v>
      </c>
      <c r="C474" s="27">
        <v>94.811400000000006</v>
      </c>
      <c r="D474" s="15">
        <f t="shared" si="42"/>
        <v>0.94811400000000001</v>
      </c>
      <c r="F474" s="13">
        <v>45399</v>
      </c>
      <c r="G474" s="27">
        <v>77.117999999999995</v>
      </c>
      <c r="H474" s="16">
        <f t="shared" si="43"/>
        <v>0.77117999999999998</v>
      </c>
      <c r="J474" s="13">
        <v>45399</v>
      </c>
      <c r="K474" s="26">
        <v>60.082799999999999</v>
      </c>
      <c r="L474" s="16">
        <f t="shared" si="44"/>
        <v>0.60082800000000003</v>
      </c>
      <c r="N474" s="13">
        <v>45399</v>
      </c>
      <c r="O474" s="27">
        <v>72.495999999999995</v>
      </c>
      <c r="P474" s="17">
        <f t="shared" si="45"/>
        <v>0.72495999999999994</v>
      </c>
      <c r="R474" s="13">
        <v>45398</v>
      </c>
      <c r="S474" s="27">
        <v>73.366</v>
      </c>
      <c r="T474" s="17">
        <f t="shared" si="47"/>
        <v>0.73365999999999998</v>
      </c>
    </row>
    <row r="475" spans="1:20" x14ac:dyDescent="0.25">
      <c r="A475" s="10">
        <f t="shared" si="46"/>
        <v>18</v>
      </c>
      <c r="B475" s="13">
        <v>45400</v>
      </c>
      <c r="C475" s="27">
        <v>94.972899999999996</v>
      </c>
      <c r="D475" s="15">
        <f t="shared" si="42"/>
        <v>0.94972899999999993</v>
      </c>
      <c r="F475" s="13">
        <v>45400</v>
      </c>
      <c r="G475" s="27">
        <v>77.324100000000001</v>
      </c>
      <c r="H475" s="16">
        <f t="shared" si="43"/>
        <v>0.77324100000000007</v>
      </c>
      <c r="J475" s="13">
        <v>45400</v>
      </c>
      <c r="K475" s="26">
        <v>61.678100000000001</v>
      </c>
      <c r="L475" s="16">
        <f t="shared" si="44"/>
        <v>0.61678100000000002</v>
      </c>
      <c r="N475" s="13">
        <v>45400</v>
      </c>
      <c r="O475" s="27">
        <v>72.572999999999993</v>
      </c>
      <c r="P475" s="17">
        <f t="shared" si="45"/>
        <v>0.72572999999999999</v>
      </c>
      <c r="R475" s="13">
        <v>45399</v>
      </c>
      <c r="S475" s="27">
        <v>73.613600000000005</v>
      </c>
      <c r="T475" s="17">
        <f t="shared" si="47"/>
        <v>0.73613600000000001</v>
      </c>
    </row>
    <row r="476" spans="1:20" x14ac:dyDescent="0.25">
      <c r="A476" s="10">
        <f t="shared" si="46"/>
        <v>19</v>
      </c>
      <c r="B476" s="13">
        <v>45401</v>
      </c>
      <c r="C476" s="27">
        <v>94.9178</v>
      </c>
      <c r="D476" s="15">
        <f t="shared" si="42"/>
        <v>0.94917799999999997</v>
      </c>
      <c r="F476" s="13">
        <v>45401</v>
      </c>
      <c r="G476" s="27">
        <v>77.507000000000005</v>
      </c>
      <c r="H476" s="16">
        <f t="shared" si="43"/>
        <v>0.77507000000000004</v>
      </c>
      <c r="J476" s="13">
        <v>45401</v>
      </c>
      <c r="K476" s="26">
        <v>63.006100000000004</v>
      </c>
      <c r="L476" s="16">
        <f t="shared" si="44"/>
        <v>0.63006099999999998</v>
      </c>
      <c r="N476" s="13">
        <v>45401</v>
      </c>
      <c r="O476" s="27">
        <v>72.686999999999998</v>
      </c>
      <c r="P476" s="17">
        <f t="shared" si="45"/>
        <v>0.72687000000000002</v>
      </c>
      <c r="R476" s="13">
        <v>45400</v>
      </c>
      <c r="S476" s="27">
        <v>73.824299999999994</v>
      </c>
      <c r="T476" s="17">
        <f t="shared" si="47"/>
        <v>0.73824299999999998</v>
      </c>
    </row>
    <row r="477" spans="1:20" x14ac:dyDescent="0.25">
      <c r="A477" s="10">
        <f t="shared" si="46"/>
        <v>20</v>
      </c>
      <c r="B477" s="13">
        <v>45402</v>
      </c>
      <c r="C477" s="27">
        <v>95.291200000000003</v>
      </c>
      <c r="D477" s="15">
        <f t="shared" si="42"/>
        <v>0.95291199999999998</v>
      </c>
      <c r="F477" s="13">
        <v>45402</v>
      </c>
      <c r="G477" s="27">
        <v>77.710700000000003</v>
      </c>
      <c r="H477" s="16">
        <f t="shared" si="43"/>
        <v>0.77710699999999999</v>
      </c>
      <c r="J477" s="13">
        <v>45402</v>
      </c>
      <c r="K477" s="26">
        <v>64.255700000000004</v>
      </c>
      <c r="L477" s="16">
        <f t="shared" si="44"/>
        <v>0.64255700000000004</v>
      </c>
      <c r="N477" s="13">
        <v>45402</v>
      </c>
      <c r="O477" s="27">
        <v>72.7958</v>
      </c>
      <c r="P477" s="17">
        <f t="shared" si="45"/>
        <v>0.72795799999999999</v>
      </c>
      <c r="R477" s="13">
        <v>45401</v>
      </c>
      <c r="S477" s="27">
        <v>74.026600000000002</v>
      </c>
      <c r="T477" s="17">
        <f t="shared" si="47"/>
        <v>0.74026599999999998</v>
      </c>
    </row>
    <row r="478" spans="1:20" x14ac:dyDescent="0.25">
      <c r="A478" s="10">
        <f t="shared" si="46"/>
        <v>21</v>
      </c>
      <c r="B478" s="13">
        <v>45403</v>
      </c>
      <c r="C478" s="27">
        <v>95.350899999999996</v>
      </c>
      <c r="D478" s="15">
        <f t="shared" si="42"/>
        <v>0.95350899999999994</v>
      </c>
      <c r="F478" s="13">
        <v>45403</v>
      </c>
      <c r="G478" s="27">
        <v>77.941100000000006</v>
      </c>
      <c r="H478" s="16">
        <f t="shared" si="43"/>
        <v>0.77941100000000008</v>
      </c>
      <c r="J478" s="13">
        <v>45403</v>
      </c>
      <c r="K478" s="26">
        <v>65.443299999999994</v>
      </c>
      <c r="L478" s="16">
        <f t="shared" si="44"/>
        <v>0.65443299999999993</v>
      </c>
      <c r="N478" s="13">
        <v>45403</v>
      </c>
      <c r="O478" s="27">
        <v>72.929400000000001</v>
      </c>
      <c r="P478" s="17">
        <f t="shared" si="45"/>
        <v>0.729294</v>
      </c>
      <c r="R478" s="13">
        <v>45402</v>
      </c>
      <c r="S478" s="27">
        <v>74.245999999999995</v>
      </c>
      <c r="T478" s="17">
        <f t="shared" si="47"/>
        <v>0.7424599999999999</v>
      </c>
    </row>
    <row r="479" spans="1:20" x14ac:dyDescent="0.25">
      <c r="A479" s="10">
        <f t="shared" si="46"/>
        <v>22</v>
      </c>
      <c r="B479" s="13">
        <v>45404</v>
      </c>
      <c r="C479" s="27">
        <v>95.272499999999994</v>
      </c>
      <c r="D479" s="15">
        <f t="shared" si="42"/>
        <v>0.95272499999999993</v>
      </c>
      <c r="F479" s="13">
        <v>45404</v>
      </c>
      <c r="G479" s="27">
        <v>78.200599999999994</v>
      </c>
      <c r="H479" s="16">
        <f t="shared" si="43"/>
        <v>0.78200599999999998</v>
      </c>
      <c r="J479" s="13">
        <v>45404</v>
      </c>
      <c r="K479" s="26">
        <v>66.140500000000003</v>
      </c>
      <c r="L479" s="16">
        <f t="shared" si="44"/>
        <v>0.66140500000000002</v>
      </c>
      <c r="N479" s="13">
        <v>45404</v>
      </c>
      <c r="O479" s="27">
        <v>72.954099999999997</v>
      </c>
      <c r="P479" s="17">
        <f t="shared" si="45"/>
        <v>0.729541</v>
      </c>
      <c r="R479" s="13">
        <v>45403</v>
      </c>
      <c r="S479" s="27">
        <v>74.466700000000003</v>
      </c>
      <c r="T479" s="17">
        <f t="shared" si="47"/>
        <v>0.74466700000000008</v>
      </c>
    </row>
    <row r="480" spans="1:20" x14ac:dyDescent="0.25">
      <c r="A480" s="10">
        <f t="shared" si="46"/>
        <v>23</v>
      </c>
      <c r="B480" s="13">
        <v>45405</v>
      </c>
      <c r="C480" s="27">
        <v>95.167599999999993</v>
      </c>
      <c r="D480" s="15">
        <f t="shared" si="42"/>
        <v>0.95167599999999997</v>
      </c>
      <c r="F480" s="13">
        <v>45405</v>
      </c>
      <c r="G480" s="27">
        <v>78.296999999999997</v>
      </c>
      <c r="H480" s="16">
        <f t="shared" si="43"/>
        <v>0.78296999999999994</v>
      </c>
      <c r="J480" s="13">
        <v>45405</v>
      </c>
      <c r="K480" s="26">
        <v>66.734200000000001</v>
      </c>
      <c r="L480" s="16">
        <f t="shared" si="44"/>
        <v>0.66734199999999999</v>
      </c>
      <c r="N480" s="13">
        <v>45405</v>
      </c>
      <c r="O480" s="27">
        <v>72.905000000000001</v>
      </c>
      <c r="P480" s="17">
        <f t="shared" si="45"/>
        <v>0.72904999999999998</v>
      </c>
      <c r="R480" s="13">
        <v>45404</v>
      </c>
      <c r="S480" s="27">
        <v>74.574700000000007</v>
      </c>
      <c r="T480" s="17">
        <f t="shared" si="47"/>
        <v>0.74574700000000005</v>
      </c>
    </row>
    <row r="481" spans="1:20" x14ac:dyDescent="0.25">
      <c r="A481" s="10">
        <f t="shared" si="46"/>
        <v>24</v>
      </c>
      <c r="B481" s="13">
        <v>45406</v>
      </c>
      <c r="C481" s="27">
        <v>95.459100000000007</v>
      </c>
      <c r="D481" s="15">
        <f t="shared" si="42"/>
        <v>0.95459100000000008</v>
      </c>
      <c r="F481" s="13">
        <v>45406</v>
      </c>
      <c r="G481" s="27">
        <v>78.363600000000005</v>
      </c>
      <c r="H481" s="16">
        <f t="shared" si="43"/>
        <v>0.783636</v>
      </c>
      <c r="J481" s="13">
        <v>45406</v>
      </c>
      <c r="K481" s="26">
        <v>67.188400000000001</v>
      </c>
      <c r="L481" s="16">
        <f t="shared" si="44"/>
        <v>0.67188400000000004</v>
      </c>
      <c r="N481" s="13">
        <v>45406</v>
      </c>
      <c r="O481" s="27">
        <v>72.887799999999999</v>
      </c>
      <c r="P481" s="17">
        <f t="shared" si="45"/>
        <v>0.72887800000000003</v>
      </c>
      <c r="R481" s="13">
        <v>45405</v>
      </c>
      <c r="S481" s="27">
        <v>74.593400000000003</v>
      </c>
      <c r="T481" s="17">
        <f t="shared" si="47"/>
        <v>0.74593399999999999</v>
      </c>
    </row>
    <row r="482" spans="1:20" x14ac:dyDescent="0.25">
      <c r="A482" s="10">
        <f t="shared" si="46"/>
        <v>25</v>
      </c>
      <c r="B482" s="13">
        <v>45407</v>
      </c>
      <c r="C482" s="27">
        <v>95.470500000000001</v>
      </c>
      <c r="D482" s="15">
        <f t="shared" si="42"/>
        <v>0.95470500000000003</v>
      </c>
      <c r="F482" s="13">
        <v>45407</v>
      </c>
      <c r="G482" s="27">
        <v>78.437399999999997</v>
      </c>
      <c r="H482" s="16">
        <f t="shared" si="43"/>
        <v>0.78437400000000002</v>
      </c>
      <c r="J482" s="13">
        <v>45407</v>
      </c>
      <c r="K482" s="26">
        <v>67.58</v>
      </c>
      <c r="L482" s="16">
        <f t="shared" si="44"/>
        <v>0.67579999999999996</v>
      </c>
      <c r="N482" s="13">
        <v>45407</v>
      </c>
      <c r="O482" s="27">
        <v>72.876400000000004</v>
      </c>
      <c r="P482" s="17">
        <f t="shared" si="45"/>
        <v>0.72876400000000008</v>
      </c>
      <c r="R482" s="13">
        <v>45406</v>
      </c>
      <c r="S482" s="27">
        <v>74.640299999999996</v>
      </c>
      <c r="T482" s="17">
        <f t="shared" si="47"/>
        <v>0.74640299999999993</v>
      </c>
    </row>
    <row r="483" spans="1:20" x14ac:dyDescent="0.25">
      <c r="A483" s="10">
        <f t="shared" si="46"/>
        <v>26</v>
      </c>
      <c r="B483" s="13">
        <v>45408</v>
      </c>
      <c r="C483" s="27">
        <v>95.349699999999999</v>
      </c>
      <c r="D483" s="15">
        <f t="shared" si="42"/>
        <v>0.95349700000000004</v>
      </c>
      <c r="F483" s="13">
        <v>45408</v>
      </c>
      <c r="G483" s="27">
        <v>78.465900000000005</v>
      </c>
      <c r="H483" s="16">
        <f t="shared" si="43"/>
        <v>0.784659</v>
      </c>
      <c r="J483" s="13">
        <v>45408</v>
      </c>
      <c r="K483" s="26">
        <v>67.826499999999996</v>
      </c>
      <c r="L483" s="16">
        <f t="shared" si="44"/>
        <v>0.67826500000000001</v>
      </c>
      <c r="N483" s="13">
        <v>45408</v>
      </c>
      <c r="O483" s="27">
        <v>72.8964</v>
      </c>
      <c r="P483" s="17">
        <f t="shared" si="45"/>
        <v>0.72896399999999995</v>
      </c>
      <c r="R483" s="13">
        <v>45407</v>
      </c>
      <c r="S483" s="27">
        <v>74.673400000000001</v>
      </c>
      <c r="T483" s="17">
        <f t="shared" si="47"/>
        <v>0.74673400000000001</v>
      </c>
    </row>
    <row r="484" spans="1:20" x14ac:dyDescent="0.25">
      <c r="A484" s="10">
        <f t="shared" si="46"/>
        <v>27</v>
      </c>
      <c r="B484" s="13">
        <v>45409</v>
      </c>
      <c r="C484" s="27">
        <v>94.870900000000006</v>
      </c>
      <c r="D484" s="15">
        <f t="shared" si="42"/>
        <v>0.94870900000000002</v>
      </c>
      <c r="F484" s="13">
        <v>45409</v>
      </c>
      <c r="G484" s="27">
        <v>78.541700000000006</v>
      </c>
      <c r="H484" s="16">
        <f t="shared" si="43"/>
        <v>0.78541700000000003</v>
      </c>
      <c r="J484" s="13">
        <v>45409</v>
      </c>
      <c r="K484" s="26">
        <v>68.327500000000001</v>
      </c>
      <c r="L484" s="16">
        <f t="shared" si="44"/>
        <v>0.68327499999999997</v>
      </c>
      <c r="N484" s="13">
        <v>45409</v>
      </c>
      <c r="O484" s="27">
        <v>72.925299999999993</v>
      </c>
      <c r="P484" s="17">
        <f t="shared" si="45"/>
        <v>0.72925299999999993</v>
      </c>
      <c r="R484" s="13">
        <v>45408</v>
      </c>
      <c r="S484" s="27">
        <v>74.703400000000002</v>
      </c>
      <c r="T484" s="17">
        <f t="shared" si="47"/>
        <v>0.74703399999999998</v>
      </c>
    </row>
    <row r="485" spans="1:20" x14ac:dyDescent="0.25">
      <c r="A485" s="10">
        <f t="shared" si="46"/>
        <v>28</v>
      </c>
      <c r="B485" s="13">
        <v>45410</v>
      </c>
      <c r="C485" s="27">
        <v>94.677999999999997</v>
      </c>
      <c r="D485" s="15">
        <f t="shared" si="42"/>
        <v>0.94677999999999995</v>
      </c>
      <c r="F485" s="13">
        <v>45410</v>
      </c>
      <c r="G485" s="27">
        <v>78.481899999999996</v>
      </c>
      <c r="H485" s="16">
        <f t="shared" si="43"/>
        <v>0.78481899999999993</v>
      </c>
      <c r="J485" s="13">
        <v>45410</v>
      </c>
      <c r="K485" s="26">
        <v>69.534599999999998</v>
      </c>
      <c r="L485" s="16">
        <f t="shared" si="44"/>
        <v>0.69534600000000002</v>
      </c>
      <c r="N485" s="13">
        <v>45410</v>
      </c>
      <c r="O485" s="27">
        <v>72.953800000000001</v>
      </c>
      <c r="P485" s="17">
        <f t="shared" si="45"/>
        <v>0.72953800000000002</v>
      </c>
      <c r="R485" s="13">
        <v>45409</v>
      </c>
      <c r="S485" s="27">
        <v>74.747</v>
      </c>
      <c r="T485" s="17">
        <f t="shared" si="47"/>
        <v>0.74746999999999997</v>
      </c>
    </row>
    <row r="486" spans="1:20" x14ac:dyDescent="0.25">
      <c r="A486" s="10">
        <f t="shared" si="46"/>
        <v>29</v>
      </c>
      <c r="B486" s="13">
        <v>45411</v>
      </c>
      <c r="C486" s="27">
        <v>94.731099999999998</v>
      </c>
      <c r="D486" s="15">
        <f t="shared" si="42"/>
        <v>0.94731100000000001</v>
      </c>
      <c r="F486" s="13">
        <v>45411</v>
      </c>
      <c r="G486" s="27">
        <v>78.497</v>
      </c>
      <c r="H486" s="16">
        <f t="shared" si="43"/>
        <v>0.78496999999999995</v>
      </c>
      <c r="J486" s="13">
        <v>45411</v>
      </c>
      <c r="K486" s="26">
        <v>70.7881</v>
      </c>
      <c r="L486" s="16">
        <f t="shared" si="44"/>
        <v>0.70788099999999998</v>
      </c>
      <c r="N486" s="13">
        <v>45411</v>
      </c>
      <c r="O486" s="27">
        <v>72.918199999999999</v>
      </c>
      <c r="P486" s="17">
        <f t="shared" si="45"/>
        <v>0.729182</v>
      </c>
      <c r="R486" s="13">
        <v>45410</v>
      </c>
      <c r="S486" s="27">
        <v>74.8309</v>
      </c>
      <c r="T486" s="17">
        <f t="shared" si="47"/>
        <v>0.748309</v>
      </c>
    </row>
    <row r="487" spans="1:20" x14ac:dyDescent="0.25">
      <c r="A487" s="10">
        <f t="shared" si="46"/>
        <v>30</v>
      </c>
      <c r="B487" s="13">
        <v>45412</v>
      </c>
      <c r="C487" s="27">
        <v>95.140699999999995</v>
      </c>
      <c r="D487" s="15">
        <f t="shared" si="42"/>
        <v>0.951407</v>
      </c>
      <c r="F487" s="13">
        <v>45412</v>
      </c>
      <c r="G487" s="27">
        <v>78.535600000000002</v>
      </c>
      <c r="H487" s="16">
        <f t="shared" si="43"/>
        <v>0.78535600000000005</v>
      </c>
      <c r="J487" s="13">
        <v>45412</v>
      </c>
      <c r="K487" s="26">
        <v>71.500699999999995</v>
      </c>
      <c r="L487" s="16">
        <f t="shared" si="44"/>
        <v>0.71500699999999995</v>
      </c>
      <c r="N487" s="13">
        <v>45412</v>
      </c>
      <c r="O487" s="27">
        <v>72.914599999999993</v>
      </c>
      <c r="P487" s="17">
        <f t="shared" si="45"/>
        <v>0.72914599999999996</v>
      </c>
      <c r="R487" s="13">
        <v>45411</v>
      </c>
      <c r="S487" s="27">
        <v>74.899199999999993</v>
      </c>
      <c r="T487" s="17">
        <f t="shared" si="47"/>
        <v>0.74899199999999988</v>
      </c>
    </row>
    <row r="488" spans="1:20" x14ac:dyDescent="0.25">
      <c r="A488" s="10">
        <f t="shared" si="46"/>
        <v>1</v>
      </c>
      <c r="B488" s="13">
        <v>45413</v>
      </c>
      <c r="C488" s="27">
        <v>95.542500000000004</v>
      </c>
      <c r="D488" s="15">
        <f t="shared" si="42"/>
        <v>0.95542500000000008</v>
      </c>
      <c r="F488" s="13">
        <v>45413</v>
      </c>
      <c r="G488" s="27">
        <v>78.541899999999998</v>
      </c>
      <c r="H488" s="16">
        <f t="shared" si="43"/>
        <v>0.78541899999999998</v>
      </c>
      <c r="J488" s="13">
        <v>45413</v>
      </c>
      <c r="K488" s="26">
        <v>73.100700000000003</v>
      </c>
      <c r="L488" s="16">
        <f t="shared" si="44"/>
        <v>0.73100700000000007</v>
      </c>
      <c r="N488" s="13">
        <v>45413</v>
      </c>
      <c r="O488" s="27">
        <v>72.965800000000002</v>
      </c>
      <c r="P488" s="17">
        <f t="shared" si="45"/>
        <v>0.72965800000000003</v>
      </c>
      <c r="R488" s="13">
        <v>45412</v>
      </c>
      <c r="S488" s="27">
        <v>74.974900000000005</v>
      </c>
      <c r="T488" s="17">
        <f t="shared" si="47"/>
        <v>0.749749</v>
      </c>
    </row>
    <row r="489" spans="1:20" x14ac:dyDescent="0.25">
      <c r="A489" s="10">
        <f t="shared" si="46"/>
        <v>2</v>
      </c>
      <c r="B489" s="13">
        <v>45414</v>
      </c>
      <c r="C489" s="27">
        <v>95.798199999999994</v>
      </c>
      <c r="D489" s="15">
        <f t="shared" si="42"/>
        <v>0.95798199999999989</v>
      </c>
      <c r="F489" s="13">
        <v>45414</v>
      </c>
      <c r="G489" s="27">
        <v>78.471199999999996</v>
      </c>
      <c r="H489" s="16">
        <f t="shared" si="43"/>
        <v>0.78471199999999997</v>
      </c>
      <c r="J489" s="13">
        <v>45414</v>
      </c>
      <c r="K489" s="26">
        <v>77.174599999999998</v>
      </c>
      <c r="L489" s="16">
        <f t="shared" si="44"/>
        <v>0.77174599999999993</v>
      </c>
      <c r="N489" s="13">
        <v>45414</v>
      </c>
      <c r="O489" s="27">
        <v>72.959999999999994</v>
      </c>
      <c r="P489" s="17">
        <f t="shared" si="45"/>
        <v>0.72959999999999992</v>
      </c>
      <c r="R489" s="13">
        <v>45413</v>
      </c>
      <c r="S489" s="27">
        <v>75.144999999999996</v>
      </c>
      <c r="T489" s="17">
        <f t="shared" si="47"/>
        <v>0.75144999999999995</v>
      </c>
    </row>
    <row r="490" spans="1:20" x14ac:dyDescent="0.25">
      <c r="A490" s="10">
        <f t="shared" si="46"/>
        <v>3</v>
      </c>
      <c r="B490" s="13">
        <v>45415</v>
      </c>
      <c r="C490" s="27">
        <v>95.966499999999996</v>
      </c>
      <c r="D490" s="15">
        <f t="shared" si="42"/>
        <v>0.95966499999999999</v>
      </c>
      <c r="F490" s="13">
        <v>45415</v>
      </c>
      <c r="G490" s="27">
        <v>78.426900000000003</v>
      </c>
      <c r="H490" s="16">
        <f t="shared" si="43"/>
        <v>0.78426899999999999</v>
      </c>
      <c r="J490" s="13">
        <v>45415</v>
      </c>
      <c r="K490" s="26">
        <v>80.683199999999999</v>
      </c>
      <c r="L490" s="16">
        <f t="shared" si="44"/>
        <v>0.80683199999999999</v>
      </c>
      <c r="N490" s="13">
        <v>45415</v>
      </c>
      <c r="O490" s="27">
        <v>72.895099999999999</v>
      </c>
      <c r="P490" s="17">
        <f t="shared" si="45"/>
        <v>0.72895100000000002</v>
      </c>
      <c r="R490" s="13">
        <v>45414</v>
      </c>
      <c r="S490" s="27">
        <v>75.427199999999999</v>
      </c>
      <c r="T490" s="17">
        <f t="shared" si="47"/>
        <v>0.75427199999999994</v>
      </c>
    </row>
    <row r="491" spans="1:20" x14ac:dyDescent="0.25">
      <c r="A491" s="10">
        <f t="shared" si="46"/>
        <v>4</v>
      </c>
      <c r="B491" s="13">
        <v>45416</v>
      </c>
      <c r="C491" s="27">
        <v>95.052400000000006</v>
      </c>
      <c r="D491" s="15">
        <f t="shared" si="42"/>
        <v>0.95052400000000004</v>
      </c>
      <c r="F491" s="13">
        <v>45416</v>
      </c>
      <c r="G491" s="27">
        <v>78.343599999999995</v>
      </c>
      <c r="H491" s="16">
        <f t="shared" si="43"/>
        <v>0.78343599999999991</v>
      </c>
      <c r="J491" s="13">
        <v>45416</v>
      </c>
      <c r="K491" s="26">
        <v>83.326899999999995</v>
      </c>
      <c r="L491" s="16">
        <f t="shared" si="44"/>
        <v>0.83326899999999993</v>
      </c>
      <c r="N491" s="13">
        <v>45416</v>
      </c>
      <c r="O491" s="27">
        <v>72.892300000000006</v>
      </c>
      <c r="P491" s="17">
        <f t="shared" si="45"/>
        <v>0.7289230000000001</v>
      </c>
      <c r="R491" s="13">
        <v>45415</v>
      </c>
      <c r="S491" s="27">
        <v>75.628500000000003</v>
      </c>
      <c r="T491" s="17">
        <f t="shared" si="47"/>
        <v>0.75628499999999999</v>
      </c>
    </row>
    <row r="492" spans="1:20" x14ac:dyDescent="0.25">
      <c r="A492" s="10">
        <f t="shared" si="46"/>
        <v>5</v>
      </c>
      <c r="B492" s="13">
        <v>45417</v>
      </c>
      <c r="C492" s="27">
        <v>95.174300000000002</v>
      </c>
      <c r="D492" s="15">
        <f t="shared" si="42"/>
        <v>0.95174300000000001</v>
      </c>
      <c r="F492" s="13">
        <v>45417</v>
      </c>
      <c r="G492" s="27">
        <v>78.368399999999994</v>
      </c>
      <c r="H492" s="16">
        <f t="shared" si="43"/>
        <v>0.78368399999999994</v>
      </c>
      <c r="J492" s="13">
        <v>45417</v>
      </c>
      <c r="K492" s="26">
        <v>84.239599999999996</v>
      </c>
      <c r="L492" s="16">
        <f t="shared" si="44"/>
        <v>0.84239599999999992</v>
      </c>
      <c r="N492" s="13">
        <v>45417</v>
      </c>
      <c r="O492" s="27">
        <v>72.916399999999996</v>
      </c>
      <c r="P492" s="17">
        <f t="shared" si="45"/>
        <v>0.72916399999999992</v>
      </c>
      <c r="R492" s="13">
        <v>45416</v>
      </c>
      <c r="S492" s="27">
        <v>75.748999999999995</v>
      </c>
      <c r="T492" s="17">
        <f t="shared" si="47"/>
        <v>0.75749</v>
      </c>
    </row>
    <row r="493" spans="1:20" x14ac:dyDescent="0.25">
      <c r="A493" s="10">
        <f t="shared" si="46"/>
        <v>6</v>
      </c>
      <c r="B493" s="13">
        <v>45418</v>
      </c>
      <c r="C493" s="27">
        <v>95.140299999999996</v>
      </c>
      <c r="D493" s="15">
        <f t="shared" si="42"/>
        <v>0.951403</v>
      </c>
      <c r="F493" s="13">
        <v>45418</v>
      </c>
      <c r="G493" s="27">
        <v>78.208399999999997</v>
      </c>
      <c r="H493" s="16">
        <f t="shared" si="43"/>
        <v>0.782084</v>
      </c>
      <c r="J493" s="13">
        <v>45418</v>
      </c>
      <c r="K493" s="26">
        <v>85.081199999999995</v>
      </c>
      <c r="L493" s="16">
        <f t="shared" si="44"/>
        <v>0.8508119999999999</v>
      </c>
      <c r="N493" s="13">
        <v>45418</v>
      </c>
      <c r="O493" s="27">
        <v>72.852599999999995</v>
      </c>
      <c r="P493" s="17">
        <f t="shared" si="45"/>
        <v>0.72852600000000001</v>
      </c>
      <c r="R493" s="13">
        <v>45417</v>
      </c>
      <c r="S493" s="27">
        <v>75.840699999999998</v>
      </c>
      <c r="T493" s="17">
        <f t="shared" si="47"/>
        <v>0.75840699999999994</v>
      </c>
    </row>
    <row r="494" spans="1:20" x14ac:dyDescent="0.25">
      <c r="A494" s="10">
        <f t="shared" si="46"/>
        <v>7</v>
      </c>
      <c r="B494" s="13">
        <v>45419</v>
      </c>
      <c r="C494" s="27">
        <v>95.412400000000005</v>
      </c>
      <c r="D494" s="15">
        <f t="shared" si="42"/>
        <v>0.95412400000000008</v>
      </c>
      <c r="F494" s="13">
        <v>45419</v>
      </c>
      <c r="G494" s="27">
        <v>78.1845</v>
      </c>
      <c r="H494" s="16">
        <f t="shared" si="43"/>
        <v>0.78184500000000001</v>
      </c>
      <c r="J494" s="13">
        <v>45419</v>
      </c>
      <c r="K494" s="26">
        <v>85.484899999999996</v>
      </c>
      <c r="L494" s="16">
        <f t="shared" si="44"/>
        <v>0.85484899999999997</v>
      </c>
      <c r="N494" s="13">
        <v>45419</v>
      </c>
      <c r="O494" s="27">
        <v>72.784999999999997</v>
      </c>
      <c r="P494" s="17">
        <f t="shared" si="45"/>
        <v>0.72785</v>
      </c>
      <c r="R494" s="13">
        <v>45418</v>
      </c>
      <c r="S494" s="27">
        <v>75.824799999999996</v>
      </c>
      <c r="T494" s="17">
        <f t="shared" si="47"/>
        <v>0.75824799999999992</v>
      </c>
    </row>
    <row r="495" spans="1:20" x14ac:dyDescent="0.25">
      <c r="A495" s="10">
        <f t="shared" si="46"/>
        <v>8</v>
      </c>
      <c r="B495" s="13">
        <v>45420</v>
      </c>
      <c r="C495" s="27">
        <v>95.482799999999997</v>
      </c>
      <c r="D495" s="15">
        <f t="shared" si="42"/>
        <v>0.95482800000000001</v>
      </c>
      <c r="F495" s="13">
        <v>45420</v>
      </c>
      <c r="G495" s="27">
        <v>78.044600000000003</v>
      </c>
      <c r="H495" s="16">
        <f t="shared" si="43"/>
        <v>0.78044599999999997</v>
      </c>
      <c r="J495" s="13">
        <v>45420</v>
      </c>
      <c r="K495" s="26">
        <v>85.673000000000002</v>
      </c>
      <c r="L495" s="16">
        <f t="shared" si="44"/>
        <v>0.85672999999999999</v>
      </c>
      <c r="N495" s="13">
        <v>45420</v>
      </c>
      <c r="O495" s="27">
        <v>72.668300000000002</v>
      </c>
      <c r="P495" s="17">
        <f t="shared" si="45"/>
        <v>0.72668299999999997</v>
      </c>
      <c r="R495" s="13">
        <v>45419</v>
      </c>
      <c r="S495" s="27">
        <v>75.815799999999996</v>
      </c>
      <c r="T495" s="17">
        <f t="shared" si="47"/>
        <v>0.758158</v>
      </c>
    </row>
    <row r="496" spans="1:20" x14ac:dyDescent="0.25">
      <c r="A496" s="10">
        <f t="shared" si="46"/>
        <v>9</v>
      </c>
      <c r="B496" s="13">
        <v>45421</v>
      </c>
      <c r="C496" s="27">
        <v>95.6614</v>
      </c>
      <c r="D496" s="15">
        <f t="shared" si="42"/>
        <v>0.95661399999999996</v>
      </c>
      <c r="F496" s="13">
        <v>45421</v>
      </c>
      <c r="G496" s="27">
        <v>77.956400000000002</v>
      </c>
      <c r="H496" s="16">
        <f t="shared" si="43"/>
        <v>0.77956400000000003</v>
      </c>
      <c r="J496" s="13">
        <v>45421</v>
      </c>
      <c r="K496" s="26">
        <v>85.372299999999996</v>
      </c>
      <c r="L496" s="16">
        <f t="shared" si="44"/>
        <v>0.85372300000000001</v>
      </c>
      <c r="N496" s="13">
        <v>45421</v>
      </c>
      <c r="O496" s="27">
        <v>72.604699999999994</v>
      </c>
      <c r="P496" s="17">
        <f t="shared" si="45"/>
        <v>0.72604699999999989</v>
      </c>
      <c r="R496" s="13">
        <v>45420</v>
      </c>
      <c r="S496" s="27">
        <v>75.726100000000002</v>
      </c>
      <c r="T496" s="17">
        <f t="shared" si="47"/>
        <v>0.75726100000000007</v>
      </c>
    </row>
    <row r="497" spans="1:20" x14ac:dyDescent="0.25">
      <c r="A497" s="10">
        <f t="shared" si="46"/>
        <v>10</v>
      </c>
      <c r="B497" s="13">
        <v>45422</v>
      </c>
      <c r="C497" s="27">
        <v>95.638800000000003</v>
      </c>
      <c r="D497" s="15">
        <f t="shared" si="42"/>
        <v>0.95638800000000002</v>
      </c>
      <c r="F497" s="13">
        <v>45422</v>
      </c>
      <c r="G497" s="27">
        <v>77.865700000000004</v>
      </c>
      <c r="H497" s="16">
        <f t="shared" si="43"/>
        <v>0.77865700000000004</v>
      </c>
      <c r="J497" s="13">
        <v>45422</v>
      </c>
      <c r="K497" s="26">
        <v>85.420900000000003</v>
      </c>
      <c r="L497" s="16">
        <f t="shared" si="44"/>
        <v>0.854209</v>
      </c>
      <c r="N497" s="13">
        <v>45422</v>
      </c>
      <c r="O497" s="27">
        <v>72.544799999999995</v>
      </c>
      <c r="P497" s="17">
        <f t="shared" si="45"/>
        <v>0.72544799999999998</v>
      </c>
      <c r="R497" s="13">
        <v>45421</v>
      </c>
      <c r="S497" s="27">
        <v>75.654300000000006</v>
      </c>
      <c r="T497" s="17">
        <f t="shared" si="47"/>
        <v>0.75654300000000008</v>
      </c>
    </row>
    <row r="498" spans="1:20" x14ac:dyDescent="0.25">
      <c r="A498" s="10">
        <f t="shared" si="46"/>
        <v>11</v>
      </c>
      <c r="B498" s="13">
        <v>45423</v>
      </c>
      <c r="C498" s="27">
        <v>95.517399999999995</v>
      </c>
      <c r="D498" s="15">
        <f t="shared" si="42"/>
        <v>0.95517399999999997</v>
      </c>
      <c r="F498" s="13">
        <v>45423</v>
      </c>
      <c r="G498" s="27">
        <v>77.748199999999997</v>
      </c>
      <c r="H498" s="16">
        <f t="shared" si="43"/>
        <v>0.77748200000000001</v>
      </c>
      <c r="J498" s="13">
        <v>45423</v>
      </c>
      <c r="K498" s="26">
        <v>85.803600000000003</v>
      </c>
      <c r="L498" s="16">
        <f t="shared" si="44"/>
        <v>0.85803600000000002</v>
      </c>
      <c r="N498" s="13">
        <v>45423</v>
      </c>
      <c r="O498" s="27">
        <v>72.526300000000006</v>
      </c>
      <c r="P498" s="17">
        <f t="shared" si="45"/>
        <v>0.7252630000000001</v>
      </c>
      <c r="R498" s="13">
        <v>45422</v>
      </c>
      <c r="S498" s="27">
        <v>75.598500000000001</v>
      </c>
      <c r="T498" s="17">
        <f t="shared" si="47"/>
        <v>0.75598500000000002</v>
      </c>
    </row>
    <row r="499" spans="1:20" x14ac:dyDescent="0.25">
      <c r="A499" s="10">
        <f t="shared" si="46"/>
        <v>12</v>
      </c>
      <c r="B499" s="13">
        <v>45424</v>
      </c>
      <c r="C499" s="27">
        <v>95.549800000000005</v>
      </c>
      <c r="D499" s="15">
        <f t="shared" si="42"/>
        <v>0.95549800000000007</v>
      </c>
      <c r="F499" s="13">
        <v>45424</v>
      </c>
      <c r="G499" s="27">
        <v>77.630899999999997</v>
      </c>
      <c r="H499" s="16">
        <f t="shared" si="43"/>
        <v>0.77630899999999992</v>
      </c>
      <c r="J499" s="13">
        <v>45424</v>
      </c>
      <c r="K499" s="26">
        <v>86.063100000000006</v>
      </c>
      <c r="L499" s="16">
        <f t="shared" si="44"/>
        <v>0.86063100000000003</v>
      </c>
      <c r="N499" s="13">
        <v>45424</v>
      </c>
      <c r="O499" s="27">
        <v>72.498400000000004</v>
      </c>
      <c r="P499" s="17">
        <f t="shared" si="45"/>
        <v>0.72498400000000007</v>
      </c>
      <c r="R499" s="13">
        <v>45423</v>
      </c>
      <c r="S499" s="27">
        <v>75.585099999999997</v>
      </c>
      <c r="T499" s="17">
        <f t="shared" si="47"/>
        <v>0.75585099999999994</v>
      </c>
    </row>
    <row r="500" spans="1:20" x14ac:dyDescent="0.25">
      <c r="A500" s="10">
        <f t="shared" si="46"/>
        <v>13</v>
      </c>
      <c r="B500" s="13">
        <v>45425</v>
      </c>
      <c r="C500" s="27">
        <v>95.580699999999993</v>
      </c>
      <c r="D500" s="15">
        <f t="shared" si="42"/>
        <v>0.95580699999999996</v>
      </c>
      <c r="F500" s="13">
        <v>45425</v>
      </c>
      <c r="G500" s="27">
        <v>77.535799999999995</v>
      </c>
      <c r="H500" s="16">
        <f t="shared" si="43"/>
        <v>0.77535799999999999</v>
      </c>
      <c r="J500" s="13">
        <v>45425</v>
      </c>
      <c r="K500" s="33">
        <v>85.997799999999998</v>
      </c>
      <c r="L500" s="16">
        <f t="shared" si="44"/>
        <v>0.85997800000000002</v>
      </c>
      <c r="N500" s="13">
        <v>45425</v>
      </c>
      <c r="O500" s="27">
        <v>72.364000000000004</v>
      </c>
      <c r="P500" s="17">
        <f t="shared" si="45"/>
        <v>0.72364000000000006</v>
      </c>
      <c r="R500" s="13">
        <v>45424</v>
      </c>
      <c r="S500" s="27">
        <v>75.564700000000002</v>
      </c>
      <c r="T500" s="17">
        <f t="shared" si="47"/>
        <v>0.75564700000000007</v>
      </c>
    </row>
    <row r="501" spans="1:20" x14ac:dyDescent="0.25">
      <c r="A501" s="10">
        <f t="shared" si="46"/>
        <v>14</v>
      </c>
      <c r="B501" s="13">
        <v>45426</v>
      </c>
      <c r="C501" s="27">
        <v>95.614599999999996</v>
      </c>
      <c r="D501" s="15">
        <f t="shared" si="42"/>
        <v>0.95614599999999994</v>
      </c>
      <c r="F501" s="13">
        <v>45426</v>
      </c>
      <c r="G501" s="27">
        <v>77.334199999999996</v>
      </c>
      <c r="H501" s="16">
        <f t="shared" si="43"/>
        <v>0.77334199999999997</v>
      </c>
      <c r="J501" s="13">
        <v>45426</v>
      </c>
      <c r="K501" s="33">
        <v>86.065399999999997</v>
      </c>
      <c r="L501" s="16">
        <f t="shared" si="44"/>
        <v>0.86065399999999992</v>
      </c>
      <c r="N501" s="13">
        <v>45426</v>
      </c>
      <c r="O501" s="27">
        <v>72.277299999999997</v>
      </c>
      <c r="P501" s="17">
        <f t="shared" si="45"/>
        <v>0.722773</v>
      </c>
      <c r="R501" s="13">
        <v>45425</v>
      </c>
      <c r="S501" s="27">
        <v>75.450699999999998</v>
      </c>
      <c r="T501" s="17">
        <f t="shared" si="47"/>
        <v>0.75450699999999993</v>
      </c>
    </row>
    <row r="502" spans="1:20" x14ac:dyDescent="0.25">
      <c r="A502" s="10">
        <f t="shared" si="46"/>
        <v>15</v>
      </c>
      <c r="B502" s="13">
        <v>45427</v>
      </c>
      <c r="C502" s="27">
        <v>95.760999999999996</v>
      </c>
      <c r="D502" s="15">
        <f t="shared" si="42"/>
        <v>0.95760999999999996</v>
      </c>
      <c r="F502" s="13">
        <v>45427</v>
      </c>
      <c r="G502" s="27">
        <v>77.192899999999995</v>
      </c>
      <c r="H502" s="16">
        <f t="shared" si="43"/>
        <v>0.77192899999999998</v>
      </c>
      <c r="J502" s="13">
        <v>45427</v>
      </c>
      <c r="K502" s="33">
        <v>86.610299999999995</v>
      </c>
      <c r="L502" s="16">
        <f t="shared" si="44"/>
        <v>0.86610299999999996</v>
      </c>
      <c r="N502" s="13">
        <v>45427</v>
      </c>
      <c r="O502" s="27">
        <v>72.205799999999996</v>
      </c>
      <c r="P502" s="17">
        <f t="shared" si="45"/>
        <v>0.72205799999999998</v>
      </c>
      <c r="R502" s="13">
        <v>45426</v>
      </c>
      <c r="S502" s="27">
        <v>75.360900000000001</v>
      </c>
      <c r="T502" s="17">
        <f t="shared" si="47"/>
        <v>0.75360899999999997</v>
      </c>
    </row>
    <row r="503" spans="1:20" x14ac:dyDescent="0.25">
      <c r="A503" s="10">
        <f t="shared" si="46"/>
        <v>16</v>
      </c>
      <c r="B503" s="13">
        <v>45428</v>
      </c>
      <c r="C503" s="27">
        <v>95.991399999999999</v>
      </c>
      <c r="D503" s="15">
        <f t="shared" si="42"/>
        <v>0.95991399999999993</v>
      </c>
      <c r="F503" s="13">
        <v>45428</v>
      </c>
      <c r="G503" s="27">
        <v>77.025300000000001</v>
      </c>
      <c r="H503" s="16">
        <f t="shared" si="43"/>
        <v>0.77025299999999997</v>
      </c>
      <c r="J503" s="13">
        <v>45428</v>
      </c>
      <c r="K503" s="33">
        <v>86.744200000000006</v>
      </c>
      <c r="L503" s="16">
        <f t="shared" si="44"/>
        <v>0.86744200000000005</v>
      </c>
      <c r="N503" s="13">
        <v>45428</v>
      </c>
      <c r="O503" s="27">
        <v>72.137699999999995</v>
      </c>
      <c r="P503" s="17">
        <f t="shared" si="45"/>
        <v>0.72137699999999993</v>
      </c>
      <c r="R503" s="13">
        <v>45427</v>
      </c>
      <c r="S503" s="27">
        <v>75.331599999999995</v>
      </c>
      <c r="T503" s="17">
        <f t="shared" si="47"/>
        <v>0.75331599999999999</v>
      </c>
    </row>
    <row r="504" spans="1:20" x14ac:dyDescent="0.25">
      <c r="A504" s="10">
        <f t="shared" si="46"/>
        <v>17</v>
      </c>
      <c r="B504" s="13">
        <v>45429</v>
      </c>
      <c r="C504" s="27">
        <v>96.0852</v>
      </c>
      <c r="D504" s="15">
        <f t="shared" si="42"/>
        <v>0.96085200000000004</v>
      </c>
      <c r="F504" s="13">
        <v>45429</v>
      </c>
      <c r="G504" s="27">
        <v>76.901499999999999</v>
      </c>
      <c r="H504" s="16">
        <f t="shared" si="43"/>
        <v>0.769015</v>
      </c>
      <c r="J504" s="13">
        <v>45429</v>
      </c>
      <c r="K504" s="33">
        <v>86.621300000000005</v>
      </c>
      <c r="L504" s="16">
        <f t="shared" si="44"/>
        <v>0.86621300000000001</v>
      </c>
      <c r="N504" s="13">
        <v>45429</v>
      </c>
      <c r="O504" s="27">
        <v>72.044600000000003</v>
      </c>
      <c r="P504" s="17">
        <f t="shared" si="45"/>
        <v>0.72044600000000003</v>
      </c>
      <c r="R504" s="13">
        <v>45428</v>
      </c>
      <c r="S504" s="27">
        <v>75.275700000000001</v>
      </c>
      <c r="T504" s="17">
        <f t="shared" si="47"/>
        <v>0.75275700000000001</v>
      </c>
    </row>
    <row r="505" spans="1:20" x14ac:dyDescent="0.25">
      <c r="A505" s="10">
        <f t="shared" si="46"/>
        <v>18</v>
      </c>
      <c r="B505" s="13">
        <v>45430</v>
      </c>
      <c r="C505" s="27">
        <v>95.609700000000004</v>
      </c>
      <c r="D505" s="15">
        <f t="shared" si="42"/>
        <v>0.95609700000000009</v>
      </c>
      <c r="F505" s="13">
        <v>45430</v>
      </c>
      <c r="G505" s="27">
        <v>76.723799999999997</v>
      </c>
      <c r="H505" s="16">
        <f t="shared" si="43"/>
        <v>0.76723799999999998</v>
      </c>
      <c r="J505" s="13">
        <v>45430</v>
      </c>
      <c r="K505" s="33">
        <v>86.7089</v>
      </c>
      <c r="L505" s="16">
        <f t="shared" si="44"/>
        <v>0.867089</v>
      </c>
      <c r="N505" s="13">
        <v>45430</v>
      </c>
      <c r="O505" s="27">
        <v>72.031599999999997</v>
      </c>
      <c r="P505" s="17">
        <f t="shared" si="45"/>
        <v>0.72031599999999996</v>
      </c>
      <c r="R505" s="13">
        <v>45429</v>
      </c>
      <c r="S505" s="27">
        <v>75.184899999999999</v>
      </c>
      <c r="T505" s="17">
        <f t="shared" si="47"/>
        <v>0.75184899999999999</v>
      </c>
    </row>
    <row r="506" spans="1:20" x14ac:dyDescent="0.25">
      <c r="A506" s="10">
        <f t="shared" si="46"/>
        <v>19</v>
      </c>
      <c r="B506" s="13">
        <v>45431</v>
      </c>
      <c r="C506" s="27">
        <v>95.51</v>
      </c>
      <c r="D506" s="15">
        <f t="shared" si="42"/>
        <v>0.95510000000000006</v>
      </c>
      <c r="F506" s="13">
        <v>45431</v>
      </c>
      <c r="G506" s="27">
        <v>76.672600000000003</v>
      </c>
      <c r="H506" s="16">
        <f t="shared" si="43"/>
        <v>0.76672600000000002</v>
      </c>
      <c r="J506" s="13">
        <v>45431</v>
      </c>
      <c r="K506" s="33">
        <v>88.159099999999995</v>
      </c>
      <c r="L506" s="16">
        <f t="shared" si="44"/>
        <v>0.8815909999999999</v>
      </c>
      <c r="N506" s="13">
        <v>45431</v>
      </c>
      <c r="O506" s="27">
        <v>72.004300000000001</v>
      </c>
      <c r="P506" s="17">
        <f t="shared" si="45"/>
        <v>0.72004299999999999</v>
      </c>
      <c r="R506" s="13">
        <v>45430</v>
      </c>
      <c r="S506" s="27">
        <v>75.125500000000002</v>
      </c>
      <c r="T506" s="17">
        <f t="shared" si="47"/>
        <v>0.75125500000000001</v>
      </c>
    </row>
    <row r="507" spans="1:20" x14ac:dyDescent="0.25">
      <c r="A507" s="10">
        <f t="shared" si="46"/>
        <v>20</v>
      </c>
      <c r="B507" s="13">
        <v>45432</v>
      </c>
      <c r="C507" s="27">
        <v>95.605900000000005</v>
      </c>
      <c r="D507" s="15">
        <f t="shared" ref="D507:D570" si="48">IF($C507="","",$C507/100)</f>
        <v>0.9560590000000001</v>
      </c>
      <c r="F507" s="13">
        <v>45432</v>
      </c>
      <c r="G507" s="27">
        <v>76.521699999999996</v>
      </c>
      <c r="H507" s="16">
        <f t="shared" si="43"/>
        <v>0.76521699999999993</v>
      </c>
      <c r="J507" s="13">
        <v>45432</v>
      </c>
      <c r="K507" s="33">
        <v>88.914299999999997</v>
      </c>
      <c r="L507" s="16">
        <f t="shared" si="44"/>
        <v>0.88914300000000002</v>
      </c>
      <c r="N507" s="13">
        <v>45432</v>
      </c>
      <c r="O507" s="27">
        <v>71.899500000000003</v>
      </c>
      <c r="P507" s="17">
        <f t="shared" si="45"/>
        <v>0.71899500000000005</v>
      </c>
      <c r="R507" s="13">
        <v>45431</v>
      </c>
      <c r="S507" s="27">
        <v>75.193700000000007</v>
      </c>
      <c r="T507" s="17">
        <f t="shared" si="47"/>
        <v>0.75193700000000008</v>
      </c>
    </row>
    <row r="508" spans="1:20" x14ac:dyDescent="0.25">
      <c r="A508" s="10">
        <f t="shared" si="46"/>
        <v>21</v>
      </c>
      <c r="B508" s="13">
        <v>45433</v>
      </c>
      <c r="C508" s="27">
        <v>95.976600000000005</v>
      </c>
      <c r="D508" s="15">
        <f t="shared" si="48"/>
        <v>0.95976600000000001</v>
      </c>
      <c r="F508" s="13">
        <v>45433</v>
      </c>
      <c r="G508" s="27">
        <v>76.272999999999996</v>
      </c>
      <c r="H508" s="16">
        <f t="shared" si="43"/>
        <v>0.76272999999999991</v>
      </c>
      <c r="J508" s="13">
        <v>45433</v>
      </c>
      <c r="K508" s="33">
        <v>89.788399999999996</v>
      </c>
      <c r="L508" s="16">
        <f t="shared" si="44"/>
        <v>0.8978839999999999</v>
      </c>
      <c r="N508" s="13">
        <v>45433</v>
      </c>
      <c r="O508" s="27">
        <v>71.830500000000001</v>
      </c>
      <c r="P508" s="17">
        <f t="shared" si="45"/>
        <v>0.71830499999999997</v>
      </c>
      <c r="R508" s="13">
        <v>45432</v>
      </c>
      <c r="S508" s="27">
        <v>75.151499999999999</v>
      </c>
      <c r="T508" s="17">
        <f t="shared" si="47"/>
        <v>0.75151499999999993</v>
      </c>
    </row>
    <row r="509" spans="1:20" x14ac:dyDescent="0.25">
      <c r="A509" s="10">
        <f t="shared" si="46"/>
        <v>22</v>
      </c>
      <c r="B509" s="13">
        <v>45434</v>
      </c>
      <c r="C509" s="27">
        <v>96.115899999999996</v>
      </c>
      <c r="D509" s="15">
        <f t="shared" si="48"/>
        <v>0.96115899999999999</v>
      </c>
      <c r="F509" s="13">
        <v>45434</v>
      </c>
      <c r="G509" s="27">
        <v>76.140799999999999</v>
      </c>
      <c r="H509" s="16">
        <f t="shared" si="43"/>
        <v>0.76140799999999997</v>
      </c>
      <c r="J509" s="13">
        <v>45434</v>
      </c>
      <c r="K509" s="33">
        <v>89.937799999999996</v>
      </c>
      <c r="L509" s="16">
        <f t="shared" si="44"/>
        <v>0.89937800000000001</v>
      </c>
      <c r="N509" s="13">
        <v>45434</v>
      </c>
      <c r="O509" s="27">
        <v>71.712599999999995</v>
      </c>
      <c r="P509" s="17">
        <f t="shared" si="45"/>
        <v>0.71712599999999993</v>
      </c>
      <c r="R509" s="13">
        <v>45433</v>
      </c>
      <c r="S509" s="27">
        <v>75.139799999999994</v>
      </c>
      <c r="T509" s="17">
        <f t="shared" si="47"/>
        <v>0.7513979999999999</v>
      </c>
    </row>
    <row r="510" spans="1:20" x14ac:dyDescent="0.25">
      <c r="A510" s="10">
        <f t="shared" si="46"/>
        <v>23</v>
      </c>
      <c r="B510" s="13">
        <v>45435</v>
      </c>
      <c r="C510" s="27">
        <v>96.245800000000003</v>
      </c>
      <c r="D510" s="15">
        <f t="shared" si="48"/>
        <v>0.96245800000000004</v>
      </c>
      <c r="F510" s="13">
        <v>45435</v>
      </c>
      <c r="G510" s="27">
        <v>75.972499999999997</v>
      </c>
      <c r="H510" s="16">
        <f t="shared" si="43"/>
        <v>0.75972499999999998</v>
      </c>
      <c r="J510" s="13">
        <v>45435</v>
      </c>
      <c r="K510" s="33">
        <v>90.397499999999994</v>
      </c>
      <c r="L510" s="16">
        <f t="shared" si="44"/>
        <v>0.90397499999999997</v>
      </c>
      <c r="N510" s="13">
        <v>45435</v>
      </c>
      <c r="O510" s="27">
        <v>71.626800000000003</v>
      </c>
      <c r="P510" s="17">
        <f t="shared" si="45"/>
        <v>0.71626800000000002</v>
      </c>
      <c r="R510" s="13">
        <v>45434</v>
      </c>
      <c r="S510" s="27">
        <v>75.051599999999993</v>
      </c>
      <c r="T510" s="17">
        <f t="shared" si="47"/>
        <v>0.75051599999999996</v>
      </c>
    </row>
    <row r="511" spans="1:20" x14ac:dyDescent="0.25">
      <c r="A511" s="10">
        <f t="shared" si="46"/>
        <v>24</v>
      </c>
      <c r="B511" s="13">
        <v>45436</v>
      </c>
      <c r="C511" s="27">
        <v>96.141900000000007</v>
      </c>
      <c r="D511" s="15">
        <f t="shared" si="48"/>
        <v>0.96141900000000002</v>
      </c>
      <c r="F511" s="13">
        <v>45436</v>
      </c>
      <c r="G511" s="27">
        <v>75.8626</v>
      </c>
      <c r="H511" s="16">
        <f t="shared" si="43"/>
        <v>0.75862600000000002</v>
      </c>
      <c r="J511" s="13">
        <v>45436</v>
      </c>
      <c r="K511" s="33">
        <v>92.295100000000005</v>
      </c>
      <c r="L511" s="16">
        <f t="shared" si="44"/>
        <v>0.92295100000000008</v>
      </c>
      <c r="N511" s="13">
        <v>45436</v>
      </c>
      <c r="O511" s="27">
        <v>71.517799999999994</v>
      </c>
      <c r="P511" s="17">
        <f t="shared" si="45"/>
        <v>0.71517799999999998</v>
      </c>
      <c r="R511" s="13">
        <v>45435</v>
      </c>
      <c r="S511" s="27">
        <v>75.000699999999995</v>
      </c>
      <c r="T511" s="17">
        <f t="shared" si="47"/>
        <v>0.75000699999999998</v>
      </c>
    </row>
    <row r="512" spans="1:20" x14ac:dyDescent="0.25">
      <c r="A512" s="10">
        <f t="shared" si="46"/>
        <v>25</v>
      </c>
      <c r="B512" s="13">
        <v>45437</v>
      </c>
      <c r="C512" s="27">
        <v>96.100800000000007</v>
      </c>
      <c r="D512" s="15">
        <f t="shared" si="48"/>
        <v>0.96100800000000008</v>
      </c>
      <c r="F512" s="13">
        <v>45437</v>
      </c>
      <c r="G512" s="27">
        <v>75.683700000000002</v>
      </c>
      <c r="H512" s="16">
        <f t="shared" ref="H512:H575" si="49">IF($G512="","",$G512/100)</f>
        <v>0.75683699999999998</v>
      </c>
      <c r="J512" s="13">
        <v>45437</v>
      </c>
      <c r="K512" s="33">
        <v>93.223799999999997</v>
      </c>
      <c r="L512" s="16">
        <f t="shared" ref="L512:L575" si="50">IF($K512="","",$K512/100)</f>
        <v>0.93223800000000001</v>
      </c>
      <c r="N512" s="13">
        <v>45437</v>
      </c>
      <c r="O512" s="27">
        <v>71.465699999999998</v>
      </c>
      <c r="P512" s="17">
        <f t="shared" ref="P512:P575" si="51">IF($O512="","",$O512/100)</f>
        <v>0.71465699999999999</v>
      </c>
      <c r="R512" s="13">
        <v>45436</v>
      </c>
      <c r="S512" s="27">
        <v>75.032300000000006</v>
      </c>
      <c r="T512" s="17">
        <f t="shared" si="47"/>
        <v>0.75032300000000007</v>
      </c>
    </row>
    <row r="513" spans="1:20" x14ac:dyDescent="0.25">
      <c r="A513" s="10">
        <f t="shared" ref="A513:A576" si="52">DAY(B513)</f>
        <v>26</v>
      </c>
      <c r="B513" s="13">
        <v>45438</v>
      </c>
      <c r="C513" s="27">
        <v>96.174499999999995</v>
      </c>
      <c r="D513" s="15">
        <f t="shared" si="48"/>
        <v>0.96174499999999996</v>
      </c>
      <c r="F513" s="13">
        <v>45438</v>
      </c>
      <c r="G513" s="27">
        <v>75.568299999999994</v>
      </c>
      <c r="H513" s="16">
        <f t="shared" si="49"/>
        <v>0.75568299999999988</v>
      </c>
      <c r="J513" s="13">
        <v>45438</v>
      </c>
      <c r="K513" s="33">
        <v>93.9739</v>
      </c>
      <c r="L513" s="16">
        <f t="shared" si="50"/>
        <v>0.93973899999999999</v>
      </c>
      <c r="N513" s="13">
        <v>45438</v>
      </c>
      <c r="O513" s="27">
        <v>71.496399999999994</v>
      </c>
      <c r="P513" s="17">
        <f t="shared" si="51"/>
        <v>0.71496399999999993</v>
      </c>
      <c r="R513" s="13">
        <v>45437</v>
      </c>
      <c r="S513" s="27">
        <v>75.027100000000004</v>
      </c>
      <c r="T513" s="17">
        <f t="shared" si="47"/>
        <v>0.75027100000000002</v>
      </c>
    </row>
    <row r="514" spans="1:20" x14ac:dyDescent="0.25">
      <c r="A514" s="10">
        <f t="shared" si="52"/>
        <v>27</v>
      </c>
      <c r="B514" s="13">
        <v>45439</v>
      </c>
      <c r="C514" s="27">
        <v>96.328999999999994</v>
      </c>
      <c r="D514" s="15">
        <f t="shared" si="48"/>
        <v>0.96328999999999998</v>
      </c>
      <c r="F514" s="13">
        <v>45439</v>
      </c>
      <c r="G514" s="27">
        <v>75.358400000000003</v>
      </c>
      <c r="H514" s="16">
        <f t="shared" si="49"/>
        <v>0.75358400000000003</v>
      </c>
      <c r="J514" s="13">
        <v>45439</v>
      </c>
      <c r="K514" s="33">
        <v>94.238299999999995</v>
      </c>
      <c r="L514" s="16">
        <f t="shared" si="50"/>
        <v>0.94238299999999997</v>
      </c>
      <c r="N514" s="13">
        <v>45439</v>
      </c>
      <c r="O514" s="27">
        <v>71.440600000000003</v>
      </c>
      <c r="P514" s="17">
        <f t="shared" si="51"/>
        <v>0.71440599999999999</v>
      </c>
      <c r="R514" s="13">
        <v>45438</v>
      </c>
      <c r="S514" s="27">
        <v>75.084599999999995</v>
      </c>
      <c r="T514" s="17">
        <f t="shared" si="47"/>
        <v>0.7508459999999999</v>
      </c>
    </row>
    <row r="515" spans="1:20" x14ac:dyDescent="0.25">
      <c r="A515" s="10">
        <f t="shared" si="52"/>
        <v>28</v>
      </c>
      <c r="B515" s="13">
        <v>45440</v>
      </c>
      <c r="C515" s="27">
        <v>96.404600000000002</v>
      </c>
      <c r="D515" s="15">
        <f t="shared" si="48"/>
        <v>0.96404600000000007</v>
      </c>
      <c r="F515" s="13">
        <v>45440</v>
      </c>
      <c r="G515" s="27">
        <v>75.176900000000003</v>
      </c>
      <c r="H515" s="16">
        <f t="shared" si="49"/>
        <v>0.75176900000000002</v>
      </c>
      <c r="J515" s="13">
        <v>45440</v>
      </c>
      <c r="K515" s="33">
        <v>94.062600000000003</v>
      </c>
      <c r="L515" s="16">
        <f t="shared" si="50"/>
        <v>0.94062600000000007</v>
      </c>
      <c r="N515" s="13">
        <v>45440</v>
      </c>
      <c r="O515" s="27">
        <v>71.395600000000002</v>
      </c>
      <c r="P515" s="17">
        <f t="shared" si="51"/>
        <v>0.71395600000000004</v>
      </c>
      <c r="R515" s="13">
        <v>45439</v>
      </c>
      <c r="S515" s="27">
        <v>75.034999999999997</v>
      </c>
      <c r="T515" s="17">
        <f t="shared" ref="T515:T578" si="53">IF($S515="","",$S515/100)</f>
        <v>0.75034999999999996</v>
      </c>
    </row>
    <row r="516" spans="1:20" x14ac:dyDescent="0.25">
      <c r="A516" s="10">
        <f t="shared" si="52"/>
        <v>29</v>
      </c>
      <c r="B516" s="13">
        <v>45441</v>
      </c>
      <c r="C516" s="27">
        <v>96.348600000000005</v>
      </c>
      <c r="D516" s="15">
        <f t="shared" si="48"/>
        <v>0.96348600000000006</v>
      </c>
      <c r="F516" s="13">
        <v>45441</v>
      </c>
      <c r="G516" s="27">
        <v>74.970699999999994</v>
      </c>
      <c r="H516" s="16">
        <f t="shared" si="49"/>
        <v>0.7497069999999999</v>
      </c>
      <c r="J516" s="13">
        <v>45441</v>
      </c>
      <c r="K516" s="33">
        <v>93.980199999999996</v>
      </c>
      <c r="L516" s="16">
        <f t="shared" si="50"/>
        <v>0.93980199999999992</v>
      </c>
      <c r="N516" s="13">
        <v>45441</v>
      </c>
      <c r="O516" s="27">
        <v>71.345799999999997</v>
      </c>
      <c r="P516" s="17">
        <f t="shared" si="51"/>
        <v>0.71345799999999993</v>
      </c>
      <c r="R516" s="13">
        <v>45440</v>
      </c>
      <c r="S516" s="27">
        <v>74.962900000000005</v>
      </c>
      <c r="T516" s="17">
        <f t="shared" si="53"/>
        <v>0.7496290000000001</v>
      </c>
    </row>
    <row r="517" spans="1:20" x14ac:dyDescent="0.25">
      <c r="A517" s="10">
        <f t="shared" si="52"/>
        <v>30</v>
      </c>
      <c r="B517" s="13">
        <v>45442</v>
      </c>
      <c r="C517" s="27">
        <v>96.316599999999994</v>
      </c>
      <c r="D517" s="15">
        <f t="shared" si="48"/>
        <v>0.96316599999999997</v>
      </c>
      <c r="F517" s="13">
        <v>45442</v>
      </c>
      <c r="G517" s="27">
        <v>74.785700000000006</v>
      </c>
      <c r="H517" s="16">
        <f t="shared" si="49"/>
        <v>0.74785700000000011</v>
      </c>
      <c r="J517" s="13">
        <v>45442</v>
      </c>
      <c r="K517" s="33">
        <v>94.2637</v>
      </c>
      <c r="L517" s="16">
        <f t="shared" si="50"/>
        <v>0.94263699999999995</v>
      </c>
      <c r="N517" s="13">
        <v>45442</v>
      </c>
      <c r="O517" s="27">
        <v>71.347800000000007</v>
      </c>
      <c r="P517" s="17">
        <f t="shared" si="51"/>
        <v>0.71347800000000006</v>
      </c>
      <c r="R517" s="13">
        <v>45441</v>
      </c>
      <c r="S517" s="27">
        <v>74.882900000000006</v>
      </c>
      <c r="T517" s="17">
        <f t="shared" si="53"/>
        <v>0.74882900000000008</v>
      </c>
    </row>
    <row r="518" spans="1:20" x14ac:dyDescent="0.25">
      <c r="A518" s="10">
        <f t="shared" si="52"/>
        <v>31</v>
      </c>
      <c r="B518" s="13">
        <v>45443</v>
      </c>
      <c r="C518" s="27">
        <v>96.524100000000004</v>
      </c>
      <c r="D518" s="15">
        <f t="shared" si="48"/>
        <v>0.96524100000000002</v>
      </c>
      <c r="F518" s="13">
        <v>45443</v>
      </c>
      <c r="G518" s="27">
        <v>74.665099999999995</v>
      </c>
      <c r="H518" s="16">
        <f t="shared" si="49"/>
        <v>0.74665099999999995</v>
      </c>
      <c r="J518" s="13">
        <v>45443</v>
      </c>
      <c r="K518" s="33">
        <v>94.559700000000007</v>
      </c>
      <c r="L518" s="16">
        <f t="shared" si="50"/>
        <v>0.94559700000000002</v>
      </c>
      <c r="N518" s="13">
        <v>45443</v>
      </c>
      <c r="O518" s="27">
        <v>71.335499999999996</v>
      </c>
      <c r="P518" s="17">
        <f t="shared" si="51"/>
        <v>0.71335499999999996</v>
      </c>
      <c r="R518" s="13">
        <v>45442</v>
      </c>
      <c r="S518" s="27">
        <v>74.869699999999995</v>
      </c>
      <c r="T518" s="17">
        <f t="shared" si="53"/>
        <v>0.74869699999999995</v>
      </c>
    </row>
    <row r="519" spans="1:20" x14ac:dyDescent="0.25">
      <c r="A519" s="10">
        <f t="shared" si="52"/>
        <v>1</v>
      </c>
      <c r="B519" s="13">
        <v>45444</v>
      </c>
      <c r="C519" s="27">
        <v>96.654399999999995</v>
      </c>
      <c r="D519" s="15">
        <f t="shared" si="48"/>
        <v>0.96654399999999996</v>
      </c>
      <c r="F519" s="13">
        <v>45444</v>
      </c>
      <c r="G519" s="27">
        <v>74.484399999999994</v>
      </c>
      <c r="H519" s="16">
        <f t="shared" si="49"/>
        <v>0.74484399999999995</v>
      </c>
      <c r="J519" s="13">
        <v>45444</v>
      </c>
      <c r="K519" s="33">
        <v>94.638199999999998</v>
      </c>
      <c r="L519" s="16">
        <f t="shared" si="50"/>
        <v>0.94638199999999995</v>
      </c>
      <c r="N519" s="13">
        <v>45444</v>
      </c>
      <c r="O519" s="27">
        <v>71.290199999999999</v>
      </c>
      <c r="P519" s="17">
        <f t="shared" si="51"/>
        <v>0.71290200000000004</v>
      </c>
      <c r="R519" s="13">
        <v>45443</v>
      </c>
      <c r="S519" s="27">
        <v>74.871300000000005</v>
      </c>
      <c r="T519" s="17">
        <f t="shared" si="53"/>
        <v>0.74871300000000007</v>
      </c>
    </row>
    <row r="520" spans="1:20" x14ac:dyDescent="0.25">
      <c r="A520" s="10">
        <f t="shared" si="52"/>
        <v>2</v>
      </c>
      <c r="B520" s="13">
        <v>45445</v>
      </c>
      <c r="C520" s="27">
        <v>96.633099999999999</v>
      </c>
      <c r="D520" s="15">
        <f t="shared" si="48"/>
        <v>0.96633099999999994</v>
      </c>
      <c r="F520" s="13">
        <v>45445</v>
      </c>
      <c r="G520" s="27">
        <v>74.298299999999998</v>
      </c>
      <c r="H520" s="16">
        <f t="shared" si="49"/>
        <v>0.74298299999999995</v>
      </c>
      <c r="J520" s="13">
        <v>45445</v>
      </c>
      <c r="K520" s="33">
        <v>94.640799999999999</v>
      </c>
      <c r="L520" s="16">
        <f t="shared" si="50"/>
        <v>0.94640800000000003</v>
      </c>
      <c r="N520" s="13">
        <v>45445</v>
      </c>
      <c r="O520" s="27">
        <v>71.232500000000002</v>
      </c>
      <c r="P520" s="17">
        <f t="shared" si="51"/>
        <v>0.71232499999999999</v>
      </c>
      <c r="R520" s="13">
        <v>45444</v>
      </c>
      <c r="S520" s="27">
        <v>74.819999999999993</v>
      </c>
      <c r="T520" s="17">
        <f t="shared" si="53"/>
        <v>0.74819999999999998</v>
      </c>
    </row>
    <row r="521" spans="1:20" x14ac:dyDescent="0.25">
      <c r="A521" s="10">
        <f t="shared" si="52"/>
        <v>3</v>
      </c>
      <c r="B521" s="13">
        <v>45446</v>
      </c>
      <c r="C521" s="27">
        <v>96.328900000000004</v>
      </c>
      <c r="D521" s="15">
        <f t="shared" si="48"/>
        <v>0.96328900000000006</v>
      </c>
      <c r="F521" s="13">
        <v>45446</v>
      </c>
      <c r="G521" s="27">
        <v>74.102099999999993</v>
      </c>
      <c r="H521" s="16">
        <f t="shared" si="49"/>
        <v>0.74102099999999993</v>
      </c>
      <c r="J521" s="13">
        <v>45446</v>
      </c>
      <c r="K521" s="33">
        <v>94.2804</v>
      </c>
      <c r="L521" s="16">
        <f t="shared" si="50"/>
        <v>0.94280399999999998</v>
      </c>
      <c r="N521" s="13">
        <v>45446</v>
      </c>
      <c r="O521" s="27">
        <v>71.135300000000001</v>
      </c>
      <c r="P521" s="17">
        <f t="shared" si="51"/>
        <v>0.71135300000000001</v>
      </c>
      <c r="R521" s="13">
        <v>45445</v>
      </c>
      <c r="S521" s="27">
        <v>74.745699999999999</v>
      </c>
      <c r="T521" s="17">
        <f t="shared" si="53"/>
        <v>0.74745700000000004</v>
      </c>
    </row>
    <row r="522" spans="1:20" x14ac:dyDescent="0.25">
      <c r="A522" s="10">
        <f t="shared" si="52"/>
        <v>4</v>
      </c>
      <c r="B522" s="13">
        <v>45447</v>
      </c>
      <c r="C522" s="27">
        <v>95.943100000000001</v>
      </c>
      <c r="D522" s="15">
        <f t="shared" si="48"/>
        <v>0.95943100000000003</v>
      </c>
      <c r="F522" s="13">
        <v>45447</v>
      </c>
      <c r="G522" s="27">
        <v>74.030299999999997</v>
      </c>
      <c r="H522" s="16">
        <f t="shared" si="49"/>
        <v>0.74030299999999993</v>
      </c>
      <c r="J522" s="13">
        <v>45447</v>
      </c>
      <c r="K522" s="33">
        <v>94.186499999999995</v>
      </c>
      <c r="L522" s="16">
        <f t="shared" si="50"/>
        <v>0.94186499999999995</v>
      </c>
      <c r="N522" s="13">
        <v>45447</v>
      </c>
      <c r="O522" s="27">
        <v>71.039299999999997</v>
      </c>
      <c r="P522" s="17">
        <f t="shared" si="51"/>
        <v>0.71039299999999994</v>
      </c>
      <c r="R522" s="13">
        <v>45446</v>
      </c>
      <c r="S522" s="27">
        <v>74.601600000000005</v>
      </c>
      <c r="T522" s="17">
        <f t="shared" si="53"/>
        <v>0.74601600000000001</v>
      </c>
    </row>
    <row r="523" spans="1:20" x14ac:dyDescent="0.25">
      <c r="A523" s="10">
        <f t="shared" si="52"/>
        <v>5</v>
      </c>
      <c r="B523" s="13">
        <v>45448</v>
      </c>
      <c r="C523" s="27">
        <v>95.592600000000004</v>
      </c>
      <c r="D523" s="15">
        <f t="shared" si="48"/>
        <v>0.95592600000000005</v>
      </c>
      <c r="F523" s="13">
        <v>45448</v>
      </c>
      <c r="G523" s="27">
        <v>73.918599999999998</v>
      </c>
      <c r="H523" s="16">
        <f t="shared" si="49"/>
        <v>0.73918600000000001</v>
      </c>
      <c r="J523" s="13">
        <v>45448</v>
      </c>
      <c r="K523" s="33">
        <v>94.114199999999997</v>
      </c>
      <c r="L523" s="16">
        <f t="shared" si="50"/>
        <v>0.94114199999999992</v>
      </c>
      <c r="N523" s="13">
        <v>45448</v>
      </c>
      <c r="O523" s="27">
        <v>70.935000000000002</v>
      </c>
      <c r="P523" s="17">
        <f t="shared" si="51"/>
        <v>0.70935000000000004</v>
      </c>
      <c r="R523" s="13">
        <v>45447</v>
      </c>
      <c r="S523" s="27">
        <v>74.494900000000001</v>
      </c>
      <c r="T523" s="17">
        <f t="shared" si="53"/>
        <v>0.74494899999999997</v>
      </c>
    </row>
    <row r="524" spans="1:20" x14ac:dyDescent="0.25">
      <c r="A524" s="10">
        <f t="shared" si="52"/>
        <v>6</v>
      </c>
      <c r="B524" s="13">
        <v>45449</v>
      </c>
      <c r="C524" s="27">
        <v>95.393100000000004</v>
      </c>
      <c r="D524" s="15">
        <f t="shared" si="48"/>
        <v>0.95393100000000008</v>
      </c>
      <c r="F524" s="13">
        <v>45449</v>
      </c>
      <c r="G524" s="27">
        <v>73.797899999999998</v>
      </c>
      <c r="H524" s="16">
        <f t="shared" si="49"/>
        <v>0.73797899999999994</v>
      </c>
      <c r="J524" s="13">
        <v>45449</v>
      </c>
      <c r="K524" s="33">
        <v>94.020899999999997</v>
      </c>
      <c r="L524" s="16">
        <f t="shared" si="50"/>
        <v>0.94020899999999996</v>
      </c>
      <c r="N524" s="13">
        <v>45449</v>
      </c>
      <c r="O524" s="27">
        <v>70.844099999999997</v>
      </c>
      <c r="P524" s="17">
        <f t="shared" si="51"/>
        <v>0.70844099999999999</v>
      </c>
      <c r="R524" s="13">
        <v>45448</v>
      </c>
      <c r="S524" s="27">
        <v>74.378699999999995</v>
      </c>
      <c r="T524" s="17">
        <f t="shared" si="53"/>
        <v>0.74378699999999998</v>
      </c>
    </row>
    <row r="525" spans="1:20" x14ac:dyDescent="0.25">
      <c r="A525" s="10">
        <f t="shared" si="52"/>
        <v>7</v>
      </c>
      <c r="B525" s="13">
        <v>45450</v>
      </c>
      <c r="C525" s="27">
        <v>95.298599999999993</v>
      </c>
      <c r="D525" s="15">
        <f t="shared" si="48"/>
        <v>0.95298599999999989</v>
      </c>
      <c r="F525" s="13">
        <v>45450</v>
      </c>
      <c r="G525" s="27">
        <v>73.596800000000002</v>
      </c>
      <c r="H525" s="16">
        <f t="shared" si="49"/>
        <v>0.73596800000000007</v>
      </c>
      <c r="J525" s="13">
        <v>45450</v>
      </c>
      <c r="K525" s="33">
        <v>93.764399999999995</v>
      </c>
      <c r="L525" s="16">
        <f t="shared" si="50"/>
        <v>0.93764399999999992</v>
      </c>
      <c r="N525" s="13">
        <v>45450</v>
      </c>
      <c r="O525" s="27">
        <v>70.752700000000004</v>
      </c>
      <c r="P525" s="17">
        <f t="shared" si="51"/>
        <v>0.70752700000000002</v>
      </c>
      <c r="R525" s="13">
        <v>45449</v>
      </c>
      <c r="S525" s="27">
        <v>74.276600000000002</v>
      </c>
      <c r="T525" s="17">
        <f t="shared" si="53"/>
        <v>0.74276600000000004</v>
      </c>
    </row>
    <row r="526" spans="1:20" x14ac:dyDescent="0.25">
      <c r="A526" s="10">
        <f t="shared" si="52"/>
        <v>8</v>
      </c>
      <c r="B526" s="13">
        <v>45451</v>
      </c>
      <c r="C526" s="27">
        <v>95.3626</v>
      </c>
      <c r="D526" s="15">
        <f t="shared" si="48"/>
        <v>0.95362599999999997</v>
      </c>
      <c r="F526" s="13">
        <v>45451</v>
      </c>
      <c r="G526" s="27">
        <v>73.457099999999997</v>
      </c>
      <c r="H526" s="16">
        <f t="shared" si="49"/>
        <v>0.73457099999999997</v>
      </c>
      <c r="J526" s="13">
        <v>45451</v>
      </c>
      <c r="K526" s="33">
        <v>93.5334</v>
      </c>
      <c r="L526" s="16">
        <f t="shared" si="50"/>
        <v>0.935334</v>
      </c>
      <c r="N526" s="13">
        <v>45451</v>
      </c>
      <c r="O526" s="27">
        <v>70.715999999999994</v>
      </c>
      <c r="P526" s="17">
        <f t="shared" si="51"/>
        <v>0.7071599999999999</v>
      </c>
      <c r="R526" s="13">
        <v>45450</v>
      </c>
      <c r="S526" s="27">
        <v>74.1541</v>
      </c>
      <c r="T526" s="17">
        <f t="shared" si="53"/>
        <v>0.74154100000000001</v>
      </c>
    </row>
    <row r="527" spans="1:20" x14ac:dyDescent="0.25">
      <c r="A527" s="10">
        <f t="shared" si="52"/>
        <v>9</v>
      </c>
      <c r="B527" s="13">
        <v>45452</v>
      </c>
      <c r="C527" s="27">
        <v>95.327500000000001</v>
      </c>
      <c r="D527" s="15">
        <f t="shared" si="48"/>
        <v>0.95327499999999998</v>
      </c>
      <c r="F527" s="13">
        <v>45452</v>
      </c>
      <c r="G527" s="27">
        <v>73.288499999999999</v>
      </c>
      <c r="H527" s="16">
        <f t="shared" si="49"/>
        <v>0.73288500000000001</v>
      </c>
      <c r="J527" s="13">
        <v>45452</v>
      </c>
      <c r="K527" s="33">
        <v>93.425899999999999</v>
      </c>
      <c r="L527" s="16">
        <f t="shared" si="50"/>
        <v>0.93425899999999995</v>
      </c>
      <c r="N527" s="13">
        <v>45452</v>
      </c>
      <c r="O527" s="27">
        <v>70.645600000000002</v>
      </c>
      <c r="P527" s="17">
        <f t="shared" si="51"/>
        <v>0.70645599999999997</v>
      </c>
      <c r="R527" s="13">
        <v>45451</v>
      </c>
      <c r="S527" s="27">
        <v>74.090800000000002</v>
      </c>
      <c r="T527" s="17">
        <f t="shared" si="53"/>
        <v>0.74090800000000001</v>
      </c>
    </row>
    <row r="528" spans="1:20" x14ac:dyDescent="0.25">
      <c r="A528" s="10">
        <f t="shared" si="52"/>
        <v>10</v>
      </c>
      <c r="B528" s="13">
        <v>45453</v>
      </c>
      <c r="C528" s="27">
        <v>95.231700000000004</v>
      </c>
      <c r="D528" s="15">
        <f t="shared" si="48"/>
        <v>0.95231700000000008</v>
      </c>
      <c r="F528" s="13">
        <v>45453</v>
      </c>
      <c r="G528" s="27">
        <v>73.075900000000004</v>
      </c>
      <c r="H528" s="16">
        <f t="shared" si="49"/>
        <v>0.73075900000000005</v>
      </c>
      <c r="J528" s="13">
        <v>45453</v>
      </c>
      <c r="K528" s="33">
        <v>92.928600000000003</v>
      </c>
      <c r="L528" s="16">
        <f t="shared" si="50"/>
        <v>0.92928600000000006</v>
      </c>
      <c r="N528" s="13">
        <v>45453</v>
      </c>
      <c r="O528" s="27">
        <v>70.426100000000005</v>
      </c>
      <c r="P528" s="17">
        <f t="shared" si="51"/>
        <v>0.70426100000000003</v>
      </c>
      <c r="R528" s="13">
        <v>45452</v>
      </c>
      <c r="S528" s="27">
        <v>74.002200000000002</v>
      </c>
      <c r="T528" s="17">
        <f t="shared" si="53"/>
        <v>0.74002200000000007</v>
      </c>
    </row>
    <row r="529" spans="1:20" x14ac:dyDescent="0.25">
      <c r="A529" s="10">
        <f t="shared" si="52"/>
        <v>11</v>
      </c>
      <c r="B529" s="13">
        <v>45454</v>
      </c>
      <c r="C529" s="27">
        <v>95.188299999999998</v>
      </c>
      <c r="D529" s="15">
        <f t="shared" si="48"/>
        <v>0.95188300000000003</v>
      </c>
      <c r="F529" s="13">
        <v>45454</v>
      </c>
      <c r="G529" s="27">
        <v>72.893100000000004</v>
      </c>
      <c r="H529" s="16">
        <f t="shared" si="49"/>
        <v>0.728931</v>
      </c>
      <c r="J529" s="13">
        <v>45454</v>
      </c>
      <c r="K529" s="33">
        <v>92.1905</v>
      </c>
      <c r="L529" s="16">
        <f t="shared" si="50"/>
        <v>0.92190499999999997</v>
      </c>
      <c r="N529" s="13">
        <v>45454</v>
      </c>
      <c r="O529" s="27">
        <v>70.350899999999996</v>
      </c>
      <c r="P529" s="17">
        <f t="shared" si="51"/>
        <v>0.70350899999999994</v>
      </c>
      <c r="R529" s="13">
        <v>45453</v>
      </c>
      <c r="S529" s="27">
        <v>73.771000000000001</v>
      </c>
      <c r="T529" s="17">
        <f t="shared" si="53"/>
        <v>0.73770999999999998</v>
      </c>
    </row>
    <row r="530" spans="1:20" x14ac:dyDescent="0.25">
      <c r="A530" s="10">
        <f t="shared" si="52"/>
        <v>12</v>
      </c>
      <c r="B530" s="13">
        <v>45455</v>
      </c>
      <c r="C530" s="27">
        <v>95.213899999999995</v>
      </c>
      <c r="D530" s="15">
        <f t="shared" si="48"/>
        <v>0.95213899999999996</v>
      </c>
      <c r="F530" s="13">
        <v>45455</v>
      </c>
      <c r="G530" s="27">
        <v>72.727400000000003</v>
      </c>
      <c r="H530" s="16">
        <f t="shared" si="49"/>
        <v>0.72727399999999998</v>
      </c>
      <c r="J530" s="13">
        <v>45455</v>
      </c>
      <c r="K530" s="33">
        <v>91.166200000000003</v>
      </c>
      <c r="L530" s="16">
        <f t="shared" si="50"/>
        <v>0.91166200000000008</v>
      </c>
      <c r="N530" s="13">
        <v>45455</v>
      </c>
      <c r="O530" s="27">
        <v>70.232399999999998</v>
      </c>
      <c r="P530" s="17">
        <f t="shared" si="51"/>
        <v>0.70232399999999995</v>
      </c>
      <c r="R530" s="13">
        <v>45454</v>
      </c>
      <c r="S530" s="27">
        <v>73.632000000000005</v>
      </c>
      <c r="T530" s="17">
        <f t="shared" si="53"/>
        <v>0.73632000000000009</v>
      </c>
    </row>
    <row r="531" spans="1:20" x14ac:dyDescent="0.25">
      <c r="A531" s="10">
        <f t="shared" si="52"/>
        <v>13</v>
      </c>
      <c r="B531" s="13">
        <v>45456</v>
      </c>
      <c r="C531" s="27">
        <v>94.995099999999994</v>
      </c>
      <c r="D531" s="15">
        <f t="shared" si="48"/>
        <v>0.94995099999999999</v>
      </c>
      <c r="F531" s="13">
        <v>45456</v>
      </c>
      <c r="G531" s="27">
        <v>72.567899999999995</v>
      </c>
      <c r="H531" s="16">
        <f t="shared" si="49"/>
        <v>0.72567899999999996</v>
      </c>
      <c r="J531" s="13">
        <v>45456</v>
      </c>
      <c r="K531" s="33">
        <v>90.217299999999994</v>
      </c>
      <c r="L531" s="16">
        <f t="shared" si="50"/>
        <v>0.90217299999999989</v>
      </c>
      <c r="N531" s="13">
        <v>45456</v>
      </c>
      <c r="O531" s="27">
        <v>70.112399999999994</v>
      </c>
      <c r="P531" s="17">
        <f t="shared" si="51"/>
        <v>0.70112399999999997</v>
      </c>
      <c r="R531" s="13">
        <v>45455</v>
      </c>
      <c r="S531" s="27">
        <v>73.449200000000005</v>
      </c>
      <c r="T531" s="17">
        <f t="shared" si="53"/>
        <v>0.73449200000000003</v>
      </c>
    </row>
    <row r="532" spans="1:20" x14ac:dyDescent="0.25">
      <c r="A532" s="10">
        <f t="shared" si="52"/>
        <v>14</v>
      </c>
      <c r="B532" s="13">
        <v>45457</v>
      </c>
      <c r="C532" s="27">
        <v>94.925600000000003</v>
      </c>
      <c r="D532" s="15">
        <f t="shared" si="48"/>
        <v>0.94925599999999999</v>
      </c>
      <c r="F532" s="13">
        <v>45457</v>
      </c>
      <c r="G532" s="27">
        <v>72.369399999999999</v>
      </c>
      <c r="H532" s="16">
        <f t="shared" si="49"/>
        <v>0.72369399999999995</v>
      </c>
      <c r="J532" s="13">
        <v>45457</v>
      </c>
      <c r="K532" s="33">
        <v>89.194000000000003</v>
      </c>
      <c r="L532" s="16">
        <f t="shared" si="50"/>
        <v>0.89194000000000007</v>
      </c>
      <c r="N532" s="13">
        <v>45457</v>
      </c>
      <c r="O532" s="27">
        <v>69.969899999999996</v>
      </c>
      <c r="P532" s="17">
        <f t="shared" si="51"/>
        <v>0.69969899999999996</v>
      </c>
      <c r="R532" s="13">
        <v>45456</v>
      </c>
      <c r="S532" s="27">
        <v>73.259</v>
      </c>
      <c r="T532" s="17">
        <f t="shared" si="53"/>
        <v>0.73258999999999996</v>
      </c>
    </row>
    <row r="533" spans="1:20" x14ac:dyDescent="0.25">
      <c r="A533" s="10">
        <f t="shared" si="52"/>
        <v>15</v>
      </c>
      <c r="B533" s="13">
        <v>45458</v>
      </c>
      <c r="C533" s="27">
        <v>94.759799999999998</v>
      </c>
      <c r="D533" s="15">
        <f t="shared" si="48"/>
        <v>0.94759799999999994</v>
      </c>
      <c r="F533" s="13">
        <v>45458</v>
      </c>
      <c r="G533" s="27">
        <v>72.104500000000002</v>
      </c>
      <c r="H533" s="16">
        <f t="shared" si="49"/>
        <v>0.72104500000000005</v>
      </c>
      <c r="J533" s="13">
        <v>45458</v>
      </c>
      <c r="K533" s="33">
        <v>88.398899999999998</v>
      </c>
      <c r="L533" s="16">
        <f t="shared" si="50"/>
        <v>0.88398900000000002</v>
      </c>
      <c r="N533" s="13">
        <v>45458</v>
      </c>
      <c r="O533" s="27">
        <v>69.8904</v>
      </c>
      <c r="P533" s="17">
        <f t="shared" si="51"/>
        <v>0.69890399999999997</v>
      </c>
      <c r="R533" s="13">
        <v>45457</v>
      </c>
      <c r="S533" s="27">
        <v>73.048699999999997</v>
      </c>
      <c r="T533" s="17">
        <f t="shared" si="53"/>
        <v>0.730487</v>
      </c>
    </row>
    <row r="534" spans="1:20" x14ac:dyDescent="0.25">
      <c r="A534" s="10">
        <f t="shared" si="52"/>
        <v>16</v>
      </c>
      <c r="B534" s="13">
        <v>45459</v>
      </c>
      <c r="C534" s="27">
        <v>94.648899999999998</v>
      </c>
      <c r="D534" s="15">
        <f t="shared" si="48"/>
        <v>0.94648900000000002</v>
      </c>
      <c r="F534" s="13">
        <v>45459</v>
      </c>
      <c r="G534" s="27">
        <v>71.953000000000003</v>
      </c>
      <c r="H534" s="16">
        <f t="shared" si="49"/>
        <v>0.71953</v>
      </c>
      <c r="J534" s="13">
        <v>45459</v>
      </c>
      <c r="K534" s="33">
        <v>88.330100000000002</v>
      </c>
      <c r="L534" s="16">
        <f t="shared" si="50"/>
        <v>0.883301</v>
      </c>
      <c r="N534" s="13">
        <v>45459</v>
      </c>
      <c r="O534" s="27">
        <v>69.819199999999995</v>
      </c>
      <c r="P534" s="17">
        <f t="shared" si="51"/>
        <v>0.69819199999999992</v>
      </c>
      <c r="R534" s="13">
        <v>45458</v>
      </c>
      <c r="S534" s="27">
        <v>72.881699999999995</v>
      </c>
      <c r="T534" s="17">
        <f t="shared" si="53"/>
        <v>0.72881699999999994</v>
      </c>
    </row>
    <row r="535" spans="1:20" x14ac:dyDescent="0.25">
      <c r="A535" s="10">
        <f t="shared" si="52"/>
        <v>17</v>
      </c>
      <c r="B535" s="13">
        <v>45460</v>
      </c>
      <c r="C535" s="27">
        <v>94.317800000000005</v>
      </c>
      <c r="D535" s="15">
        <f t="shared" si="48"/>
        <v>0.94317800000000007</v>
      </c>
      <c r="F535" s="13">
        <v>45460</v>
      </c>
      <c r="G535" s="27">
        <v>71.503699999999995</v>
      </c>
      <c r="H535" s="16">
        <f t="shared" si="49"/>
        <v>0.71503699999999992</v>
      </c>
      <c r="J535" s="13">
        <v>45460</v>
      </c>
      <c r="K535" s="33">
        <v>88.424000000000007</v>
      </c>
      <c r="L535" s="16">
        <f t="shared" si="50"/>
        <v>0.88424000000000003</v>
      </c>
      <c r="N535" s="13">
        <v>45460</v>
      </c>
      <c r="O535" s="27">
        <v>69.634299999999996</v>
      </c>
      <c r="P535" s="17">
        <f t="shared" si="51"/>
        <v>0.69634299999999993</v>
      </c>
      <c r="R535" s="13">
        <v>45459</v>
      </c>
      <c r="S535" s="27">
        <v>72.794399999999996</v>
      </c>
      <c r="T535" s="17">
        <f t="shared" si="53"/>
        <v>0.72794399999999992</v>
      </c>
    </row>
    <row r="536" spans="1:20" x14ac:dyDescent="0.25">
      <c r="A536" s="10">
        <f t="shared" si="52"/>
        <v>18</v>
      </c>
      <c r="B536" s="13">
        <v>45461</v>
      </c>
      <c r="C536" s="27">
        <v>93.927000000000007</v>
      </c>
      <c r="D536" s="15">
        <f t="shared" si="48"/>
        <v>0.93927000000000005</v>
      </c>
      <c r="F536" s="13">
        <v>45461</v>
      </c>
      <c r="G536" s="27">
        <v>71.430599999999998</v>
      </c>
      <c r="H536" s="16">
        <f t="shared" si="49"/>
        <v>0.714306</v>
      </c>
      <c r="J536" s="13">
        <v>45461</v>
      </c>
      <c r="K536" s="33">
        <v>88.898600000000002</v>
      </c>
      <c r="L536" s="16">
        <f t="shared" si="50"/>
        <v>0.88898600000000005</v>
      </c>
      <c r="N536" s="13">
        <v>45461</v>
      </c>
      <c r="O536" s="27">
        <v>69.508300000000006</v>
      </c>
      <c r="P536" s="17">
        <f t="shared" si="51"/>
        <v>0.69508300000000001</v>
      </c>
      <c r="R536" s="13">
        <v>45460</v>
      </c>
      <c r="S536" s="27">
        <v>72.574600000000004</v>
      </c>
      <c r="T536" s="17">
        <f t="shared" si="53"/>
        <v>0.725746</v>
      </c>
    </row>
    <row r="537" spans="1:20" x14ac:dyDescent="0.25">
      <c r="A537" s="10">
        <f t="shared" si="52"/>
        <v>19</v>
      </c>
      <c r="B537" s="13">
        <v>45462</v>
      </c>
      <c r="C537" s="27">
        <v>93.706900000000005</v>
      </c>
      <c r="D537" s="15">
        <f t="shared" si="48"/>
        <v>0.93706900000000004</v>
      </c>
      <c r="F537" s="13">
        <v>45462</v>
      </c>
      <c r="G537" s="27">
        <v>71.338300000000004</v>
      </c>
      <c r="H537" s="16">
        <f t="shared" si="49"/>
        <v>0.71338299999999999</v>
      </c>
      <c r="J537" s="13">
        <v>45462</v>
      </c>
      <c r="K537" s="33">
        <v>89.166399999999996</v>
      </c>
      <c r="L537" s="16">
        <f t="shared" si="50"/>
        <v>0.89166400000000001</v>
      </c>
      <c r="N537" s="13">
        <v>45462</v>
      </c>
      <c r="O537" s="27">
        <v>69.278700000000001</v>
      </c>
      <c r="P537" s="17">
        <f t="shared" si="51"/>
        <v>0.69278700000000004</v>
      </c>
      <c r="R537" s="13">
        <v>45461</v>
      </c>
      <c r="S537" s="27">
        <v>72.486199999999997</v>
      </c>
      <c r="T537" s="17">
        <f t="shared" si="53"/>
        <v>0.72486200000000001</v>
      </c>
    </row>
    <row r="538" spans="1:20" x14ac:dyDescent="0.25">
      <c r="A538" s="10">
        <f t="shared" si="52"/>
        <v>20</v>
      </c>
      <c r="B538" s="13">
        <v>45463</v>
      </c>
      <c r="C538" s="27">
        <v>93.609399999999994</v>
      </c>
      <c r="D538" s="15">
        <f t="shared" si="48"/>
        <v>0.93609399999999998</v>
      </c>
      <c r="F538" s="13">
        <v>45463</v>
      </c>
      <c r="G538" s="27">
        <v>71.170500000000004</v>
      </c>
      <c r="H538" s="16">
        <f t="shared" si="49"/>
        <v>0.71170500000000003</v>
      </c>
      <c r="J538" s="13">
        <v>45463</v>
      </c>
      <c r="K538" s="33">
        <v>89.197299999999998</v>
      </c>
      <c r="L538" s="16">
        <f t="shared" si="50"/>
        <v>0.89197300000000002</v>
      </c>
      <c r="N538" s="13">
        <v>45463</v>
      </c>
      <c r="O538" s="27">
        <v>69.13</v>
      </c>
      <c r="P538" s="17">
        <f t="shared" si="51"/>
        <v>0.69129999999999991</v>
      </c>
      <c r="R538" s="13">
        <v>45462</v>
      </c>
      <c r="S538" s="27">
        <v>72.316199999999995</v>
      </c>
      <c r="T538" s="17">
        <f t="shared" si="53"/>
        <v>0.72316199999999997</v>
      </c>
    </row>
    <row r="539" spans="1:20" x14ac:dyDescent="0.25">
      <c r="A539" s="10">
        <f t="shared" si="52"/>
        <v>21</v>
      </c>
      <c r="B539" s="13">
        <v>45464</v>
      </c>
      <c r="C539" s="27">
        <v>93.523499999999999</v>
      </c>
      <c r="D539" s="15">
        <f t="shared" si="48"/>
        <v>0.93523500000000004</v>
      </c>
      <c r="F539" s="13">
        <v>45464</v>
      </c>
      <c r="G539" s="27">
        <v>71.043999999999997</v>
      </c>
      <c r="H539" s="16">
        <f t="shared" si="49"/>
        <v>0.71043999999999996</v>
      </c>
      <c r="J539" s="13">
        <v>45464</v>
      </c>
      <c r="K539" s="33">
        <v>89.148600000000002</v>
      </c>
      <c r="L539" s="16">
        <f t="shared" si="50"/>
        <v>0.891486</v>
      </c>
      <c r="N539" s="13">
        <v>45464</v>
      </c>
      <c r="O539" s="27">
        <v>68.962699999999998</v>
      </c>
      <c r="P539" s="17">
        <f t="shared" si="51"/>
        <v>0.68962699999999999</v>
      </c>
      <c r="R539" s="13">
        <v>45463</v>
      </c>
      <c r="S539" s="27">
        <v>72.179400000000001</v>
      </c>
      <c r="T539" s="17">
        <f t="shared" si="53"/>
        <v>0.72179400000000005</v>
      </c>
    </row>
    <row r="540" spans="1:20" x14ac:dyDescent="0.25">
      <c r="A540" s="10">
        <f t="shared" si="52"/>
        <v>22</v>
      </c>
      <c r="B540" s="13">
        <v>45465</v>
      </c>
      <c r="C540" s="27">
        <v>93.378100000000003</v>
      </c>
      <c r="D540" s="15">
        <f t="shared" si="48"/>
        <v>0.93378100000000008</v>
      </c>
      <c r="F540" s="13">
        <v>45465</v>
      </c>
      <c r="G540" s="27">
        <v>70.880600000000001</v>
      </c>
      <c r="H540" s="16">
        <f t="shared" si="49"/>
        <v>0.70880600000000005</v>
      </c>
      <c r="J540" s="13">
        <v>45465</v>
      </c>
      <c r="K540" s="33">
        <v>88.369900000000001</v>
      </c>
      <c r="L540" s="16">
        <f t="shared" si="50"/>
        <v>0.88369900000000001</v>
      </c>
      <c r="N540" s="13">
        <v>45465</v>
      </c>
      <c r="O540" s="27">
        <v>68.847499999999997</v>
      </c>
      <c r="P540" s="17">
        <f t="shared" si="51"/>
        <v>0.68847499999999995</v>
      </c>
      <c r="R540" s="13">
        <v>45464</v>
      </c>
      <c r="S540" s="27">
        <v>72.031899999999993</v>
      </c>
      <c r="T540" s="17">
        <f t="shared" si="53"/>
        <v>0.72031899999999993</v>
      </c>
    </row>
    <row r="541" spans="1:20" x14ac:dyDescent="0.25">
      <c r="A541" s="10">
        <f t="shared" si="52"/>
        <v>23</v>
      </c>
      <c r="B541" s="13">
        <v>45466</v>
      </c>
      <c r="C541" s="27">
        <v>93.187100000000001</v>
      </c>
      <c r="D541" s="15">
        <f t="shared" si="48"/>
        <v>0.931871</v>
      </c>
      <c r="F541" s="13">
        <v>45466</v>
      </c>
      <c r="G541" s="27">
        <v>70.709800000000001</v>
      </c>
      <c r="H541" s="16">
        <f t="shared" si="49"/>
        <v>0.707098</v>
      </c>
      <c r="J541" s="13">
        <v>45466</v>
      </c>
      <c r="K541" s="33">
        <v>87.759799999999998</v>
      </c>
      <c r="L541" s="16">
        <f t="shared" si="50"/>
        <v>0.87759799999999999</v>
      </c>
      <c r="N541" s="13">
        <v>45466</v>
      </c>
      <c r="O541" s="27">
        <v>68.753299999999996</v>
      </c>
      <c r="P541" s="17">
        <f t="shared" si="51"/>
        <v>0.68753299999999995</v>
      </c>
      <c r="R541" s="13">
        <v>45465</v>
      </c>
      <c r="S541" s="27">
        <v>71.860100000000003</v>
      </c>
      <c r="T541" s="17">
        <f t="shared" si="53"/>
        <v>0.71860100000000005</v>
      </c>
    </row>
    <row r="542" spans="1:20" x14ac:dyDescent="0.25">
      <c r="A542" s="10">
        <f t="shared" si="52"/>
        <v>24</v>
      </c>
      <c r="B542" s="13">
        <v>45467</v>
      </c>
      <c r="C542" s="27">
        <v>92.907399999999996</v>
      </c>
      <c r="D542" s="15">
        <f t="shared" si="48"/>
        <v>0.92907399999999996</v>
      </c>
      <c r="F542" s="13">
        <v>45467</v>
      </c>
      <c r="G542" s="27">
        <v>70.509</v>
      </c>
      <c r="H542" s="16">
        <f t="shared" si="49"/>
        <v>0.70508999999999999</v>
      </c>
      <c r="J542" s="13">
        <v>45467</v>
      </c>
      <c r="K542" s="33">
        <v>87.674099999999996</v>
      </c>
      <c r="L542" s="16">
        <f t="shared" si="50"/>
        <v>0.87674099999999999</v>
      </c>
      <c r="N542" s="13">
        <v>45467</v>
      </c>
      <c r="O542" s="27">
        <v>68.546599999999998</v>
      </c>
      <c r="P542" s="17">
        <f t="shared" si="51"/>
        <v>0.68546600000000002</v>
      </c>
      <c r="R542" s="13">
        <v>45466</v>
      </c>
      <c r="S542" s="27">
        <v>71.711100000000002</v>
      </c>
      <c r="T542" s="17">
        <f t="shared" si="53"/>
        <v>0.71711100000000005</v>
      </c>
    </row>
    <row r="543" spans="1:20" x14ac:dyDescent="0.25">
      <c r="A543" s="10">
        <f t="shared" si="52"/>
        <v>25</v>
      </c>
      <c r="B543" s="13">
        <v>45468</v>
      </c>
      <c r="C543" s="27">
        <v>92.577299999999994</v>
      </c>
      <c r="D543" s="15">
        <f t="shared" si="48"/>
        <v>0.92577299999999996</v>
      </c>
      <c r="F543" s="13">
        <v>45468</v>
      </c>
      <c r="G543" s="27">
        <v>70.321100000000001</v>
      </c>
      <c r="H543" s="16">
        <f t="shared" si="49"/>
        <v>0.70321100000000003</v>
      </c>
      <c r="J543" s="13">
        <v>45468</v>
      </c>
      <c r="K543" s="33">
        <v>87.633300000000006</v>
      </c>
      <c r="L543" s="16">
        <f t="shared" si="50"/>
        <v>0.87633300000000003</v>
      </c>
      <c r="N543" s="13">
        <v>45468</v>
      </c>
      <c r="O543" s="27">
        <v>68.360399999999998</v>
      </c>
      <c r="P543" s="17">
        <f t="shared" si="51"/>
        <v>0.68360399999999999</v>
      </c>
      <c r="R543" s="13">
        <v>45467</v>
      </c>
      <c r="S543" s="27">
        <v>71.510099999999994</v>
      </c>
      <c r="T543" s="17">
        <f t="shared" si="53"/>
        <v>0.71510099999999999</v>
      </c>
    </row>
    <row r="544" spans="1:20" x14ac:dyDescent="0.25">
      <c r="A544" s="10">
        <f t="shared" si="52"/>
        <v>26</v>
      </c>
      <c r="B544" s="13">
        <v>45469</v>
      </c>
      <c r="C544" s="27">
        <v>92.288799999999995</v>
      </c>
      <c r="D544" s="15">
        <f t="shared" si="48"/>
        <v>0.92288799999999993</v>
      </c>
      <c r="F544" s="13">
        <v>45469</v>
      </c>
      <c r="G544" s="27">
        <v>70.146299999999997</v>
      </c>
      <c r="H544" s="16">
        <f t="shared" si="49"/>
        <v>0.70146299999999995</v>
      </c>
      <c r="J544" s="13">
        <v>45469</v>
      </c>
      <c r="K544" s="33">
        <v>87.941100000000006</v>
      </c>
      <c r="L544" s="16">
        <f t="shared" si="50"/>
        <v>0.87941100000000005</v>
      </c>
      <c r="N544" s="13">
        <v>45469</v>
      </c>
      <c r="O544" s="27">
        <v>68.136200000000002</v>
      </c>
      <c r="P544" s="17">
        <f t="shared" si="51"/>
        <v>0.68136200000000002</v>
      </c>
      <c r="R544" s="13">
        <v>45468</v>
      </c>
      <c r="S544" s="27">
        <v>71.326300000000003</v>
      </c>
      <c r="T544" s="17">
        <f t="shared" si="53"/>
        <v>0.71326299999999998</v>
      </c>
    </row>
    <row r="545" spans="1:20" x14ac:dyDescent="0.25">
      <c r="A545" s="10">
        <f t="shared" si="52"/>
        <v>27</v>
      </c>
      <c r="B545" s="13">
        <v>45470</v>
      </c>
      <c r="C545" s="27">
        <v>91.9011</v>
      </c>
      <c r="D545" s="15">
        <f t="shared" si="48"/>
        <v>0.91901100000000002</v>
      </c>
      <c r="F545" s="13">
        <v>45470</v>
      </c>
      <c r="G545" s="27">
        <v>69.818799999999996</v>
      </c>
      <c r="H545" s="16">
        <f t="shared" si="49"/>
        <v>0.69818799999999992</v>
      </c>
      <c r="J545" s="13">
        <v>45470</v>
      </c>
      <c r="K545" s="33">
        <v>88.145700000000005</v>
      </c>
      <c r="L545" s="16">
        <f t="shared" si="50"/>
        <v>0.88145700000000005</v>
      </c>
      <c r="N545" s="13">
        <v>45470</v>
      </c>
      <c r="O545" s="27">
        <v>67.946600000000004</v>
      </c>
      <c r="P545" s="17">
        <f t="shared" si="51"/>
        <v>0.67946600000000001</v>
      </c>
      <c r="R545" s="13">
        <v>45469</v>
      </c>
      <c r="S545" s="27">
        <v>71.1447</v>
      </c>
      <c r="T545" s="17">
        <f t="shared" si="53"/>
        <v>0.71144700000000005</v>
      </c>
    </row>
    <row r="546" spans="1:20" x14ac:dyDescent="0.25">
      <c r="A546" s="10">
        <f t="shared" si="52"/>
        <v>28</v>
      </c>
      <c r="B546" s="13">
        <v>45471</v>
      </c>
      <c r="C546" s="27">
        <v>91.528700000000001</v>
      </c>
      <c r="D546" s="15">
        <f t="shared" si="48"/>
        <v>0.91528699999999996</v>
      </c>
      <c r="F546" s="13">
        <v>45471</v>
      </c>
      <c r="G546" s="27">
        <v>69.599000000000004</v>
      </c>
      <c r="H546" s="16">
        <f t="shared" si="49"/>
        <v>0.69599</v>
      </c>
      <c r="J546" s="13">
        <v>45471</v>
      </c>
      <c r="K546" s="33">
        <v>88.000100000000003</v>
      </c>
      <c r="L546" s="16">
        <f t="shared" si="50"/>
        <v>0.88000100000000003</v>
      </c>
      <c r="N546" s="13">
        <v>45471</v>
      </c>
      <c r="O546" s="27">
        <v>67.739699999999999</v>
      </c>
      <c r="P546" s="17">
        <f t="shared" si="51"/>
        <v>0.67739700000000003</v>
      </c>
      <c r="R546" s="13">
        <v>45470</v>
      </c>
      <c r="S546" s="27">
        <v>70.947900000000004</v>
      </c>
      <c r="T546" s="17">
        <f t="shared" si="53"/>
        <v>0.70947900000000008</v>
      </c>
    </row>
    <row r="547" spans="1:20" x14ac:dyDescent="0.25">
      <c r="A547" s="10">
        <f t="shared" si="52"/>
        <v>29</v>
      </c>
      <c r="B547" s="13">
        <v>45472</v>
      </c>
      <c r="C547" s="27">
        <v>91.400800000000004</v>
      </c>
      <c r="D547" s="15">
        <f t="shared" si="48"/>
        <v>0.91400800000000004</v>
      </c>
      <c r="F547" s="13">
        <v>45472</v>
      </c>
      <c r="G547" s="27">
        <v>69.4054</v>
      </c>
      <c r="H547" s="16">
        <f t="shared" si="49"/>
        <v>0.69405399999999995</v>
      </c>
      <c r="J547" s="13">
        <v>45472</v>
      </c>
      <c r="K547" s="33">
        <v>87.870500000000007</v>
      </c>
      <c r="L547" s="16">
        <f t="shared" si="50"/>
        <v>0.87870500000000007</v>
      </c>
      <c r="N547" s="13">
        <v>45472</v>
      </c>
      <c r="O547" s="27">
        <v>67.628500000000003</v>
      </c>
      <c r="P547" s="17">
        <f t="shared" si="51"/>
        <v>0.67628500000000003</v>
      </c>
      <c r="R547" s="13">
        <v>45471</v>
      </c>
      <c r="S547" s="27">
        <v>70.734399999999994</v>
      </c>
      <c r="T547" s="17">
        <f t="shared" si="53"/>
        <v>0.70734399999999997</v>
      </c>
    </row>
    <row r="548" spans="1:20" x14ac:dyDescent="0.25">
      <c r="A548" s="10">
        <f t="shared" si="52"/>
        <v>30</v>
      </c>
      <c r="B548" s="13">
        <v>45473</v>
      </c>
      <c r="C548" s="27">
        <v>91.229399999999998</v>
      </c>
      <c r="D548" s="15">
        <f t="shared" si="48"/>
        <v>0.91229399999999994</v>
      </c>
      <c r="F548" s="13">
        <v>45473</v>
      </c>
      <c r="G548" s="27">
        <v>69.255499999999998</v>
      </c>
      <c r="H548" s="16">
        <f t="shared" si="49"/>
        <v>0.69255500000000003</v>
      </c>
      <c r="J548" s="13">
        <v>45473</v>
      </c>
      <c r="K548" s="33">
        <v>88.147199999999998</v>
      </c>
      <c r="L548" s="16">
        <f t="shared" si="50"/>
        <v>0.88147200000000003</v>
      </c>
      <c r="N548" s="13">
        <v>45473</v>
      </c>
      <c r="O548" s="27">
        <v>67.563800000000001</v>
      </c>
      <c r="P548" s="17">
        <f t="shared" si="51"/>
        <v>0.67563799999999996</v>
      </c>
      <c r="R548" s="13">
        <v>45472</v>
      </c>
      <c r="S548" s="27">
        <v>70.606399999999994</v>
      </c>
      <c r="T548" s="17">
        <f t="shared" si="53"/>
        <v>0.70606399999999991</v>
      </c>
    </row>
    <row r="549" spans="1:20" x14ac:dyDescent="0.25">
      <c r="A549" s="10">
        <f t="shared" si="52"/>
        <v>1</v>
      </c>
      <c r="B549" s="13">
        <v>45474</v>
      </c>
      <c r="C549" s="27">
        <v>91.077299999999994</v>
      </c>
      <c r="D549" s="15">
        <f t="shared" si="48"/>
        <v>0.91077299999999994</v>
      </c>
      <c r="F549" s="13">
        <v>45474</v>
      </c>
      <c r="G549" s="27">
        <v>69.088399999999993</v>
      </c>
      <c r="H549" s="16">
        <f t="shared" si="49"/>
        <v>0.69088399999999994</v>
      </c>
      <c r="J549" s="13">
        <v>45474</v>
      </c>
      <c r="K549" s="33">
        <v>88.051000000000002</v>
      </c>
      <c r="L549" s="16">
        <f t="shared" si="50"/>
        <v>0.88051000000000001</v>
      </c>
      <c r="N549" s="13">
        <v>45474</v>
      </c>
      <c r="O549" s="27">
        <v>67.381100000000004</v>
      </c>
      <c r="P549" s="17">
        <f t="shared" si="51"/>
        <v>0.67381100000000005</v>
      </c>
      <c r="R549" s="13">
        <v>45473</v>
      </c>
      <c r="S549" s="27">
        <v>70.545000000000002</v>
      </c>
      <c r="T549" s="17">
        <f t="shared" si="53"/>
        <v>0.70545000000000002</v>
      </c>
    </row>
    <row r="550" spans="1:20" x14ac:dyDescent="0.25">
      <c r="A550" s="10">
        <f t="shared" si="52"/>
        <v>2</v>
      </c>
      <c r="B550" s="13">
        <v>45475</v>
      </c>
      <c r="C550" s="27">
        <v>90.915099999999995</v>
      </c>
      <c r="D550" s="15">
        <f t="shared" si="48"/>
        <v>0.90915099999999993</v>
      </c>
      <c r="F550" s="13">
        <v>45475</v>
      </c>
      <c r="G550" s="27">
        <v>68.844899999999996</v>
      </c>
      <c r="H550" s="16">
        <f t="shared" si="49"/>
        <v>0.68844899999999998</v>
      </c>
      <c r="J550" s="13">
        <v>45475</v>
      </c>
      <c r="K550" s="33">
        <v>87.713099999999997</v>
      </c>
      <c r="L550" s="16">
        <f t="shared" si="50"/>
        <v>0.87713099999999999</v>
      </c>
      <c r="N550" s="13">
        <v>45475</v>
      </c>
      <c r="O550" s="27">
        <v>67.230999999999995</v>
      </c>
      <c r="P550" s="17">
        <f t="shared" si="51"/>
        <v>0.67230999999999996</v>
      </c>
      <c r="R550" s="13">
        <v>45474</v>
      </c>
      <c r="S550" s="27">
        <v>70.372699999999995</v>
      </c>
      <c r="T550" s="17">
        <f t="shared" si="53"/>
        <v>0.70372699999999999</v>
      </c>
    </row>
    <row r="551" spans="1:20" x14ac:dyDescent="0.25">
      <c r="A551" s="10">
        <f t="shared" si="52"/>
        <v>3</v>
      </c>
      <c r="B551" s="13">
        <v>45476</v>
      </c>
      <c r="C551" s="27">
        <v>90.786600000000007</v>
      </c>
      <c r="D551" s="15">
        <f t="shared" si="48"/>
        <v>0.90786600000000006</v>
      </c>
      <c r="F551" s="13">
        <v>45476</v>
      </c>
      <c r="G551" s="27">
        <v>68.686700000000002</v>
      </c>
      <c r="H551" s="16">
        <f t="shared" si="49"/>
        <v>0.68686700000000001</v>
      </c>
      <c r="J551" s="13">
        <v>45476</v>
      </c>
      <c r="K551" s="33">
        <v>87.2821</v>
      </c>
      <c r="L551" s="16">
        <f t="shared" si="50"/>
        <v>0.87282099999999996</v>
      </c>
      <c r="N551" s="13">
        <v>45476</v>
      </c>
      <c r="O551" s="27">
        <v>67.012500000000003</v>
      </c>
      <c r="P551" s="17">
        <f t="shared" si="51"/>
        <v>0.67012500000000008</v>
      </c>
      <c r="R551" s="13">
        <v>45475</v>
      </c>
      <c r="S551" s="27">
        <v>70.192300000000003</v>
      </c>
      <c r="T551" s="17">
        <f t="shared" si="53"/>
        <v>0.70192300000000007</v>
      </c>
    </row>
    <row r="552" spans="1:20" x14ac:dyDescent="0.25">
      <c r="A552" s="10">
        <f t="shared" si="52"/>
        <v>4</v>
      </c>
      <c r="B552" s="13">
        <v>45477</v>
      </c>
      <c r="C552" s="27">
        <v>90.683800000000005</v>
      </c>
      <c r="D552" s="15">
        <f t="shared" si="48"/>
        <v>0.90683800000000003</v>
      </c>
      <c r="F552" s="13">
        <v>45477</v>
      </c>
      <c r="G552" s="27">
        <v>68.576899999999995</v>
      </c>
      <c r="H552" s="16">
        <f t="shared" si="49"/>
        <v>0.68576899999999996</v>
      </c>
      <c r="J552" s="13">
        <v>45477</v>
      </c>
      <c r="K552" s="33">
        <v>86.643500000000003</v>
      </c>
      <c r="L552" s="16">
        <f t="shared" si="50"/>
        <v>0.86643500000000007</v>
      </c>
      <c r="N552" s="13">
        <v>45477</v>
      </c>
      <c r="O552" s="27">
        <v>66.825299999999999</v>
      </c>
      <c r="P552" s="17">
        <f t="shared" si="51"/>
        <v>0.66825299999999999</v>
      </c>
      <c r="R552" s="13">
        <v>45476</v>
      </c>
      <c r="S552" s="27">
        <v>69.974299999999999</v>
      </c>
      <c r="T552" s="17">
        <f t="shared" si="53"/>
        <v>0.699743</v>
      </c>
    </row>
    <row r="553" spans="1:20" x14ac:dyDescent="0.25">
      <c r="A553" s="10">
        <f t="shared" si="52"/>
        <v>5</v>
      </c>
      <c r="B553" s="13">
        <v>45478</v>
      </c>
      <c r="C553" s="27">
        <v>90.488</v>
      </c>
      <c r="D553" s="15">
        <f t="shared" si="48"/>
        <v>0.90488000000000002</v>
      </c>
      <c r="F553" s="13">
        <v>45478</v>
      </c>
      <c r="G553" s="27">
        <v>68.404600000000002</v>
      </c>
      <c r="H553" s="16">
        <f t="shared" si="49"/>
        <v>0.68404600000000004</v>
      </c>
      <c r="J553" s="13">
        <v>45478</v>
      </c>
      <c r="K553" s="33">
        <v>85.560900000000004</v>
      </c>
      <c r="L553" s="16">
        <f t="shared" si="50"/>
        <v>0.85560900000000006</v>
      </c>
      <c r="N553" s="13">
        <v>45478</v>
      </c>
      <c r="O553" s="27">
        <v>66.570499999999996</v>
      </c>
      <c r="P553" s="17">
        <f t="shared" si="51"/>
        <v>0.66570499999999999</v>
      </c>
      <c r="R553" s="13">
        <v>45477</v>
      </c>
      <c r="S553" s="27">
        <v>69.773600000000002</v>
      </c>
      <c r="T553" s="17">
        <f t="shared" si="53"/>
        <v>0.69773600000000002</v>
      </c>
    </row>
    <row r="554" spans="1:20" x14ac:dyDescent="0.25">
      <c r="A554" s="10">
        <f t="shared" si="52"/>
        <v>6</v>
      </c>
      <c r="B554" s="13">
        <v>45479</v>
      </c>
      <c r="C554" s="27">
        <v>90.226799999999997</v>
      </c>
      <c r="D554" s="15">
        <f t="shared" si="48"/>
        <v>0.90226799999999996</v>
      </c>
      <c r="F554" s="13">
        <v>45479</v>
      </c>
      <c r="G554" s="27">
        <v>68.176100000000005</v>
      </c>
      <c r="H554" s="16">
        <f t="shared" si="49"/>
        <v>0.68176100000000006</v>
      </c>
      <c r="J554" s="13">
        <v>45479</v>
      </c>
      <c r="K554" s="33">
        <v>84.476200000000006</v>
      </c>
      <c r="L554" s="16">
        <f t="shared" si="50"/>
        <v>0.84476200000000001</v>
      </c>
      <c r="N554" s="13">
        <v>45479</v>
      </c>
      <c r="O554" s="27">
        <v>66.4208</v>
      </c>
      <c r="P554" s="17">
        <f t="shared" si="51"/>
        <v>0.66420800000000002</v>
      </c>
      <c r="R554" s="13">
        <v>45478</v>
      </c>
      <c r="S554" s="27">
        <v>69.478499999999997</v>
      </c>
      <c r="T554" s="17">
        <f t="shared" si="53"/>
        <v>0.69478499999999999</v>
      </c>
    </row>
    <row r="555" spans="1:20" x14ac:dyDescent="0.25">
      <c r="A555" s="10">
        <f t="shared" si="52"/>
        <v>7</v>
      </c>
      <c r="B555" s="13">
        <v>45480</v>
      </c>
      <c r="C555" s="27">
        <v>90.0578</v>
      </c>
      <c r="D555" s="15">
        <f t="shared" si="48"/>
        <v>0.90057799999999999</v>
      </c>
      <c r="F555" s="13">
        <v>45480</v>
      </c>
      <c r="G555" s="27">
        <v>68.081199999999995</v>
      </c>
      <c r="H555" s="16">
        <f t="shared" si="49"/>
        <v>0.68081199999999997</v>
      </c>
      <c r="J555" s="13">
        <v>45480</v>
      </c>
      <c r="K555" s="33">
        <v>84.999099999999999</v>
      </c>
      <c r="L555" s="16">
        <f t="shared" si="50"/>
        <v>0.84999099999999994</v>
      </c>
      <c r="N555" s="13">
        <v>45480</v>
      </c>
      <c r="O555" s="27">
        <v>66.315399999999997</v>
      </c>
      <c r="P555" s="17">
        <f t="shared" si="51"/>
        <v>0.66315400000000002</v>
      </c>
      <c r="R555" s="13">
        <v>45479</v>
      </c>
      <c r="S555" s="27">
        <v>69.243499999999997</v>
      </c>
      <c r="T555" s="17">
        <f t="shared" si="53"/>
        <v>0.69243500000000002</v>
      </c>
    </row>
    <row r="556" spans="1:20" x14ac:dyDescent="0.25">
      <c r="A556" s="10">
        <f t="shared" si="52"/>
        <v>8</v>
      </c>
      <c r="B556" s="13">
        <v>45481</v>
      </c>
      <c r="C556" s="27">
        <v>90.08</v>
      </c>
      <c r="D556" s="15">
        <f t="shared" si="48"/>
        <v>0.90079999999999993</v>
      </c>
      <c r="F556" s="13">
        <v>45481</v>
      </c>
      <c r="G556" s="27">
        <v>67.858800000000002</v>
      </c>
      <c r="H556" s="16">
        <f t="shared" si="49"/>
        <v>0.67858799999999997</v>
      </c>
      <c r="J556" s="13">
        <v>45481</v>
      </c>
      <c r="K556" s="33">
        <v>84.372600000000006</v>
      </c>
      <c r="L556" s="16">
        <f t="shared" si="50"/>
        <v>0.84372600000000009</v>
      </c>
      <c r="N556" s="13">
        <v>45481</v>
      </c>
      <c r="O556" s="27">
        <v>66.188800000000001</v>
      </c>
      <c r="P556" s="17">
        <f t="shared" si="51"/>
        <v>0.66188800000000003</v>
      </c>
      <c r="R556" s="13">
        <v>45480</v>
      </c>
      <c r="S556" s="27">
        <v>69.180700000000002</v>
      </c>
      <c r="T556" s="17">
        <f t="shared" si="53"/>
        <v>0.69180700000000006</v>
      </c>
    </row>
    <row r="557" spans="1:20" x14ac:dyDescent="0.25">
      <c r="A557" s="10">
        <f t="shared" si="52"/>
        <v>9</v>
      </c>
      <c r="B557" s="13">
        <v>45482</v>
      </c>
      <c r="C557" s="27">
        <v>89.793899999999994</v>
      </c>
      <c r="D557" s="15">
        <f t="shared" si="48"/>
        <v>0.89793899999999993</v>
      </c>
      <c r="F557" s="13">
        <v>45482</v>
      </c>
      <c r="G557" s="27">
        <v>67.619399999999999</v>
      </c>
      <c r="H557" s="16">
        <f t="shared" si="49"/>
        <v>0.67619399999999996</v>
      </c>
      <c r="J557" s="13">
        <v>45482</v>
      </c>
      <c r="K557" s="33">
        <v>83.607500000000002</v>
      </c>
      <c r="L557" s="16">
        <f t="shared" si="50"/>
        <v>0.83607500000000001</v>
      </c>
      <c r="N557" s="13">
        <v>45482</v>
      </c>
      <c r="O557" s="27">
        <v>66.018699999999995</v>
      </c>
      <c r="P557" s="17">
        <f t="shared" si="51"/>
        <v>0.66018699999999997</v>
      </c>
      <c r="R557" s="13">
        <v>45481</v>
      </c>
      <c r="S557" s="27">
        <v>69.009900000000002</v>
      </c>
      <c r="T557" s="17">
        <f t="shared" si="53"/>
        <v>0.69009900000000002</v>
      </c>
    </row>
    <row r="558" spans="1:20" x14ac:dyDescent="0.25">
      <c r="A558" s="10">
        <f t="shared" si="52"/>
        <v>10</v>
      </c>
      <c r="B558" s="13">
        <v>45483</v>
      </c>
      <c r="C558" s="27">
        <v>89.480699999999999</v>
      </c>
      <c r="D558" s="15">
        <f t="shared" si="48"/>
        <v>0.89480700000000002</v>
      </c>
      <c r="F558" s="13">
        <v>45483</v>
      </c>
      <c r="G558" s="27">
        <v>67.409199999999998</v>
      </c>
      <c r="H558" s="16">
        <f t="shared" si="49"/>
        <v>0.67409200000000002</v>
      </c>
      <c r="J558" s="13">
        <v>45483</v>
      </c>
      <c r="K558" s="33">
        <v>82.831199999999995</v>
      </c>
      <c r="L558" s="16">
        <f t="shared" si="50"/>
        <v>0.82831199999999994</v>
      </c>
      <c r="N558" s="13">
        <v>45483</v>
      </c>
      <c r="O558" s="27">
        <v>65.883499999999998</v>
      </c>
      <c r="P558" s="17">
        <f t="shared" si="51"/>
        <v>0.65883499999999995</v>
      </c>
      <c r="R558" s="13">
        <v>45482</v>
      </c>
      <c r="S558" s="27">
        <v>68.779799999999994</v>
      </c>
      <c r="T558" s="17">
        <f t="shared" si="53"/>
        <v>0.68779799999999991</v>
      </c>
    </row>
    <row r="559" spans="1:20" x14ac:dyDescent="0.25">
      <c r="A559" s="10">
        <f t="shared" si="52"/>
        <v>11</v>
      </c>
      <c r="B559" s="13">
        <v>45484</v>
      </c>
      <c r="C559" s="27">
        <v>89.214399999999998</v>
      </c>
      <c r="D559" s="15">
        <f t="shared" si="48"/>
        <v>0.89214399999999994</v>
      </c>
      <c r="F559" s="13">
        <v>45484</v>
      </c>
      <c r="G559" s="27">
        <v>67.272300000000001</v>
      </c>
      <c r="H559" s="16">
        <f t="shared" si="49"/>
        <v>0.67272299999999996</v>
      </c>
      <c r="J559" s="13">
        <v>45484</v>
      </c>
      <c r="K559" s="33">
        <v>82.756699999999995</v>
      </c>
      <c r="L559" s="16">
        <f t="shared" si="50"/>
        <v>0.82756699999999994</v>
      </c>
      <c r="N559" s="13">
        <v>45484</v>
      </c>
      <c r="O559" s="27">
        <v>65.749200000000002</v>
      </c>
      <c r="P559" s="17">
        <f t="shared" si="51"/>
        <v>0.65749199999999997</v>
      </c>
      <c r="R559" s="13">
        <v>45483</v>
      </c>
      <c r="S559" s="27">
        <v>68.577100000000002</v>
      </c>
      <c r="T559" s="17">
        <f t="shared" si="53"/>
        <v>0.68577100000000002</v>
      </c>
    </row>
    <row r="560" spans="1:20" x14ac:dyDescent="0.25">
      <c r="A560" s="10">
        <f t="shared" si="52"/>
        <v>12</v>
      </c>
      <c r="B560" s="13">
        <v>45485</v>
      </c>
      <c r="C560" s="27">
        <v>89.034300000000002</v>
      </c>
      <c r="D560" s="15">
        <f t="shared" si="48"/>
        <v>0.890343</v>
      </c>
      <c r="F560" s="13">
        <v>45485</v>
      </c>
      <c r="G560" s="27">
        <v>67.009500000000003</v>
      </c>
      <c r="H560" s="16">
        <f t="shared" si="49"/>
        <v>0.670095</v>
      </c>
      <c r="J560" s="13">
        <v>45485</v>
      </c>
      <c r="K560" s="33">
        <v>82.629800000000003</v>
      </c>
      <c r="L560" s="16">
        <f t="shared" si="50"/>
        <v>0.82629799999999998</v>
      </c>
      <c r="N560" s="13">
        <v>45485</v>
      </c>
      <c r="O560" s="27">
        <v>65.622100000000003</v>
      </c>
      <c r="P560" s="17">
        <f t="shared" si="51"/>
        <v>0.65622100000000005</v>
      </c>
      <c r="R560" s="13">
        <v>45484</v>
      </c>
      <c r="S560" s="27">
        <v>68.439499999999995</v>
      </c>
      <c r="T560" s="17">
        <f t="shared" si="53"/>
        <v>0.68439499999999998</v>
      </c>
    </row>
    <row r="561" spans="1:20" x14ac:dyDescent="0.25">
      <c r="A561" s="10">
        <f t="shared" si="52"/>
        <v>13</v>
      </c>
      <c r="B561" s="13">
        <v>45486</v>
      </c>
      <c r="C561" s="27">
        <v>88.753</v>
      </c>
      <c r="D561" s="15">
        <f t="shared" si="48"/>
        <v>0.88753000000000004</v>
      </c>
      <c r="F561" s="13">
        <v>45486</v>
      </c>
      <c r="G561" s="27">
        <v>66.766300000000001</v>
      </c>
      <c r="H561" s="16">
        <f t="shared" si="49"/>
        <v>0.66766300000000001</v>
      </c>
      <c r="J561" s="13">
        <v>45486</v>
      </c>
      <c r="K561" s="33">
        <v>83.132900000000006</v>
      </c>
      <c r="L561" s="16">
        <f t="shared" si="50"/>
        <v>0.8313290000000001</v>
      </c>
      <c r="N561" s="13">
        <v>45486</v>
      </c>
      <c r="O561" s="27">
        <v>65.569800000000001</v>
      </c>
      <c r="P561" s="17">
        <f t="shared" si="51"/>
        <v>0.655698</v>
      </c>
      <c r="R561" s="13">
        <v>45485</v>
      </c>
      <c r="S561" s="27">
        <v>68.285700000000006</v>
      </c>
      <c r="T561" s="17">
        <f t="shared" si="53"/>
        <v>0.68285700000000005</v>
      </c>
    </row>
    <row r="562" spans="1:20" x14ac:dyDescent="0.25">
      <c r="A562" s="10">
        <f t="shared" si="52"/>
        <v>14</v>
      </c>
      <c r="B562" s="13">
        <v>45487</v>
      </c>
      <c r="C562" s="27">
        <v>88.670100000000005</v>
      </c>
      <c r="D562" s="15">
        <f t="shared" si="48"/>
        <v>0.88670100000000007</v>
      </c>
      <c r="F562" s="13">
        <v>45487</v>
      </c>
      <c r="G562" s="27">
        <v>66.620099999999994</v>
      </c>
      <c r="H562" s="16">
        <f t="shared" si="49"/>
        <v>0.66620099999999993</v>
      </c>
      <c r="J562" s="13">
        <v>45487</v>
      </c>
      <c r="K562" s="33">
        <v>84.917500000000004</v>
      </c>
      <c r="L562" s="16">
        <f t="shared" si="50"/>
        <v>0.84917500000000001</v>
      </c>
      <c r="N562" s="13">
        <v>45487</v>
      </c>
      <c r="O562" s="27">
        <v>65.492099999999994</v>
      </c>
      <c r="P562" s="17">
        <f t="shared" si="51"/>
        <v>0.65492099999999998</v>
      </c>
      <c r="R562" s="13">
        <v>45486</v>
      </c>
      <c r="S562" s="27">
        <v>68.226500000000001</v>
      </c>
      <c r="T562" s="17">
        <f t="shared" si="53"/>
        <v>0.68226500000000001</v>
      </c>
    </row>
    <row r="563" spans="1:20" x14ac:dyDescent="0.25">
      <c r="A563" s="10">
        <f t="shared" si="52"/>
        <v>15</v>
      </c>
      <c r="B563" s="13">
        <v>45488</v>
      </c>
      <c r="C563" s="27">
        <v>88.440399999999997</v>
      </c>
      <c r="D563" s="15">
        <f t="shared" si="48"/>
        <v>0.88440399999999997</v>
      </c>
      <c r="F563" s="13">
        <v>45488</v>
      </c>
      <c r="G563" s="27">
        <v>66.431700000000006</v>
      </c>
      <c r="H563" s="16">
        <f t="shared" si="49"/>
        <v>0.66431700000000005</v>
      </c>
      <c r="J563" s="13">
        <v>45488</v>
      </c>
      <c r="K563" s="33">
        <v>86.061000000000007</v>
      </c>
      <c r="L563" s="16">
        <f t="shared" si="50"/>
        <v>0.8606100000000001</v>
      </c>
      <c r="N563" s="13">
        <v>45488</v>
      </c>
      <c r="O563" s="27">
        <v>65.312700000000007</v>
      </c>
      <c r="P563" s="17">
        <f t="shared" si="51"/>
        <v>0.65312700000000001</v>
      </c>
      <c r="R563" s="13">
        <v>45487</v>
      </c>
      <c r="S563" s="27">
        <v>68.266800000000003</v>
      </c>
      <c r="T563" s="17">
        <f t="shared" si="53"/>
        <v>0.68266800000000005</v>
      </c>
    </row>
    <row r="564" spans="1:20" x14ac:dyDescent="0.25">
      <c r="A564" s="10">
        <f t="shared" si="52"/>
        <v>16</v>
      </c>
      <c r="B564" s="13">
        <v>45489</v>
      </c>
      <c r="C564" s="27">
        <v>88.303399999999996</v>
      </c>
      <c r="D564" s="15">
        <f t="shared" si="48"/>
        <v>0.88303399999999999</v>
      </c>
      <c r="F564" s="13">
        <v>45489</v>
      </c>
      <c r="G564" s="27">
        <v>66.192899999999995</v>
      </c>
      <c r="H564" s="16">
        <f t="shared" si="49"/>
        <v>0.66192899999999999</v>
      </c>
      <c r="J564" s="13">
        <v>45489</v>
      </c>
      <c r="K564" s="33">
        <v>86.977699999999999</v>
      </c>
      <c r="L564" s="16">
        <f t="shared" si="50"/>
        <v>0.86977700000000002</v>
      </c>
      <c r="N564" s="13">
        <v>45489</v>
      </c>
      <c r="O564" s="27">
        <v>65.134699999999995</v>
      </c>
      <c r="P564" s="17">
        <f t="shared" si="51"/>
        <v>0.6513469999999999</v>
      </c>
      <c r="R564" s="13">
        <v>45488</v>
      </c>
      <c r="S564" s="27">
        <v>68.175899999999999</v>
      </c>
      <c r="T564" s="17">
        <f t="shared" si="53"/>
        <v>0.681759</v>
      </c>
    </row>
    <row r="565" spans="1:20" x14ac:dyDescent="0.25">
      <c r="A565" s="10">
        <f t="shared" si="52"/>
        <v>17</v>
      </c>
      <c r="B565" s="13">
        <v>45490</v>
      </c>
      <c r="C565" s="27">
        <v>88.068700000000007</v>
      </c>
      <c r="D565" s="15">
        <f t="shared" si="48"/>
        <v>0.88068700000000011</v>
      </c>
      <c r="F565" s="13">
        <v>45490</v>
      </c>
      <c r="G565" s="27">
        <v>65.765699999999995</v>
      </c>
      <c r="H565" s="16">
        <f t="shared" si="49"/>
        <v>0.65765699999999994</v>
      </c>
      <c r="J565" s="13">
        <v>45490</v>
      </c>
      <c r="K565" s="33">
        <v>87.856700000000004</v>
      </c>
      <c r="L565" s="16">
        <f t="shared" si="50"/>
        <v>0.87856699999999999</v>
      </c>
      <c r="N565" s="13">
        <v>45490</v>
      </c>
      <c r="O565" s="27">
        <v>64.951400000000007</v>
      </c>
      <c r="P565" s="17">
        <f t="shared" si="51"/>
        <v>0.64951400000000004</v>
      </c>
      <c r="R565" s="13">
        <v>45489</v>
      </c>
      <c r="S565" s="27">
        <v>68.065899999999999</v>
      </c>
      <c r="T565" s="17">
        <f t="shared" si="53"/>
        <v>0.68065900000000001</v>
      </c>
    </row>
    <row r="566" spans="1:20" x14ac:dyDescent="0.25">
      <c r="A566" s="10">
        <f t="shared" si="52"/>
        <v>18</v>
      </c>
      <c r="B566" s="13">
        <v>45491</v>
      </c>
      <c r="C566" s="27">
        <v>87.731300000000005</v>
      </c>
      <c r="D566" s="15">
        <f t="shared" si="48"/>
        <v>0.87731300000000001</v>
      </c>
      <c r="F566" s="13">
        <v>45491</v>
      </c>
      <c r="G566" s="27">
        <v>65.758899999999997</v>
      </c>
      <c r="H566" s="16">
        <f t="shared" si="49"/>
        <v>0.65758899999999998</v>
      </c>
      <c r="J566" s="13">
        <v>45491</v>
      </c>
      <c r="K566" s="33">
        <v>88.518100000000004</v>
      </c>
      <c r="L566" s="16">
        <f t="shared" si="50"/>
        <v>0.885181</v>
      </c>
      <c r="N566" s="13">
        <v>45491</v>
      </c>
      <c r="O566" s="27">
        <v>64.730599999999995</v>
      </c>
      <c r="P566" s="17">
        <f t="shared" si="51"/>
        <v>0.64730599999999994</v>
      </c>
      <c r="R566" s="13">
        <v>45490</v>
      </c>
      <c r="S566" s="27">
        <v>67.911199999999994</v>
      </c>
      <c r="T566" s="17">
        <f t="shared" si="53"/>
        <v>0.67911199999999994</v>
      </c>
    </row>
    <row r="567" spans="1:20" x14ac:dyDescent="0.25">
      <c r="A567" s="10">
        <f t="shared" si="52"/>
        <v>19</v>
      </c>
      <c r="B567" s="13">
        <v>45492</v>
      </c>
      <c r="C567" s="27">
        <v>87.463099999999997</v>
      </c>
      <c r="D567" s="15">
        <f t="shared" si="48"/>
        <v>0.87463099999999994</v>
      </c>
      <c r="F567" s="13">
        <v>45492</v>
      </c>
      <c r="G567" s="27">
        <v>65.325699999999998</v>
      </c>
      <c r="H567" s="16">
        <f t="shared" si="49"/>
        <v>0.65325699999999998</v>
      </c>
      <c r="J567" s="13">
        <v>45492</v>
      </c>
      <c r="K567" s="33">
        <v>88.884900000000002</v>
      </c>
      <c r="L567" s="16">
        <f t="shared" si="50"/>
        <v>0.888849</v>
      </c>
      <c r="N567" s="13">
        <v>45492</v>
      </c>
      <c r="O567" s="27">
        <v>64.574200000000005</v>
      </c>
      <c r="P567" s="17">
        <f t="shared" si="51"/>
        <v>0.64574200000000004</v>
      </c>
      <c r="R567" s="13">
        <v>45491</v>
      </c>
      <c r="S567" s="27">
        <v>67.784000000000006</v>
      </c>
      <c r="T567" s="17">
        <f t="shared" si="53"/>
        <v>0.67784000000000011</v>
      </c>
    </row>
    <row r="568" spans="1:20" x14ac:dyDescent="0.25">
      <c r="A568" s="10">
        <f t="shared" si="52"/>
        <v>20</v>
      </c>
      <c r="B568" s="13">
        <v>45493</v>
      </c>
      <c r="C568" s="27">
        <v>87.241500000000002</v>
      </c>
      <c r="D568" s="15">
        <f t="shared" si="48"/>
        <v>0.87241500000000005</v>
      </c>
      <c r="F568" s="13">
        <v>45493</v>
      </c>
      <c r="G568" s="27">
        <v>65.262699999999995</v>
      </c>
      <c r="H568" s="16">
        <f t="shared" si="49"/>
        <v>0.65262699999999996</v>
      </c>
      <c r="J568" s="13">
        <v>45493</v>
      </c>
      <c r="K568" s="33">
        <v>89.370099999999994</v>
      </c>
      <c r="L568" s="16">
        <f t="shared" si="50"/>
        <v>0.89370099999999997</v>
      </c>
      <c r="N568" s="13">
        <v>45493</v>
      </c>
      <c r="O568" s="27">
        <v>64.438199999999995</v>
      </c>
      <c r="P568" s="17">
        <f t="shared" si="51"/>
        <v>0.6443819999999999</v>
      </c>
      <c r="R568" s="13">
        <v>45492</v>
      </c>
      <c r="S568" s="27">
        <v>67.609399999999994</v>
      </c>
      <c r="T568" s="17">
        <f t="shared" si="53"/>
        <v>0.67609399999999997</v>
      </c>
    </row>
    <row r="569" spans="1:20" x14ac:dyDescent="0.25">
      <c r="A569" s="10">
        <f t="shared" si="52"/>
        <v>21</v>
      </c>
      <c r="B569" s="13">
        <v>45494</v>
      </c>
      <c r="C569" s="27">
        <v>87.046300000000002</v>
      </c>
      <c r="D569" s="15">
        <f t="shared" si="48"/>
        <v>0.87046299999999999</v>
      </c>
      <c r="F569" s="13">
        <v>45494</v>
      </c>
      <c r="G569" s="27">
        <v>65.218500000000006</v>
      </c>
      <c r="H569" s="16">
        <f t="shared" si="49"/>
        <v>0.65218500000000001</v>
      </c>
      <c r="J569" s="13">
        <v>45494</v>
      </c>
      <c r="K569" s="33">
        <v>90.342399999999998</v>
      </c>
      <c r="L569" s="16">
        <f t="shared" si="50"/>
        <v>0.903424</v>
      </c>
      <c r="N569" s="13">
        <v>45494</v>
      </c>
      <c r="O569" s="27">
        <v>64.337699999999998</v>
      </c>
      <c r="P569" s="17">
        <f t="shared" si="51"/>
        <v>0.64337699999999998</v>
      </c>
      <c r="R569" s="13">
        <v>45493</v>
      </c>
      <c r="S569" s="27">
        <v>67.525300000000001</v>
      </c>
      <c r="T569" s="17">
        <f t="shared" si="53"/>
        <v>0.67525299999999999</v>
      </c>
    </row>
    <row r="570" spans="1:20" x14ac:dyDescent="0.25">
      <c r="A570" s="10">
        <f t="shared" si="52"/>
        <v>22</v>
      </c>
      <c r="B570" s="13">
        <v>45495</v>
      </c>
      <c r="C570" s="27">
        <v>86.808400000000006</v>
      </c>
      <c r="D570" s="15">
        <f t="shared" si="48"/>
        <v>0.86808400000000008</v>
      </c>
      <c r="F570" s="13">
        <v>45495</v>
      </c>
      <c r="G570" s="27">
        <v>64.798599999999993</v>
      </c>
      <c r="H570" s="16">
        <f t="shared" si="49"/>
        <v>0.64798599999999995</v>
      </c>
      <c r="J570" s="13">
        <v>45495</v>
      </c>
      <c r="K570" s="33">
        <v>90.700699999999998</v>
      </c>
      <c r="L570" s="16">
        <f t="shared" si="50"/>
        <v>0.90700700000000001</v>
      </c>
      <c r="N570" s="13">
        <v>45495</v>
      </c>
      <c r="O570" s="27">
        <v>64.145300000000006</v>
      </c>
      <c r="P570" s="17">
        <f t="shared" si="51"/>
        <v>0.64145300000000005</v>
      </c>
      <c r="R570" s="13">
        <v>45494</v>
      </c>
      <c r="S570" s="27">
        <v>67.504999999999995</v>
      </c>
      <c r="T570" s="17">
        <f t="shared" si="53"/>
        <v>0.67504999999999993</v>
      </c>
    </row>
    <row r="571" spans="1:20" x14ac:dyDescent="0.25">
      <c r="A571" s="10">
        <f t="shared" si="52"/>
        <v>23</v>
      </c>
      <c r="B571" s="13">
        <v>45496</v>
      </c>
      <c r="C571" s="27">
        <v>86.573700000000002</v>
      </c>
      <c r="D571" s="15">
        <f t="shared" ref="D571:D634" si="54">IF($C571="","",$C571/100)</f>
        <v>0.86573699999999998</v>
      </c>
      <c r="F571" s="13">
        <v>45496</v>
      </c>
      <c r="G571" s="27">
        <v>64.572000000000003</v>
      </c>
      <c r="H571" s="16">
        <f t="shared" si="49"/>
        <v>0.64572000000000007</v>
      </c>
      <c r="J571" s="13">
        <v>45496</v>
      </c>
      <c r="K571" s="33">
        <v>90.889300000000006</v>
      </c>
      <c r="L571" s="16">
        <f t="shared" si="50"/>
        <v>0.90889300000000006</v>
      </c>
      <c r="N571" s="13">
        <v>45496</v>
      </c>
      <c r="O571" s="27">
        <v>63.995800000000003</v>
      </c>
      <c r="P571" s="17">
        <f t="shared" si="51"/>
        <v>0.63995800000000003</v>
      </c>
      <c r="R571" s="13">
        <v>45495</v>
      </c>
      <c r="S571" s="27">
        <v>67.308499999999995</v>
      </c>
      <c r="T571" s="17">
        <f t="shared" si="53"/>
        <v>0.67308499999999993</v>
      </c>
    </row>
    <row r="572" spans="1:20" x14ac:dyDescent="0.25">
      <c r="A572" s="10">
        <f t="shared" si="52"/>
        <v>24</v>
      </c>
      <c r="B572" s="13">
        <v>45497</v>
      </c>
      <c r="C572" s="27">
        <v>86.342500000000001</v>
      </c>
      <c r="D572" s="15">
        <f t="shared" si="54"/>
        <v>0.863425</v>
      </c>
      <c r="F572" s="13">
        <v>45497</v>
      </c>
      <c r="G572" s="27">
        <v>64.412800000000004</v>
      </c>
      <c r="H572" s="16">
        <f t="shared" si="49"/>
        <v>0.64412800000000003</v>
      </c>
      <c r="J572" s="13">
        <v>45497</v>
      </c>
      <c r="K572" s="33">
        <v>91.158600000000007</v>
      </c>
      <c r="L572" s="16">
        <f t="shared" si="50"/>
        <v>0.91158600000000012</v>
      </c>
      <c r="N572" s="13">
        <v>45497</v>
      </c>
      <c r="O572" s="27">
        <v>63.8249</v>
      </c>
      <c r="P572" s="17">
        <f t="shared" si="51"/>
        <v>0.63824899999999996</v>
      </c>
      <c r="R572" s="13">
        <v>45496</v>
      </c>
      <c r="S572" s="27">
        <v>67.164599999999993</v>
      </c>
      <c r="T572" s="17">
        <f t="shared" si="53"/>
        <v>0.67164599999999997</v>
      </c>
    </row>
    <row r="573" spans="1:20" x14ac:dyDescent="0.25">
      <c r="A573" s="10">
        <f t="shared" si="52"/>
        <v>25</v>
      </c>
      <c r="B573" s="13">
        <v>45498</v>
      </c>
      <c r="C573" s="27">
        <v>86.120500000000007</v>
      </c>
      <c r="D573" s="15">
        <f t="shared" si="54"/>
        <v>0.86120500000000011</v>
      </c>
      <c r="F573" s="13">
        <v>45498</v>
      </c>
      <c r="G573" s="27">
        <v>64.188500000000005</v>
      </c>
      <c r="H573" s="16">
        <f t="shared" si="49"/>
        <v>0.64188500000000004</v>
      </c>
      <c r="J573" s="13">
        <v>45498</v>
      </c>
      <c r="K573" s="33">
        <v>91.115700000000004</v>
      </c>
      <c r="L573" s="16">
        <f t="shared" si="50"/>
        <v>0.91115699999999999</v>
      </c>
      <c r="N573" s="13">
        <v>45498</v>
      </c>
      <c r="O573" s="27">
        <v>63.631300000000003</v>
      </c>
      <c r="P573" s="17">
        <f t="shared" si="51"/>
        <v>0.63631300000000002</v>
      </c>
      <c r="R573" s="13">
        <v>45497</v>
      </c>
      <c r="S573" s="27">
        <v>67.023399999999995</v>
      </c>
      <c r="T573" s="17">
        <f t="shared" si="53"/>
        <v>0.670234</v>
      </c>
    </row>
    <row r="574" spans="1:20" x14ac:dyDescent="0.25">
      <c r="A574" s="10">
        <f t="shared" si="52"/>
        <v>26</v>
      </c>
      <c r="B574" s="13">
        <v>45499</v>
      </c>
      <c r="C574" s="27">
        <v>85.900899999999993</v>
      </c>
      <c r="D574" s="15">
        <f t="shared" si="54"/>
        <v>0.85900899999999991</v>
      </c>
      <c r="F574" s="13">
        <v>45499</v>
      </c>
      <c r="G574" s="27">
        <v>64.069199999999995</v>
      </c>
      <c r="H574" s="16">
        <f t="shared" si="49"/>
        <v>0.64069199999999993</v>
      </c>
      <c r="J574" s="13">
        <v>45499</v>
      </c>
      <c r="K574" s="33">
        <v>91.168599999999998</v>
      </c>
      <c r="L574" s="16">
        <f t="shared" si="50"/>
        <v>0.911686</v>
      </c>
      <c r="N574" s="13">
        <v>45499</v>
      </c>
      <c r="O574" s="27">
        <v>63.484099999999998</v>
      </c>
      <c r="P574" s="17">
        <f t="shared" si="51"/>
        <v>0.63484099999999999</v>
      </c>
      <c r="R574" s="13">
        <v>45498</v>
      </c>
      <c r="S574" s="27">
        <v>66.833500000000001</v>
      </c>
      <c r="T574" s="17">
        <f t="shared" si="53"/>
        <v>0.66833500000000001</v>
      </c>
    </row>
    <row r="575" spans="1:20" x14ac:dyDescent="0.25">
      <c r="A575" s="10">
        <f t="shared" si="52"/>
        <v>27</v>
      </c>
      <c r="B575" s="13">
        <v>45500</v>
      </c>
      <c r="C575" s="27">
        <v>85.690200000000004</v>
      </c>
      <c r="D575" s="15">
        <f t="shared" si="54"/>
        <v>0.85690200000000005</v>
      </c>
      <c r="F575" s="13">
        <v>45500</v>
      </c>
      <c r="G575" s="27">
        <v>63.799100000000003</v>
      </c>
      <c r="H575" s="16">
        <f t="shared" si="49"/>
        <v>0.63799099999999997</v>
      </c>
      <c r="J575" s="13">
        <v>45500</v>
      </c>
      <c r="K575" s="33">
        <v>90.949100000000001</v>
      </c>
      <c r="L575" s="16">
        <f t="shared" si="50"/>
        <v>0.90949100000000005</v>
      </c>
      <c r="N575" s="13">
        <v>45500</v>
      </c>
      <c r="O575" s="27">
        <v>63.366</v>
      </c>
      <c r="P575" s="17">
        <f t="shared" si="51"/>
        <v>0.63366</v>
      </c>
      <c r="R575" s="13">
        <v>45499</v>
      </c>
      <c r="S575" s="27">
        <v>66.701400000000007</v>
      </c>
      <c r="T575" s="17">
        <f t="shared" si="53"/>
        <v>0.66701400000000011</v>
      </c>
    </row>
    <row r="576" spans="1:20" x14ac:dyDescent="0.25">
      <c r="A576" s="10">
        <f t="shared" si="52"/>
        <v>28</v>
      </c>
      <c r="B576" s="13">
        <v>45501</v>
      </c>
      <c r="C576" s="27">
        <v>85.459900000000005</v>
      </c>
      <c r="D576" s="15">
        <f t="shared" si="54"/>
        <v>0.854599</v>
      </c>
      <c r="F576" s="13">
        <v>45501</v>
      </c>
      <c r="G576" s="27">
        <v>63.678600000000003</v>
      </c>
      <c r="H576" s="16">
        <f t="shared" ref="H576:H639" si="55">IF($G576="","",$G576/100)</f>
        <v>0.63678600000000007</v>
      </c>
      <c r="J576" s="13">
        <v>45501</v>
      </c>
      <c r="K576" s="33">
        <v>91.197599999999994</v>
      </c>
      <c r="L576" s="16">
        <f t="shared" ref="L576:L639" si="56">IF($K576="","",$K576/100)</f>
        <v>0.9119759999999999</v>
      </c>
      <c r="N576" s="13">
        <v>45501</v>
      </c>
      <c r="O576" s="27">
        <v>63.246699999999997</v>
      </c>
      <c r="P576" s="17">
        <f t="shared" ref="P576:P639" si="57">IF($O576="","",$O576/100)</f>
        <v>0.632467</v>
      </c>
      <c r="R576" s="13">
        <v>45500</v>
      </c>
      <c r="S576" s="27">
        <v>66.544499999999999</v>
      </c>
      <c r="T576" s="17">
        <f t="shared" si="53"/>
        <v>0.66544499999999995</v>
      </c>
    </row>
    <row r="577" spans="1:20" x14ac:dyDescent="0.25">
      <c r="A577" s="10">
        <f t="shared" ref="A577:A640" si="58">DAY(B577)</f>
        <v>29</v>
      </c>
      <c r="B577" s="13">
        <v>45502</v>
      </c>
      <c r="C577" s="27">
        <v>85.098299999999995</v>
      </c>
      <c r="D577" s="15">
        <f t="shared" si="54"/>
        <v>0.85098299999999993</v>
      </c>
      <c r="F577" s="13">
        <v>45502</v>
      </c>
      <c r="G577" s="27">
        <v>63.668500000000002</v>
      </c>
      <c r="H577" s="16">
        <f t="shared" si="55"/>
        <v>0.63668500000000006</v>
      </c>
      <c r="J577" s="13">
        <v>45502</v>
      </c>
      <c r="K577" s="33">
        <v>91.301100000000005</v>
      </c>
      <c r="L577" s="16">
        <f t="shared" si="56"/>
        <v>0.91301100000000002</v>
      </c>
      <c r="N577" s="13">
        <v>45502</v>
      </c>
      <c r="O577" s="27">
        <v>63.032699999999998</v>
      </c>
      <c r="P577" s="17">
        <f t="shared" si="57"/>
        <v>0.63032699999999997</v>
      </c>
      <c r="R577" s="13">
        <v>45501</v>
      </c>
      <c r="S577" s="27">
        <v>66.444900000000004</v>
      </c>
      <c r="T577" s="17">
        <f t="shared" si="53"/>
        <v>0.66444900000000007</v>
      </c>
    </row>
    <row r="578" spans="1:20" x14ac:dyDescent="0.25">
      <c r="A578" s="10">
        <f t="shared" si="58"/>
        <v>30</v>
      </c>
      <c r="B578" s="13">
        <v>45503</v>
      </c>
      <c r="C578" s="27">
        <v>84.795000000000002</v>
      </c>
      <c r="D578" s="15">
        <f t="shared" si="54"/>
        <v>0.84794999999999998</v>
      </c>
      <c r="F578" s="13">
        <v>45503</v>
      </c>
      <c r="G578" s="27">
        <v>63.372</v>
      </c>
      <c r="H578" s="16">
        <f t="shared" si="55"/>
        <v>0.63371999999999995</v>
      </c>
      <c r="J578" s="13">
        <v>45503</v>
      </c>
      <c r="K578" s="33">
        <v>90.748500000000007</v>
      </c>
      <c r="L578" s="16">
        <f t="shared" si="56"/>
        <v>0.9074850000000001</v>
      </c>
      <c r="N578" s="13">
        <v>45503</v>
      </c>
      <c r="O578" s="27">
        <v>62.822000000000003</v>
      </c>
      <c r="P578" s="17">
        <f t="shared" si="57"/>
        <v>0.62822</v>
      </c>
      <c r="R578" s="13">
        <v>45502</v>
      </c>
      <c r="S578" s="27">
        <v>66.281499999999994</v>
      </c>
      <c r="T578" s="17">
        <f t="shared" si="53"/>
        <v>0.66281499999999993</v>
      </c>
    </row>
    <row r="579" spans="1:20" x14ac:dyDescent="0.25">
      <c r="A579" s="10">
        <f t="shared" si="58"/>
        <v>31</v>
      </c>
      <c r="B579" s="13">
        <v>45504</v>
      </c>
      <c r="C579" s="27">
        <v>84.580100000000002</v>
      </c>
      <c r="D579" s="15">
        <f t="shared" si="54"/>
        <v>0.84580100000000003</v>
      </c>
      <c r="F579" s="13">
        <v>45504</v>
      </c>
      <c r="G579" s="27">
        <v>63.090899999999998</v>
      </c>
      <c r="H579" s="16">
        <f t="shared" si="55"/>
        <v>0.63090899999999994</v>
      </c>
      <c r="J579" s="13">
        <v>45504</v>
      </c>
      <c r="K579" s="33">
        <v>90.255499999999998</v>
      </c>
      <c r="L579" s="16">
        <f t="shared" si="56"/>
        <v>0.902555</v>
      </c>
      <c r="N579" s="13">
        <v>45504</v>
      </c>
      <c r="O579" s="27">
        <v>62.629899999999999</v>
      </c>
      <c r="P579" s="17">
        <f t="shared" si="57"/>
        <v>0.62629899999999994</v>
      </c>
      <c r="R579" s="13">
        <v>45503</v>
      </c>
      <c r="S579" s="27">
        <v>66.026799999999994</v>
      </c>
      <c r="T579" s="17">
        <f t="shared" ref="T579:T642" si="59">IF($S579="","",$S579/100)</f>
        <v>0.66026799999999997</v>
      </c>
    </row>
    <row r="580" spans="1:20" x14ac:dyDescent="0.25">
      <c r="A580" s="10">
        <f t="shared" si="58"/>
        <v>1</v>
      </c>
      <c r="B580" s="13">
        <v>45505</v>
      </c>
      <c r="C580" s="27">
        <v>84.366900000000001</v>
      </c>
      <c r="D580" s="15">
        <f t="shared" si="54"/>
        <v>0.843669</v>
      </c>
      <c r="F580" s="13">
        <v>45505</v>
      </c>
      <c r="G580" s="27">
        <v>62.848100000000002</v>
      </c>
      <c r="H580" s="16">
        <f t="shared" si="55"/>
        <v>0.62848100000000007</v>
      </c>
      <c r="J580" s="13">
        <v>45505</v>
      </c>
      <c r="K580" s="33">
        <v>89.715500000000006</v>
      </c>
      <c r="L580" s="16">
        <f t="shared" si="56"/>
        <v>0.89715500000000004</v>
      </c>
      <c r="N580" s="13">
        <v>45505</v>
      </c>
      <c r="O580" s="27">
        <v>62.471400000000003</v>
      </c>
      <c r="P580" s="17">
        <f t="shared" si="57"/>
        <v>0.62471399999999999</v>
      </c>
      <c r="R580" s="13">
        <v>45504</v>
      </c>
      <c r="S580" s="27">
        <v>65.796700000000001</v>
      </c>
      <c r="T580" s="17">
        <f t="shared" si="59"/>
        <v>0.65796699999999997</v>
      </c>
    </row>
    <row r="581" spans="1:20" x14ac:dyDescent="0.25">
      <c r="A581" s="10">
        <f t="shared" si="58"/>
        <v>2</v>
      </c>
      <c r="B581" s="13">
        <v>45506</v>
      </c>
      <c r="C581" s="27">
        <v>84.028800000000004</v>
      </c>
      <c r="D581" s="15">
        <f t="shared" si="54"/>
        <v>0.84028800000000003</v>
      </c>
      <c r="F581" s="13">
        <v>45506</v>
      </c>
      <c r="G581" s="27">
        <v>62.746200000000002</v>
      </c>
      <c r="H581" s="16">
        <f t="shared" si="55"/>
        <v>0.62746199999999996</v>
      </c>
      <c r="J581" s="13">
        <v>45506</v>
      </c>
      <c r="K581" s="33">
        <v>89.092799999999997</v>
      </c>
      <c r="L581" s="16">
        <f t="shared" si="56"/>
        <v>0.89092799999999994</v>
      </c>
      <c r="N581" s="13">
        <v>45506</v>
      </c>
      <c r="O581" s="27">
        <v>62.254899999999999</v>
      </c>
      <c r="P581" s="17">
        <f t="shared" si="57"/>
        <v>0.62254900000000002</v>
      </c>
      <c r="R581" s="13">
        <v>45505</v>
      </c>
      <c r="S581" s="27">
        <v>65.593699999999998</v>
      </c>
      <c r="T581" s="17">
        <f t="shared" si="59"/>
        <v>0.65593699999999999</v>
      </c>
    </row>
    <row r="582" spans="1:20" x14ac:dyDescent="0.25">
      <c r="A582" s="10">
        <f t="shared" si="58"/>
        <v>3</v>
      </c>
      <c r="B582" s="13">
        <v>45507</v>
      </c>
      <c r="C582" s="27">
        <v>83.870699999999999</v>
      </c>
      <c r="D582" s="15">
        <f t="shared" si="54"/>
        <v>0.83870699999999998</v>
      </c>
      <c r="F582" s="13">
        <v>45507</v>
      </c>
      <c r="G582" s="27">
        <v>62.362099999999998</v>
      </c>
      <c r="H582" s="16">
        <f t="shared" si="55"/>
        <v>0.62362099999999998</v>
      </c>
      <c r="J582" s="13">
        <v>45507</v>
      </c>
      <c r="K582" s="33">
        <v>88.617099999999994</v>
      </c>
      <c r="L582" s="16">
        <f t="shared" si="56"/>
        <v>0.88617099999999993</v>
      </c>
      <c r="N582" s="13">
        <v>45507</v>
      </c>
      <c r="O582" s="27">
        <v>62.113900000000001</v>
      </c>
      <c r="P582" s="17">
        <f t="shared" si="57"/>
        <v>0.621139</v>
      </c>
      <c r="R582" s="13">
        <v>45506</v>
      </c>
      <c r="S582" s="27">
        <v>65.362700000000004</v>
      </c>
      <c r="T582" s="17">
        <f t="shared" si="59"/>
        <v>0.65362700000000007</v>
      </c>
    </row>
    <row r="583" spans="1:20" x14ac:dyDescent="0.25">
      <c r="A583" s="10">
        <f t="shared" si="58"/>
        <v>4</v>
      </c>
      <c r="B583" s="13">
        <v>45508</v>
      </c>
      <c r="C583" s="27">
        <v>83.699799999999996</v>
      </c>
      <c r="D583" s="15">
        <f t="shared" si="54"/>
        <v>0.83699799999999991</v>
      </c>
      <c r="F583" s="13">
        <v>45508</v>
      </c>
      <c r="G583" s="27">
        <v>62.2119</v>
      </c>
      <c r="H583" s="16">
        <f t="shared" si="55"/>
        <v>0.62211899999999998</v>
      </c>
      <c r="J583" s="13">
        <v>45508</v>
      </c>
      <c r="K583" s="33">
        <v>88.347300000000004</v>
      </c>
      <c r="L583" s="16">
        <f t="shared" si="56"/>
        <v>0.88347300000000006</v>
      </c>
      <c r="N583" s="13">
        <v>45508</v>
      </c>
      <c r="O583" s="27">
        <v>61.975099999999998</v>
      </c>
      <c r="P583" s="17">
        <f t="shared" si="57"/>
        <v>0.61975099999999994</v>
      </c>
      <c r="R583" s="13">
        <v>45507</v>
      </c>
      <c r="S583" s="27">
        <v>65.154300000000006</v>
      </c>
      <c r="T583" s="17">
        <f t="shared" si="59"/>
        <v>0.65154300000000009</v>
      </c>
    </row>
    <row r="584" spans="1:20" x14ac:dyDescent="0.25">
      <c r="A584" s="10">
        <f t="shared" si="58"/>
        <v>5</v>
      </c>
      <c r="B584" s="13">
        <v>45509</v>
      </c>
      <c r="C584" s="27">
        <v>83.550799999999995</v>
      </c>
      <c r="D584" s="15">
        <f t="shared" si="54"/>
        <v>0.83550799999999992</v>
      </c>
      <c r="F584" s="13">
        <v>45509</v>
      </c>
      <c r="G584" s="27">
        <v>61.962800000000001</v>
      </c>
      <c r="H584" s="16">
        <f t="shared" si="55"/>
        <v>0.61962800000000007</v>
      </c>
      <c r="J584" s="13">
        <v>45509</v>
      </c>
      <c r="K584" s="33">
        <v>87.767099999999999</v>
      </c>
      <c r="L584" s="16">
        <f t="shared" si="56"/>
        <v>0.87767099999999998</v>
      </c>
      <c r="N584" s="13">
        <v>45509</v>
      </c>
      <c r="O584" s="27">
        <v>61.8934</v>
      </c>
      <c r="P584" s="17">
        <f t="shared" si="57"/>
        <v>0.61893399999999998</v>
      </c>
      <c r="R584" s="13">
        <v>45508</v>
      </c>
      <c r="S584" s="27">
        <v>65.002600000000001</v>
      </c>
      <c r="T584" s="17">
        <f t="shared" si="59"/>
        <v>0.65002599999999999</v>
      </c>
    </row>
    <row r="585" spans="1:20" x14ac:dyDescent="0.25">
      <c r="A585" s="10">
        <f t="shared" si="58"/>
        <v>6</v>
      </c>
      <c r="B585" s="13">
        <v>45510</v>
      </c>
      <c r="C585" s="27">
        <v>83.276600000000002</v>
      </c>
      <c r="D585" s="15">
        <f t="shared" si="54"/>
        <v>0.83276600000000001</v>
      </c>
      <c r="F585" s="13">
        <v>45510</v>
      </c>
      <c r="G585" s="27">
        <v>61.816299999999998</v>
      </c>
      <c r="H585" s="16">
        <f t="shared" si="55"/>
        <v>0.61816300000000002</v>
      </c>
      <c r="J585" s="13">
        <v>45510</v>
      </c>
      <c r="K585" s="33">
        <v>87.055800000000005</v>
      </c>
      <c r="L585" s="16">
        <f t="shared" si="56"/>
        <v>0.87055800000000005</v>
      </c>
      <c r="N585" s="13">
        <v>45510</v>
      </c>
      <c r="O585" s="27">
        <v>61.544800000000002</v>
      </c>
      <c r="P585" s="17">
        <f t="shared" si="57"/>
        <v>0.615448</v>
      </c>
      <c r="R585" s="13">
        <v>45509</v>
      </c>
      <c r="S585" s="27">
        <v>64.852800000000002</v>
      </c>
      <c r="T585" s="17">
        <f t="shared" si="59"/>
        <v>0.64852799999999999</v>
      </c>
    </row>
    <row r="586" spans="1:20" x14ac:dyDescent="0.25">
      <c r="A586" s="10">
        <f t="shared" si="58"/>
        <v>7</v>
      </c>
      <c r="B586" s="13">
        <v>45511</v>
      </c>
      <c r="C586" s="27">
        <v>83.031499999999994</v>
      </c>
      <c r="D586" s="15">
        <f t="shared" si="54"/>
        <v>0.83031499999999991</v>
      </c>
      <c r="F586" s="13">
        <v>45511</v>
      </c>
      <c r="G586" s="27">
        <v>61.578499999999998</v>
      </c>
      <c r="H586" s="16">
        <f t="shared" si="55"/>
        <v>0.61578500000000003</v>
      </c>
      <c r="J586" s="13">
        <v>45511</v>
      </c>
      <c r="K586" s="33">
        <v>86.388499999999993</v>
      </c>
      <c r="L586" s="16">
        <f t="shared" si="56"/>
        <v>0.8638849999999999</v>
      </c>
      <c r="N586" s="13">
        <v>45511</v>
      </c>
      <c r="O586" s="27">
        <v>61.316000000000003</v>
      </c>
      <c r="P586" s="17">
        <f t="shared" si="57"/>
        <v>0.61316000000000004</v>
      </c>
      <c r="R586" s="13">
        <v>45510</v>
      </c>
      <c r="S586" s="27">
        <v>64.518500000000003</v>
      </c>
      <c r="T586" s="17">
        <f t="shared" si="59"/>
        <v>0.64518500000000001</v>
      </c>
    </row>
    <row r="587" spans="1:20" x14ac:dyDescent="0.25">
      <c r="A587" s="10">
        <f t="shared" si="58"/>
        <v>8</v>
      </c>
      <c r="B587" s="13">
        <v>45512</v>
      </c>
      <c r="C587" s="27">
        <v>82.640699999999995</v>
      </c>
      <c r="D587" s="15">
        <f t="shared" si="54"/>
        <v>0.826407</v>
      </c>
      <c r="F587" s="13">
        <v>45512</v>
      </c>
      <c r="G587" s="27">
        <v>61.321199999999997</v>
      </c>
      <c r="H587" s="16">
        <f t="shared" si="55"/>
        <v>0.61321199999999998</v>
      </c>
      <c r="J587" s="13">
        <v>45512</v>
      </c>
      <c r="K587" s="33">
        <v>85.692300000000003</v>
      </c>
      <c r="L587" s="16">
        <f t="shared" si="56"/>
        <v>0.85692299999999999</v>
      </c>
      <c r="N587" s="13">
        <v>45512</v>
      </c>
      <c r="O587" s="27">
        <v>61.114100000000001</v>
      </c>
      <c r="P587" s="17">
        <f t="shared" si="57"/>
        <v>0.61114100000000005</v>
      </c>
      <c r="R587" s="13">
        <v>45511</v>
      </c>
      <c r="S587" s="27">
        <v>64.256500000000003</v>
      </c>
      <c r="T587" s="17">
        <f t="shared" si="59"/>
        <v>0.64256500000000005</v>
      </c>
    </row>
    <row r="588" spans="1:20" x14ac:dyDescent="0.25">
      <c r="A588" s="10">
        <f t="shared" si="58"/>
        <v>9</v>
      </c>
      <c r="B588" s="13">
        <v>45513</v>
      </c>
      <c r="C588" s="27">
        <v>82.3369</v>
      </c>
      <c r="D588" s="15">
        <f t="shared" si="54"/>
        <v>0.82336900000000002</v>
      </c>
      <c r="F588" s="13">
        <v>45513</v>
      </c>
      <c r="G588" s="27">
        <v>61.144799999999996</v>
      </c>
      <c r="H588" s="16">
        <f t="shared" si="55"/>
        <v>0.61144799999999999</v>
      </c>
      <c r="J588" s="13">
        <v>45513</v>
      </c>
      <c r="K588" s="33">
        <v>84.758700000000005</v>
      </c>
      <c r="L588" s="16">
        <f t="shared" si="56"/>
        <v>0.84758700000000009</v>
      </c>
      <c r="N588" s="13">
        <v>45513</v>
      </c>
      <c r="O588" s="27">
        <v>60.8705</v>
      </c>
      <c r="P588" s="17">
        <f t="shared" si="57"/>
        <v>0.60870500000000005</v>
      </c>
      <c r="R588" s="13">
        <v>45512</v>
      </c>
      <c r="S588" s="27">
        <v>64.000299999999996</v>
      </c>
      <c r="T588" s="17">
        <f t="shared" si="59"/>
        <v>0.64000299999999999</v>
      </c>
    </row>
    <row r="589" spans="1:20" x14ac:dyDescent="0.25">
      <c r="A589" s="10">
        <f t="shared" si="58"/>
        <v>10</v>
      </c>
      <c r="B589" s="13">
        <v>45514</v>
      </c>
      <c r="C589" s="27">
        <v>82.135000000000005</v>
      </c>
      <c r="D589" s="15">
        <f t="shared" si="54"/>
        <v>0.82135000000000002</v>
      </c>
      <c r="F589" s="13">
        <v>45514</v>
      </c>
      <c r="G589" s="27">
        <v>60.859299999999998</v>
      </c>
      <c r="H589" s="16">
        <f t="shared" si="55"/>
        <v>0.60859299999999994</v>
      </c>
      <c r="J589" s="13">
        <v>45514</v>
      </c>
      <c r="K589" s="33">
        <v>83.7346</v>
      </c>
      <c r="L589" s="16">
        <f t="shared" si="56"/>
        <v>0.83734600000000003</v>
      </c>
      <c r="N589" s="13">
        <v>45514</v>
      </c>
      <c r="O589" s="27">
        <v>60.763300000000001</v>
      </c>
      <c r="P589" s="17">
        <f t="shared" si="57"/>
        <v>0.60763299999999998</v>
      </c>
      <c r="R589" s="13">
        <v>45513</v>
      </c>
      <c r="S589" s="27">
        <v>63.717100000000002</v>
      </c>
      <c r="T589" s="17">
        <f t="shared" si="59"/>
        <v>0.63717100000000004</v>
      </c>
    </row>
    <row r="590" spans="1:20" x14ac:dyDescent="0.25">
      <c r="A590" s="10">
        <f t="shared" si="58"/>
        <v>11</v>
      </c>
      <c r="B590" s="13">
        <v>45515</v>
      </c>
      <c r="C590" s="27">
        <v>81.988</v>
      </c>
      <c r="D590" s="15">
        <f t="shared" si="54"/>
        <v>0.81987999999999994</v>
      </c>
      <c r="F590" s="13">
        <v>45515</v>
      </c>
      <c r="G590" s="27">
        <v>60.576000000000001</v>
      </c>
      <c r="H590" s="16">
        <f t="shared" si="55"/>
        <v>0.60575999999999997</v>
      </c>
      <c r="J590" s="13">
        <v>45515</v>
      </c>
      <c r="K590" s="33">
        <v>83.048000000000002</v>
      </c>
      <c r="L590" s="16">
        <f t="shared" si="56"/>
        <v>0.83048</v>
      </c>
      <c r="N590" s="13">
        <v>45515</v>
      </c>
      <c r="O590" s="27">
        <v>60.651800000000001</v>
      </c>
      <c r="P590" s="17">
        <f t="shared" si="57"/>
        <v>0.606518</v>
      </c>
      <c r="R590" s="13">
        <v>45514</v>
      </c>
      <c r="S590" s="27">
        <v>63.509099999999997</v>
      </c>
      <c r="T590" s="17">
        <f t="shared" si="59"/>
        <v>0.63509099999999996</v>
      </c>
    </row>
    <row r="591" spans="1:20" x14ac:dyDescent="0.25">
      <c r="A591" s="10">
        <f t="shared" si="58"/>
        <v>12</v>
      </c>
      <c r="B591" s="13">
        <v>45516</v>
      </c>
      <c r="C591" s="27">
        <v>81.801500000000004</v>
      </c>
      <c r="D591" s="15">
        <f t="shared" si="54"/>
        <v>0.81801500000000005</v>
      </c>
      <c r="F591" s="13">
        <v>45516</v>
      </c>
      <c r="G591" s="27">
        <v>60.401600000000002</v>
      </c>
      <c r="H591" s="16">
        <f t="shared" si="55"/>
        <v>0.604016</v>
      </c>
      <c r="J591" s="13">
        <v>45516</v>
      </c>
      <c r="K591" s="33">
        <v>82.387799999999999</v>
      </c>
      <c r="L591" s="16">
        <f t="shared" si="56"/>
        <v>0.823878</v>
      </c>
      <c r="N591" s="13">
        <v>45516</v>
      </c>
      <c r="O591" s="27">
        <v>60.375399999999999</v>
      </c>
      <c r="P591" s="17">
        <f t="shared" si="57"/>
        <v>0.60375400000000001</v>
      </c>
      <c r="R591" s="13">
        <v>45515</v>
      </c>
      <c r="S591" s="27">
        <v>63.325099999999999</v>
      </c>
      <c r="T591" s="17">
        <f t="shared" si="59"/>
        <v>0.63325100000000001</v>
      </c>
    </row>
    <row r="592" spans="1:20" x14ac:dyDescent="0.25">
      <c r="A592" s="10">
        <f t="shared" si="58"/>
        <v>13</v>
      </c>
      <c r="B592" s="13">
        <v>45517</v>
      </c>
      <c r="C592" s="27">
        <v>81.716200000000001</v>
      </c>
      <c r="D592" s="15">
        <f t="shared" si="54"/>
        <v>0.81716200000000005</v>
      </c>
      <c r="F592" s="13">
        <v>45517</v>
      </c>
      <c r="G592" s="27">
        <v>60.157299999999999</v>
      </c>
      <c r="H592" s="16">
        <f t="shared" si="55"/>
        <v>0.60157300000000002</v>
      </c>
      <c r="J592" s="13">
        <v>45517</v>
      </c>
      <c r="K592" s="33">
        <v>81.539599999999993</v>
      </c>
      <c r="L592" s="16">
        <f t="shared" si="56"/>
        <v>0.8153959999999999</v>
      </c>
      <c r="N592" s="13">
        <v>45517</v>
      </c>
      <c r="O592" s="27">
        <v>60.088000000000001</v>
      </c>
      <c r="P592" s="17">
        <f t="shared" si="57"/>
        <v>0.60087999999999997</v>
      </c>
      <c r="R592" s="13">
        <v>45516</v>
      </c>
      <c r="S592" s="27">
        <v>63.044600000000003</v>
      </c>
      <c r="T592" s="17">
        <f t="shared" si="59"/>
        <v>0.63044600000000006</v>
      </c>
    </row>
    <row r="593" spans="1:20" x14ac:dyDescent="0.25">
      <c r="A593" s="10">
        <f t="shared" si="58"/>
        <v>14</v>
      </c>
      <c r="B593" s="13">
        <v>45518</v>
      </c>
      <c r="C593" s="27">
        <v>81.677499999999995</v>
      </c>
      <c r="D593" s="15">
        <f t="shared" si="54"/>
        <v>0.81677499999999992</v>
      </c>
      <c r="F593" s="13">
        <v>45518</v>
      </c>
      <c r="G593" s="27">
        <v>59.908099999999997</v>
      </c>
      <c r="H593" s="16">
        <f t="shared" si="55"/>
        <v>0.59908099999999997</v>
      </c>
      <c r="J593" s="13">
        <v>45518</v>
      </c>
      <c r="K593" s="33">
        <v>80.636899999999997</v>
      </c>
      <c r="L593" s="16">
        <f t="shared" si="56"/>
        <v>0.806369</v>
      </c>
      <c r="N593" s="13">
        <v>45518</v>
      </c>
      <c r="O593" s="27">
        <v>59.898099999999999</v>
      </c>
      <c r="P593" s="17">
        <f t="shared" si="57"/>
        <v>0.59898099999999999</v>
      </c>
      <c r="R593" s="13">
        <v>45517</v>
      </c>
      <c r="S593" s="27">
        <v>62.7361</v>
      </c>
      <c r="T593" s="17">
        <f t="shared" si="59"/>
        <v>0.62736100000000006</v>
      </c>
    </row>
    <row r="594" spans="1:20" x14ac:dyDescent="0.25">
      <c r="A594" s="10">
        <f t="shared" si="58"/>
        <v>15</v>
      </c>
      <c r="B594" s="13">
        <v>45519</v>
      </c>
      <c r="C594" s="27">
        <v>81.535799999999995</v>
      </c>
      <c r="D594" s="15">
        <f t="shared" si="54"/>
        <v>0.81535799999999992</v>
      </c>
      <c r="F594" s="13">
        <v>45519</v>
      </c>
      <c r="G594" s="27">
        <v>59.717500000000001</v>
      </c>
      <c r="H594" s="16">
        <f t="shared" si="55"/>
        <v>0.59717500000000001</v>
      </c>
      <c r="J594" s="13">
        <v>45519</v>
      </c>
      <c r="K594" s="33">
        <v>79.702100000000002</v>
      </c>
      <c r="L594" s="16">
        <f t="shared" si="56"/>
        <v>0.79702099999999998</v>
      </c>
      <c r="N594" s="13">
        <v>45519</v>
      </c>
      <c r="O594" s="27">
        <v>59.630499999999998</v>
      </c>
      <c r="P594" s="17">
        <f t="shared" si="57"/>
        <v>0.59630499999999997</v>
      </c>
      <c r="R594" s="13">
        <v>45518</v>
      </c>
      <c r="S594" s="27">
        <v>62.493699999999997</v>
      </c>
      <c r="T594" s="17">
        <f t="shared" si="59"/>
        <v>0.62493699999999996</v>
      </c>
    </row>
    <row r="595" spans="1:20" x14ac:dyDescent="0.25">
      <c r="A595" s="10">
        <f t="shared" si="58"/>
        <v>16</v>
      </c>
      <c r="B595" s="13">
        <v>45520</v>
      </c>
      <c r="C595" s="27">
        <v>81.409199999999998</v>
      </c>
      <c r="D595" s="15">
        <f t="shared" si="54"/>
        <v>0.81409200000000004</v>
      </c>
      <c r="F595" s="13">
        <v>45520</v>
      </c>
      <c r="G595" s="27">
        <v>59.4465</v>
      </c>
      <c r="H595" s="16">
        <f t="shared" si="55"/>
        <v>0.59446500000000002</v>
      </c>
      <c r="J595" s="13">
        <v>45520</v>
      </c>
      <c r="K595" s="33">
        <v>78.723699999999994</v>
      </c>
      <c r="L595" s="16">
        <f t="shared" si="56"/>
        <v>0.78723699999999996</v>
      </c>
      <c r="N595" s="13">
        <v>45520</v>
      </c>
      <c r="O595" s="27">
        <v>59.422800000000002</v>
      </c>
      <c r="P595" s="17">
        <f t="shared" si="57"/>
        <v>0.59422799999999998</v>
      </c>
      <c r="R595" s="13">
        <v>45519</v>
      </c>
      <c r="S595" s="27">
        <v>62.199599999999997</v>
      </c>
      <c r="T595" s="17">
        <f t="shared" si="59"/>
        <v>0.62199599999999999</v>
      </c>
    </row>
    <row r="596" spans="1:20" x14ac:dyDescent="0.25">
      <c r="A596" s="10">
        <f t="shared" si="58"/>
        <v>17</v>
      </c>
      <c r="B596" s="13">
        <v>45521</v>
      </c>
      <c r="C596" s="27">
        <v>81.282700000000006</v>
      </c>
      <c r="D596" s="15">
        <f t="shared" si="54"/>
        <v>0.81282700000000008</v>
      </c>
      <c r="F596" s="13">
        <v>45521</v>
      </c>
      <c r="G596" s="27">
        <v>59.248199999999997</v>
      </c>
      <c r="H596" s="16">
        <f t="shared" si="55"/>
        <v>0.59248199999999995</v>
      </c>
      <c r="J596" s="13">
        <v>45521</v>
      </c>
      <c r="K596" s="33">
        <v>77.838300000000004</v>
      </c>
      <c r="L596" s="16">
        <f t="shared" si="56"/>
        <v>0.77838300000000005</v>
      </c>
      <c r="N596" s="13">
        <v>45521</v>
      </c>
      <c r="O596" s="27">
        <v>59.235999999999997</v>
      </c>
      <c r="P596" s="17">
        <f t="shared" si="57"/>
        <v>0.59236</v>
      </c>
      <c r="R596" s="13">
        <v>45520</v>
      </c>
      <c r="S596" s="27">
        <v>61.930999999999997</v>
      </c>
      <c r="T596" s="17">
        <f t="shared" si="59"/>
        <v>0.61931000000000003</v>
      </c>
    </row>
    <row r="597" spans="1:20" x14ac:dyDescent="0.25">
      <c r="A597" s="10">
        <f t="shared" si="58"/>
        <v>18</v>
      </c>
      <c r="B597" s="13">
        <v>45522</v>
      </c>
      <c r="C597" s="27">
        <v>81.158000000000001</v>
      </c>
      <c r="D597" s="15">
        <f t="shared" si="54"/>
        <v>0.81157999999999997</v>
      </c>
      <c r="F597" s="13">
        <v>45522</v>
      </c>
      <c r="G597" s="27">
        <v>59.115600000000001</v>
      </c>
      <c r="H597" s="16">
        <f t="shared" si="55"/>
        <v>0.59115600000000001</v>
      </c>
      <c r="J597" s="13">
        <v>45522</v>
      </c>
      <c r="K597" s="33">
        <v>76.896699999999996</v>
      </c>
      <c r="L597" s="16">
        <f t="shared" si="56"/>
        <v>0.76896699999999996</v>
      </c>
      <c r="N597" s="13">
        <v>45522</v>
      </c>
      <c r="O597" s="27">
        <v>59.051400000000001</v>
      </c>
      <c r="P597" s="17">
        <f t="shared" si="57"/>
        <v>0.59051399999999998</v>
      </c>
      <c r="R597" s="13">
        <v>45521</v>
      </c>
      <c r="S597" s="27">
        <v>61.696300000000001</v>
      </c>
      <c r="T597" s="17">
        <f t="shared" si="59"/>
        <v>0.61696300000000004</v>
      </c>
    </row>
    <row r="598" spans="1:20" x14ac:dyDescent="0.25">
      <c r="A598" s="10">
        <f t="shared" si="58"/>
        <v>19</v>
      </c>
      <c r="B598" s="13">
        <v>45523</v>
      </c>
      <c r="C598" s="27">
        <v>81.022599999999997</v>
      </c>
      <c r="D598" s="15">
        <f t="shared" si="54"/>
        <v>0.810226</v>
      </c>
      <c r="F598" s="13">
        <v>45523</v>
      </c>
      <c r="G598" s="27">
        <v>58.958399999999997</v>
      </c>
      <c r="H598" s="16">
        <f t="shared" si="55"/>
        <v>0.589584</v>
      </c>
      <c r="J598" s="13">
        <v>45523</v>
      </c>
      <c r="K598" s="33">
        <v>75.8583</v>
      </c>
      <c r="L598" s="16">
        <f t="shared" si="56"/>
        <v>0.75858300000000001</v>
      </c>
      <c r="N598" s="13">
        <v>45523</v>
      </c>
      <c r="O598" s="27">
        <v>58.8093</v>
      </c>
      <c r="P598" s="17">
        <f t="shared" si="57"/>
        <v>0.58809299999999998</v>
      </c>
      <c r="R598" s="13">
        <v>45522</v>
      </c>
      <c r="S598" s="27">
        <v>61.4711</v>
      </c>
      <c r="T598" s="17">
        <f t="shared" si="59"/>
        <v>0.61471100000000001</v>
      </c>
    </row>
    <row r="599" spans="1:20" x14ac:dyDescent="0.25">
      <c r="A599" s="10">
        <f t="shared" si="58"/>
        <v>20</v>
      </c>
      <c r="B599" s="13">
        <v>45524</v>
      </c>
      <c r="C599" s="27">
        <v>80.956500000000005</v>
      </c>
      <c r="D599" s="15">
        <f t="shared" si="54"/>
        <v>0.80956500000000009</v>
      </c>
      <c r="F599" s="13">
        <v>45524</v>
      </c>
      <c r="G599" s="27">
        <v>58.676000000000002</v>
      </c>
      <c r="H599" s="16">
        <f t="shared" si="55"/>
        <v>0.58676000000000006</v>
      </c>
      <c r="J599" s="13">
        <v>45524</v>
      </c>
      <c r="K599" s="33">
        <v>74.640900000000002</v>
      </c>
      <c r="L599" s="16">
        <f t="shared" si="56"/>
        <v>0.74640899999999999</v>
      </c>
      <c r="N599" s="13">
        <v>45524</v>
      </c>
      <c r="O599" s="27">
        <v>58.561500000000002</v>
      </c>
      <c r="P599" s="17">
        <f t="shared" si="57"/>
        <v>0.585615</v>
      </c>
      <c r="R599" s="13">
        <v>45523</v>
      </c>
      <c r="S599" s="27">
        <v>61.193800000000003</v>
      </c>
      <c r="T599" s="17">
        <f t="shared" si="59"/>
        <v>0.61193799999999998</v>
      </c>
    </row>
    <row r="600" spans="1:20" x14ac:dyDescent="0.25">
      <c r="A600" s="10">
        <f t="shared" si="58"/>
        <v>21</v>
      </c>
      <c r="B600" s="13">
        <v>45525</v>
      </c>
      <c r="C600" s="27">
        <v>80.782499999999999</v>
      </c>
      <c r="D600" s="15">
        <f t="shared" si="54"/>
        <v>0.80782500000000002</v>
      </c>
      <c r="F600" s="13">
        <v>45525</v>
      </c>
      <c r="G600" s="27">
        <v>58.113100000000003</v>
      </c>
      <c r="H600" s="16">
        <f t="shared" si="55"/>
        <v>0.58113100000000006</v>
      </c>
      <c r="J600" s="13">
        <v>45525</v>
      </c>
      <c r="K600" s="33">
        <v>73.495000000000005</v>
      </c>
      <c r="L600" s="16">
        <f t="shared" si="56"/>
        <v>0.73494999999999999</v>
      </c>
      <c r="N600" s="13">
        <v>45525</v>
      </c>
      <c r="O600" s="27">
        <v>58.301900000000003</v>
      </c>
      <c r="P600" s="17">
        <f t="shared" si="57"/>
        <v>0.58301900000000006</v>
      </c>
      <c r="R600" s="13">
        <v>45524</v>
      </c>
      <c r="S600" s="27">
        <v>60.881399999999999</v>
      </c>
      <c r="T600" s="17">
        <f t="shared" si="59"/>
        <v>0.60881399999999997</v>
      </c>
    </row>
    <row r="601" spans="1:20" x14ac:dyDescent="0.25">
      <c r="A601" s="10">
        <f t="shared" si="58"/>
        <v>22</v>
      </c>
      <c r="B601" s="13">
        <v>45526</v>
      </c>
      <c r="C601" s="27">
        <v>80.579700000000003</v>
      </c>
      <c r="D601" s="15">
        <f t="shared" si="54"/>
        <v>0.80579699999999999</v>
      </c>
      <c r="F601" s="13">
        <v>45526</v>
      </c>
      <c r="G601" s="27">
        <v>58.200899999999997</v>
      </c>
      <c r="H601" s="16">
        <f t="shared" si="55"/>
        <v>0.582009</v>
      </c>
      <c r="J601" s="13">
        <v>45526</v>
      </c>
      <c r="K601" s="33">
        <v>72.417699999999996</v>
      </c>
      <c r="L601" s="16">
        <f t="shared" si="56"/>
        <v>0.72417699999999996</v>
      </c>
      <c r="N601" s="13">
        <v>45526</v>
      </c>
      <c r="O601" s="27">
        <v>58.031300000000002</v>
      </c>
      <c r="P601" s="17">
        <f t="shared" si="57"/>
        <v>0.58031299999999997</v>
      </c>
      <c r="R601" s="13">
        <v>45525</v>
      </c>
      <c r="S601" s="27">
        <v>60.510599999999997</v>
      </c>
      <c r="T601" s="17">
        <f t="shared" si="59"/>
        <v>0.60510599999999992</v>
      </c>
    </row>
    <row r="602" spans="1:20" x14ac:dyDescent="0.25">
      <c r="A602" s="10">
        <f t="shared" si="58"/>
        <v>23</v>
      </c>
      <c r="B602" s="13">
        <v>45527</v>
      </c>
      <c r="C602" s="27">
        <v>80.326800000000006</v>
      </c>
      <c r="D602" s="15">
        <f t="shared" si="54"/>
        <v>0.80326800000000009</v>
      </c>
      <c r="F602" s="13">
        <v>45527</v>
      </c>
      <c r="G602" s="27">
        <v>58.012099999999997</v>
      </c>
      <c r="H602" s="16">
        <f t="shared" si="55"/>
        <v>0.580121</v>
      </c>
      <c r="J602" s="13">
        <v>45527</v>
      </c>
      <c r="K602" s="33">
        <v>71.525000000000006</v>
      </c>
      <c r="L602" s="16">
        <f t="shared" si="56"/>
        <v>0.71525000000000005</v>
      </c>
      <c r="N602" s="13">
        <v>45527</v>
      </c>
      <c r="O602" s="27">
        <v>57.714599999999997</v>
      </c>
      <c r="P602" s="17">
        <f t="shared" si="57"/>
        <v>0.57714599999999994</v>
      </c>
      <c r="R602" s="13">
        <v>45526</v>
      </c>
      <c r="S602" s="27">
        <v>60.250399999999999</v>
      </c>
      <c r="T602" s="17">
        <f t="shared" si="59"/>
        <v>0.60250400000000004</v>
      </c>
    </row>
    <row r="603" spans="1:20" x14ac:dyDescent="0.25">
      <c r="A603" s="10">
        <f t="shared" si="58"/>
        <v>24</v>
      </c>
      <c r="B603" s="13">
        <v>45528</v>
      </c>
      <c r="C603" s="27">
        <v>80.210700000000003</v>
      </c>
      <c r="D603" s="15">
        <f t="shared" si="54"/>
        <v>0.80210700000000001</v>
      </c>
      <c r="F603" s="13">
        <v>45528</v>
      </c>
      <c r="G603" s="27">
        <v>57.740400000000001</v>
      </c>
      <c r="H603" s="16">
        <f t="shared" si="55"/>
        <v>0.57740400000000003</v>
      </c>
      <c r="J603" s="13">
        <v>45528</v>
      </c>
      <c r="K603" s="33">
        <v>70.620599999999996</v>
      </c>
      <c r="L603" s="16">
        <f t="shared" si="56"/>
        <v>0.706206</v>
      </c>
      <c r="N603" s="13">
        <v>45528</v>
      </c>
      <c r="O603" s="27">
        <v>57.448900000000002</v>
      </c>
      <c r="P603" s="17">
        <f t="shared" si="57"/>
        <v>0.57448900000000003</v>
      </c>
      <c r="R603" s="13">
        <v>45527</v>
      </c>
      <c r="S603" s="27">
        <v>59.919400000000003</v>
      </c>
      <c r="T603" s="17">
        <f t="shared" si="59"/>
        <v>0.599194</v>
      </c>
    </row>
    <row r="604" spans="1:20" x14ac:dyDescent="0.25">
      <c r="A604" s="10">
        <f t="shared" si="58"/>
        <v>25</v>
      </c>
      <c r="B604" s="13">
        <v>45529</v>
      </c>
      <c r="C604" s="27">
        <v>80.16</v>
      </c>
      <c r="D604" s="15">
        <f t="shared" si="54"/>
        <v>0.80159999999999998</v>
      </c>
      <c r="F604" s="13">
        <v>45529</v>
      </c>
      <c r="G604" s="27">
        <v>57.481000000000002</v>
      </c>
      <c r="H604" s="16">
        <f t="shared" si="55"/>
        <v>0.57481000000000004</v>
      </c>
      <c r="J604" s="13">
        <v>45529</v>
      </c>
      <c r="K604" s="33">
        <v>70.087400000000002</v>
      </c>
      <c r="L604" s="16">
        <f t="shared" si="56"/>
        <v>0.700874</v>
      </c>
      <c r="N604" s="13">
        <v>45529</v>
      </c>
      <c r="O604" s="27">
        <v>57.294199999999996</v>
      </c>
      <c r="P604" s="17">
        <f t="shared" si="57"/>
        <v>0.57294199999999995</v>
      </c>
      <c r="R604" s="13">
        <v>45528</v>
      </c>
      <c r="S604" s="27">
        <v>59.615699999999997</v>
      </c>
      <c r="T604" s="17">
        <f t="shared" si="59"/>
        <v>0.59615699999999994</v>
      </c>
    </row>
    <row r="605" spans="1:20" x14ac:dyDescent="0.25">
      <c r="A605" s="10">
        <f t="shared" si="58"/>
        <v>26</v>
      </c>
      <c r="B605" s="13">
        <v>45530</v>
      </c>
      <c r="C605" s="27">
        <v>79.997</v>
      </c>
      <c r="D605" s="15">
        <f t="shared" si="54"/>
        <v>0.79996999999999996</v>
      </c>
      <c r="F605" s="13">
        <v>45530</v>
      </c>
      <c r="G605" s="27">
        <v>57.249699999999997</v>
      </c>
      <c r="H605" s="16">
        <f t="shared" si="55"/>
        <v>0.57249699999999992</v>
      </c>
      <c r="J605" s="13">
        <v>45530</v>
      </c>
      <c r="K605" s="33">
        <v>69.403300000000002</v>
      </c>
      <c r="L605" s="16">
        <f t="shared" si="56"/>
        <v>0.69403300000000001</v>
      </c>
      <c r="N605" s="13">
        <v>45530</v>
      </c>
      <c r="O605" s="27">
        <v>57.039700000000003</v>
      </c>
      <c r="P605" s="17">
        <f t="shared" si="57"/>
        <v>0.57039700000000004</v>
      </c>
      <c r="R605" s="13">
        <v>45529</v>
      </c>
      <c r="S605" s="27">
        <v>59.421399999999998</v>
      </c>
      <c r="T605" s="17">
        <f t="shared" si="59"/>
        <v>0.59421400000000002</v>
      </c>
    </row>
    <row r="606" spans="1:20" x14ac:dyDescent="0.25">
      <c r="A606" s="10">
        <f t="shared" si="58"/>
        <v>27</v>
      </c>
      <c r="B606" s="13">
        <v>45531</v>
      </c>
      <c r="C606" s="27">
        <v>79.850899999999996</v>
      </c>
      <c r="D606" s="15">
        <f t="shared" si="54"/>
        <v>0.79850899999999991</v>
      </c>
      <c r="F606" s="13">
        <v>45531</v>
      </c>
      <c r="G606" s="27">
        <v>56.994399999999999</v>
      </c>
      <c r="H606" s="16">
        <f t="shared" si="55"/>
        <v>0.56994400000000001</v>
      </c>
      <c r="J606" s="13">
        <v>45531</v>
      </c>
      <c r="K606" s="33">
        <v>68.637100000000004</v>
      </c>
      <c r="L606" s="16">
        <f t="shared" si="56"/>
        <v>0.68637100000000006</v>
      </c>
      <c r="N606" s="13">
        <v>45531</v>
      </c>
      <c r="O606" s="27">
        <v>56.785400000000003</v>
      </c>
      <c r="P606" s="17">
        <f t="shared" si="57"/>
        <v>0.56785400000000008</v>
      </c>
      <c r="R606" s="13">
        <v>45530</v>
      </c>
      <c r="S606" s="27">
        <v>59.145699999999998</v>
      </c>
      <c r="T606" s="17">
        <f t="shared" si="59"/>
        <v>0.59145700000000001</v>
      </c>
    </row>
    <row r="607" spans="1:20" x14ac:dyDescent="0.25">
      <c r="A607" s="10">
        <f t="shared" si="58"/>
        <v>28</v>
      </c>
      <c r="B607" s="13">
        <v>45532</v>
      </c>
      <c r="C607" s="27">
        <v>79.738799999999998</v>
      </c>
      <c r="D607" s="15">
        <f t="shared" si="54"/>
        <v>0.79738799999999999</v>
      </c>
      <c r="F607" s="13">
        <v>45532</v>
      </c>
      <c r="G607" s="27">
        <v>56.774299999999997</v>
      </c>
      <c r="H607" s="16">
        <f t="shared" si="55"/>
        <v>0.567743</v>
      </c>
      <c r="J607" s="13">
        <v>45532</v>
      </c>
      <c r="K607" s="33">
        <v>67.786199999999994</v>
      </c>
      <c r="L607" s="16">
        <f t="shared" si="56"/>
        <v>0.67786199999999996</v>
      </c>
      <c r="N607" s="13">
        <v>45532</v>
      </c>
      <c r="O607" s="27">
        <v>56.537199999999999</v>
      </c>
      <c r="P607" s="17">
        <f t="shared" si="57"/>
        <v>0.56537199999999999</v>
      </c>
      <c r="R607" s="13">
        <v>45531</v>
      </c>
      <c r="S607" s="27">
        <v>58.8611</v>
      </c>
      <c r="T607" s="17">
        <f t="shared" si="59"/>
        <v>0.588611</v>
      </c>
    </row>
    <row r="608" spans="1:20" x14ac:dyDescent="0.25">
      <c r="A608" s="10">
        <f t="shared" si="58"/>
        <v>29</v>
      </c>
      <c r="B608" s="13">
        <v>45533</v>
      </c>
      <c r="C608" s="27">
        <v>79.636899999999997</v>
      </c>
      <c r="D608" s="15">
        <f t="shared" si="54"/>
        <v>0.79636899999999999</v>
      </c>
      <c r="F608" s="13">
        <v>45533</v>
      </c>
      <c r="G608" s="27">
        <v>56.5244</v>
      </c>
      <c r="H608" s="16">
        <f t="shared" si="55"/>
        <v>0.56524399999999997</v>
      </c>
      <c r="J608" s="13">
        <v>45533</v>
      </c>
      <c r="K608" s="33">
        <v>67.050600000000003</v>
      </c>
      <c r="L608" s="16">
        <f t="shared" si="56"/>
        <v>0.67050600000000005</v>
      </c>
      <c r="N608" s="13">
        <v>45533</v>
      </c>
      <c r="O608" s="27">
        <v>56.268300000000004</v>
      </c>
      <c r="P608" s="17">
        <f t="shared" si="57"/>
        <v>0.56268300000000004</v>
      </c>
      <c r="R608" s="13">
        <v>45532</v>
      </c>
      <c r="S608" s="27">
        <v>58.582799999999999</v>
      </c>
      <c r="T608" s="17">
        <f t="shared" si="59"/>
        <v>0.58582800000000002</v>
      </c>
    </row>
    <row r="609" spans="1:20" x14ac:dyDescent="0.25">
      <c r="A609" s="10">
        <f t="shared" si="58"/>
        <v>30</v>
      </c>
      <c r="B609" s="13">
        <v>45534</v>
      </c>
      <c r="C609" s="27">
        <v>79.451099999999997</v>
      </c>
      <c r="D609" s="15">
        <f t="shared" si="54"/>
        <v>0.79451099999999997</v>
      </c>
      <c r="F609" s="13">
        <v>45534</v>
      </c>
      <c r="G609" s="27">
        <v>56.371600000000001</v>
      </c>
      <c r="H609" s="16">
        <f t="shared" si="55"/>
        <v>0.56371599999999999</v>
      </c>
      <c r="J609" s="13">
        <v>45534</v>
      </c>
      <c r="K609" s="33">
        <v>66.226200000000006</v>
      </c>
      <c r="L609" s="16">
        <f t="shared" si="56"/>
        <v>0.66226200000000002</v>
      </c>
      <c r="N609" s="13">
        <v>45534</v>
      </c>
      <c r="O609" s="27">
        <v>56.014099999999999</v>
      </c>
      <c r="P609" s="17">
        <f t="shared" si="57"/>
        <v>0.560141</v>
      </c>
      <c r="R609" s="13">
        <v>45533</v>
      </c>
      <c r="S609" s="27">
        <v>58.293300000000002</v>
      </c>
      <c r="T609" s="17">
        <f t="shared" si="59"/>
        <v>0.58293300000000003</v>
      </c>
    </row>
    <row r="610" spans="1:20" x14ac:dyDescent="0.25">
      <c r="A610" s="10">
        <f t="shared" si="58"/>
        <v>31</v>
      </c>
      <c r="B610" s="13">
        <v>45535</v>
      </c>
      <c r="C610" s="27">
        <v>79.306899999999999</v>
      </c>
      <c r="D610" s="15">
        <f t="shared" si="54"/>
        <v>0.79306900000000002</v>
      </c>
      <c r="F610" s="13">
        <v>45535</v>
      </c>
      <c r="G610" s="27">
        <v>56.125500000000002</v>
      </c>
      <c r="H610" s="16">
        <f t="shared" si="55"/>
        <v>0.56125500000000006</v>
      </c>
      <c r="J610" s="13">
        <v>45535</v>
      </c>
      <c r="K610" s="33">
        <v>65.484499999999997</v>
      </c>
      <c r="L610" s="16">
        <f t="shared" si="56"/>
        <v>0.65484500000000001</v>
      </c>
      <c r="N610" s="13">
        <v>45535</v>
      </c>
      <c r="O610" s="27">
        <v>55.768799999999999</v>
      </c>
      <c r="P610" s="17">
        <f t="shared" si="57"/>
        <v>0.55768799999999996</v>
      </c>
      <c r="R610" s="13">
        <v>45534</v>
      </c>
      <c r="S610" s="27">
        <v>58.020699999999998</v>
      </c>
      <c r="T610" s="17">
        <f t="shared" si="59"/>
        <v>0.58020700000000003</v>
      </c>
    </row>
    <row r="611" spans="1:20" x14ac:dyDescent="0.25">
      <c r="A611" s="10">
        <f t="shared" si="58"/>
        <v>1</v>
      </c>
      <c r="B611" s="13">
        <v>45536</v>
      </c>
      <c r="C611" s="27">
        <v>79.238699999999994</v>
      </c>
      <c r="D611" s="15">
        <f t="shared" si="54"/>
        <v>0.79238699999999995</v>
      </c>
      <c r="F611" s="13">
        <v>45536</v>
      </c>
      <c r="G611" s="27">
        <v>55.829799999999999</v>
      </c>
      <c r="H611" s="16">
        <f t="shared" si="55"/>
        <v>0.55829799999999996</v>
      </c>
      <c r="J611" s="13">
        <v>45536</v>
      </c>
      <c r="K611" s="33">
        <v>64.975899999999996</v>
      </c>
      <c r="L611" s="16">
        <f t="shared" si="56"/>
        <v>0.64975899999999998</v>
      </c>
      <c r="N611" s="13">
        <v>45536</v>
      </c>
      <c r="O611" s="27">
        <v>55.588900000000002</v>
      </c>
      <c r="P611" s="17">
        <f t="shared" si="57"/>
        <v>0.55588900000000008</v>
      </c>
      <c r="R611" s="13">
        <v>45535</v>
      </c>
      <c r="S611" s="27">
        <v>57.745800000000003</v>
      </c>
      <c r="T611" s="17">
        <f t="shared" si="59"/>
        <v>0.57745800000000003</v>
      </c>
    </row>
    <row r="612" spans="1:20" x14ac:dyDescent="0.25">
      <c r="A612" s="10">
        <f t="shared" si="58"/>
        <v>2</v>
      </c>
      <c r="B612" s="13">
        <v>45537</v>
      </c>
      <c r="C612" s="27">
        <v>79.160300000000007</v>
      </c>
      <c r="D612" s="15">
        <f t="shared" si="54"/>
        <v>0.79160300000000006</v>
      </c>
      <c r="F612" s="13">
        <v>45537</v>
      </c>
      <c r="G612" s="27">
        <v>55.707500000000003</v>
      </c>
      <c r="H612" s="16">
        <f t="shared" si="55"/>
        <v>0.55707499999999999</v>
      </c>
      <c r="J612" s="13">
        <v>45537</v>
      </c>
      <c r="K612" s="33">
        <v>64.289699999999996</v>
      </c>
      <c r="L612" s="16">
        <f t="shared" si="56"/>
        <v>0.64289699999999994</v>
      </c>
      <c r="N612" s="13">
        <v>45537</v>
      </c>
      <c r="O612" s="27">
        <v>55.240699999999997</v>
      </c>
      <c r="P612" s="17">
        <f t="shared" si="57"/>
        <v>0.55240699999999998</v>
      </c>
      <c r="R612" s="13">
        <v>45536</v>
      </c>
      <c r="S612" s="27">
        <v>57.528199999999998</v>
      </c>
      <c r="T612" s="17">
        <f t="shared" si="59"/>
        <v>0.57528199999999996</v>
      </c>
    </row>
    <row r="613" spans="1:20" x14ac:dyDescent="0.25">
      <c r="A613" s="10">
        <f t="shared" si="58"/>
        <v>3</v>
      </c>
      <c r="B613" s="13">
        <v>45538</v>
      </c>
      <c r="C613" s="27">
        <v>79.004099999999994</v>
      </c>
      <c r="D613" s="15">
        <f t="shared" si="54"/>
        <v>0.79004099999999999</v>
      </c>
      <c r="F613" s="13">
        <v>45538</v>
      </c>
      <c r="G613" s="27">
        <v>55.468000000000004</v>
      </c>
      <c r="H613" s="16">
        <f t="shared" si="55"/>
        <v>0.55468000000000006</v>
      </c>
      <c r="J613" s="13">
        <v>45538</v>
      </c>
      <c r="K613" s="33">
        <v>63.314999999999998</v>
      </c>
      <c r="L613" s="16">
        <f t="shared" si="56"/>
        <v>0.63314999999999999</v>
      </c>
      <c r="N613" s="13">
        <v>45538</v>
      </c>
      <c r="O613" s="27">
        <v>54.906199999999998</v>
      </c>
      <c r="P613" s="17">
        <f t="shared" si="57"/>
        <v>0.54906199999999994</v>
      </c>
      <c r="R613" s="13">
        <v>45537</v>
      </c>
      <c r="S613" s="27">
        <v>57.2104</v>
      </c>
      <c r="T613" s="17">
        <f t="shared" si="59"/>
        <v>0.57210399999999995</v>
      </c>
    </row>
    <row r="614" spans="1:20" x14ac:dyDescent="0.25">
      <c r="A614" s="10">
        <f t="shared" si="58"/>
        <v>4</v>
      </c>
      <c r="B614" s="13">
        <v>45539</v>
      </c>
      <c r="C614" s="27">
        <v>78.765100000000004</v>
      </c>
      <c r="D614" s="15">
        <f t="shared" si="54"/>
        <v>0.78765099999999999</v>
      </c>
      <c r="F614" s="13">
        <v>45539</v>
      </c>
      <c r="G614" s="27">
        <v>55.189399999999999</v>
      </c>
      <c r="H614" s="16">
        <f t="shared" si="55"/>
        <v>0.551894</v>
      </c>
      <c r="J614" s="13">
        <v>45539</v>
      </c>
      <c r="K614" s="33">
        <v>62.281999999999996</v>
      </c>
      <c r="L614" s="16">
        <f t="shared" si="56"/>
        <v>0.62281999999999993</v>
      </c>
      <c r="N614" s="13">
        <v>45539</v>
      </c>
      <c r="O614" s="27">
        <v>54.563099999999999</v>
      </c>
      <c r="P614" s="17">
        <f t="shared" si="57"/>
        <v>0.54563099999999998</v>
      </c>
      <c r="R614" s="13">
        <v>45538</v>
      </c>
      <c r="S614" s="27">
        <v>56.857199999999999</v>
      </c>
      <c r="T614" s="17">
        <f t="shared" si="59"/>
        <v>0.56857199999999997</v>
      </c>
    </row>
    <row r="615" spans="1:20" x14ac:dyDescent="0.25">
      <c r="A615" s="10">
        <f t="shared" si="58"/>
        <v>5</v>
      </c>
      <c r="B615" s="13">
        <v>45540</v>
      </c>
      <c r="C615" s="27">
        <v>78.597800000000007</v>
      </c>
      <c r="D615" s="15">
        <f t="shared" si="54"/>
        <v>0.78597800000000007</v>
      </c>
      <c r="F615" s="13">
        <v>45540</v>
      </c>
      <c r="G615" s="27">
        <v>55.016100000000002</v>
      </c>
      <c r="H615" s="16">
        <f t="shared" si="55"/>
        <v>0.55016100000000001</v>
      </c>
      <c r="J615" s="13">
        <v>45540</v>
      </c>
      <c r="K615" s="33">
        <v>61.4129</v>
      </c>
      <c r="L615" s="16">
        <f t="shared" si="56"/>
        <v>0.61412900000000004</v>
      </c>
      <c r="N615" s="13">
        <v>45540</v>
      </c>
      <c r="O615" s="27">
        <v>54.253700000000002</v>
      </c>
      <c r="P615" s="17">
        <f t="shared" si="57"/>
        <v>0.54253700000000005</v>
      </c>
      <c r="R615" s="13">
        <v>45539</v>
      </c>
      <c r="S615" s="27">
        <v>56.482700000000001</v>
      </c>
      <c r="T615" s="17">
        <f t="shared" si="59"/>
        <v>0.56482699999999997</v>
      </c>
    </row>
    <row r="616" spans="1:20" x14ac:dyDescent="0.25">
      <c r="A616" s="10">
        <f t="shared" si="58"/>
        <v>6</v>
      </c>
      <c r="B616" s="13">
        <v>45541</v>
      </c>
      <c r="C616" s="27">
        <v>78.518299999999996</v>
      </c>
      <c r="D616" s="15">
        <f t="shared" si="54"/>
        <v>0.78518299999999996</v>
      </c>
      <c r="F616" s="13">
        <v>45541</v>
      </c>
      <c r="G616" s="27">
        <v>54.776600000000002</v>
      </c>
      <c r="H616" s="16">
        <f t="shared" si="55"/>
        <v>0.54776599999999998</v>
      </c>
      <c r="J616" s="13">
        <v>45541</v>
      </c>
      <c r="K616" s="33">
        <v>60.8035</v>
      </c>
      <c r="L616" s="16">
        <f t="shared" si="56"/>
        <v>0.60803499999999999</v>
      </c>
      <c r="N616" s="13">
        <v>45541</v>
      </c>
      <c r="O616" s="27">
        <v>53.9983</v>
      </c>
      <c r="P616" s="17">
        <f t="shared" si="57"/>
        <v>0.53998299999999999</v>
      </c>
      <c r="R616" s="13">
        <v>45540</v>
      </c>
      <c r="S616" s="27">
        <v>56.165599999999998</v>
      </c>
      <c r="T616" s="17">
        <f t="shared" si="59"/>
        <v>0.56165599999999993</v>
      </c>
    </row>
    <row r="617" spans="1:20" x14ac:dyDescent="0.25">
      <c r="A617" s="10">
        <f t="shared" si="58"/>
        <v>7</v>
      </c>
      <c r="B617" s="13">
        <v>45542</v>
      </c>
      <c r="C617" s="27">
        <v>78.379900000000006</v>
      </c>
      <c r="D617" s="15">
        <f t="shared" si="54"/>
        <v>0.78379900000000002</v>
      </c>
      <c r="F617" s="13">
        <v>45542</v>
      </c>
      <c r="G617" s="27">
        <v>54.587499999999999</v>
      </c>
      <c r="H617" s="16">
        <f t="shared" si="55"/>
        <v>0.545875</v>
      </c>
      <c r="J617" s="13">
        <v>45542</v>
      </c>
      <c r="K617" s="33">
        <v>60.401299999999999</v>
      </c>
      <c r="L617" s="16">
        <f t="shared" si="56"/>
        <v>0.60401300000000002</v>
      </c>
      <c r="N617" s="13">
        <v>45542</v>
      </c>
      <c r="O617" s="27">
        <v>53.724699999999999</v>
      </c>
      <c r="P617" s="17">
        <f t="shared" si="57"/>
        <v>0.53724700000000003</v>
      </c>
      <c r="R617" s="13">
        <v>45541</v>
      </c>
      <c r="S617" s="27">
        <v>55.897399999999998</v>
      </c>
      <c r="T617" s="17">
        <f t="shared" si="59"/>
        <v>0.55897399999999997</v>
      </c>
    </row>
    <row r="618" spans="1:20" x14ac:dyDescent="0.25">
      <c r="A618" s="10">
        <f t="shared" si="58"/>
        <v>8</v>
      </c>
      <c r="B618" s="13">
        <v>45543</v>
      </c>
      <c r="C618" s="27">
        <v>78.238299999999995</v>
      </c>
      <c r="D618" s="15">
        <f t="shared" si="54"/>
        <v>0.78238299999999994</v>
      </c>
      <c r="F618" s="13">
        <v>45543</v>
      </c>
      <c r="G618" s="27">
        <v>54.338200000000001</v>
      </c>
      <c r="H618" s="16">
        <f t="shared" si="55"/>
        <v>0.54338200000000003</v>
      </c>
      <c r="J618" s="13">
        <v>45543</v>
      </c>
      <c r="K618" s="33">
        <v>59.729799999999997</v>
      </c>
      <c r="L618" s="16">
        <f t="shared" si="56"/>
        <v>0.597298</v>
      </c>
      <c r="N618" s="13">
        <v>45543</v>
      </c>
      <c r="O618" s="27">
        <v>53.486400000000003</v>
      </c>
      <c r="P618" s="17">
        <f t="shared" si="57"/>
        <v>0.53486400000000001</v>
      </c>
      <c r="R618" s="13">
        <v>45542</v>
      </c>
      <c r="S618" s="27">
        <v>55.636899999999997</v>
      </c>
      <c r="T618" s="17">
        <f t="shared" si="59"/>
        <v>0.556369</v>
      </c>
    </row>
    <row r="619" spans="1:20" x14ac:dyDescent="0.25">
      <c r="A619" s="10">
        <f t="shared" si="58"/>
        <v>9</v>
      </c>
      <c r="B619" s="13">
        <v>45544</v>
      </c>
      <c r="C619" s="27">
        <v>77.999899999999997</v>
      </c>
      <c r="D619" s="15">
        <f t="shared" si="54"/>
        <v>0.779999</v>
      </c>
      <c r="F619" s="13">
        <v>45544</v>
      </c>
      <c r="G619" s="27">
        <v>54.110700000000001</v>
      </c>
      <c r="H619" s="16">
        <f t="shared" si="55"/>
        <v>0.541107</v>
      </c>
      <c r="J619" s="13">
        <v>45544</v>
      </c>
      <c r="K619" s="33">
        <v>58.718800000000002</v>
      </c>
      <c r="L619" s="16">
        <f t="shared" si="56"/>
        <v>0.58718800000000004</v>
      </c>
      <c r="N619" s="13">
        <v>45544</v>
      </c>
      <c r="O619" s="27">
        <v>53.111199999999997</v>
      </c>
      <c r="P619" s="17">
        <f t="shared" si="57"/>
        <v>0.53111199999999992</v>
      </c>
      <c r="R619" s="13">
        <v>45543</v>
      </c>
      <c r="S619" s="27">
        <v>55.371299999999998</v>
      </c>
      <c r="T619" s="17">
        <f t="shared" si="59"/>
        <v>0.55371300000000001</v>
      </c>
    </row>
    <row r="620" spans="1:20" x14ac:dyDescent="0.25">
      <c r="A620" s="10">
        <f t="shared" si="58"/>
        <v>10</v>
      </c>
      <c r="B620" s="13">
        <v>45545</v>
      </c>
      <c r="C620" s="27">
        <v>77.799400000000006</v>
      </c>
      <c r="D620" s="15">
        <f t="shared" si="54"/>
        <v>0.77799400000000007</v>
      </c>
      <c r="F620" s="13">
        <v>45545</v>
      </c>
      <c r="G620" s="27">
        <v>53.857700000000001</v>
      </c>
      <c r="H620" s="16">
        <f t="shared" si="55"/>
        <v>0.53857699999999997</v>
      </c>
      <c r="J620" s="13">
        <v>45545</v>
      </c>
      <c r="K620" s="33">
        <v>57.6524</v>
      </c>
      <c r="L620" s="16">
        <f t="shared" si="56"/>
        <v>0.57652400000000004</v>
      </c>
      <c r="N620" s="13">
        <v>45545</v>
      </c>
      <c r="O620" s="27">
        <v>52.781399999999998</v>
      </c>
      <c r="P620" s="17">
        <f t="shared" si="57"/>
        <v>0.52781400000000001</v>
      </c>
      <c r="R620" s="13">
        <v>45544</v>
      </c>
      <c r="S620" s="27">
        <v>54.984900000000003</v>
      </c>
      <c r="T620" s="17">
        <f t="shared" si="59"/>
        <v>0.54984900000000003</v>
      </c>
    </row>
    <row r="621" spans="1:20" x14ac:dyDescent="0.25">
      <c r="A621" s="10">
        <f t="shared" si="58"/>
        <v>11</v>
      </c>
      <c r="B621" s="13">
        <v>45546</v>
      </c>
      <c r="C621" s="27">
        <v>77.640600000000006</v>
      </c>
      <c r="D621" s="15">
        <f t="shared" si="54"/>
        <v>0.77640600000000004</v>
      </c>
      <c r="F621" s="13">
        <v>45546</v>
      </c>
      <c r="G621" s="27">
        <v>53.604599999999998</v>
      </c>
      <c r="H621" s="16">
        <f t="shared" si="55"/>
        <v>0.53604600000000002</v>
      </c>
      <c r="J621" s="13">
        <v>45546</v>
      </c>
      <c r="K621" s="33">
        <v>56.609699999999997</v>
      </c>
      <c r="L621" s="16">
        <f t="shared" si="56"/>
        <v>0.56609699999999996</v>
      </c>
      <c r="N621" s="13">
        <v>45546</v>
      </c>
      <c r="O621" s="27">
        <v>52.409500000000001</v>
      </c>
      <c r="P621" s="17">
        <f t="shared" si="57"/>
        <v>0.52409499999999998</v>
      </c>
      <c r="R621" s="13">
        <v>45545</v>
      </c>
      <c r="S621" s="27">
        <v>54.623899999999999</v>
      </c>
      <c r="T621" s="17">
        <f t="shared" si="59"/>
        <v>0.54623900000000003</v>
      </c>
    </row>
    <row r="622" spans="1:20" x14ac:dyDescent="0.25">
      <c r="A622" s="10">
        <f t="shared" si="58"/>
        <v>12</v>
      </c>
      <c r="B622" s="13">
        <v>45547</v>
      </c>
      <c r="C622" s="27">
        <v>77.490799999999993</v>
      </c>
      <c r="D622" s="15">
        <f t="shared" si="54"/>
        <v>0.77490799999999993</v>
      </c>
      <c r="F622" s="13">
        <v>45547</v>
      </c>
      <c r="G622" s="27">
        <v>53.327800000000003</v>
      </c>
      <c r="H622" s="16">
        <f t="shared" si="55"/>
        <v>0.53327800000000003</v>
      </c>
      <c r="J622" s="13">
        <v>45547</v>
      </c>
      <c r="K622" s="33">
        <v>55.616399999999999</v>
      </c>
      <c r="L622" s="16">
        <f t="shared" si="56"/>
        <v>0.55616399999999999</v>
      </c>
      <c r="N622" s="13">
        <v>45547</v>
      </c>
      <c r="O622" s="27">
        <v>52.043900000000001</v>
      </c>
      <c r="P622" s="17">
        <f t="shared" si="57"/>
        <v>0.52043899999999998</v>
      </c>
      <c r="R622" s="13">
        <v>45546</v>
      </c>
      <c r="S622" s="27">
        <v>54.237200000000001</v>
      </c>
      <c r="T622" s="17">
        <f t="shared" si="59"/>
        <v>0.54237199999999997</v>
      </c>
    </row>
    <row r="623" spans="1:20" x14ac:dyDescent="0.25">
      <c r="A623" s="10">
        <f t="shared" si="58"/>
        <v>13</v>
      </c>
      <c r="B623" s="13">
        <v>45548</v>
      </c>
      <c r="C623" s="27">
        <v>77.378</v>
      </c>
      <c r="D623" s="15">
        <f t="shared" si="54"/>
        <v>0.77378000000000002</v>
      </c>
      <c r="F623" s="13">
        <v>45548</v>
      </c>
      <c r="G623" s="27">
        <v>53.064700000000002</v>
      </c>
      <c r="H623" s="16">
        <f t="shared" si="55"/>
        <v>0.53064699999999998</v>
      </c>
      <c r="J623" s="13">
        <v>45548</v>
      </c>
      <c r="K623" s="33">
        <v>54.812800000000003</v>
      </c>
      <c r="L623" s="16">
        <f t="shared" si="56"/>
        <v>0.54812800000000006</v>
      </c>
      <c r="N623" s="13">
        <v>45548</v>
      </c>
      <c r="O623" s="27">
        <v>51.654000000000003</v>
      </c>
      <c r="P623" s="17">
        <f t="shared" si="57"/>
        <v>0.51654</v>
      </c>
      <c r="R623" s="13">
        <v>45547</v>
      </c>
      <c r="S623" s="27">
        <v>53.854599999999998</v>
      </c>
      <c r="T623" s="17">
        <f t="shared" si="59"/>
        <v>0.53854599999999997</v>
      </c>
    </row>
    <row r="624" spans="1:20" x14ac:dyDescent="0.25">
      <c r="A624" s="10">
        <f t="shared" si="58"/>
        <v>14</v>
      </c>
      <c r="B624" s="13">
        <v>45549</v>
      </c>
      <c r="C624" s="27">
        <v>77.370099999999994</v>
      </c>
      <c r="D624" s="15">
        <f t="shared" si="54"/>
        <v>0.77370099999999997</v>
      </c>
      <c r="F624" s="13">
        <v>45549</v>
      </c>
      <c r="G624" s="27">
        <v>52.7607</v>
      </c>
      <c r="H624" s="16">
        <f t="shared" si="55"/>
        <v>0.52760700000000005</v>
      </c>
      <c r="J624" s="13">
        <v>45549</v>
      </c>
      <c r="K624" s="33">
        <v>54.990299999999998</v>
      </c>
      <c r="L624" s="16">
        <f t="shared" si="56"/>
        <v>0.54990300000000003</v>
      </c>
      <c r="N624" s="13">
        <v>45549</v>
      </c>
      <c r="O624" s="27">
        <v>51.381399999999999</v>
      </c>
      <c r="P624" s="17">
        <f t="shared" si="57"/>
        <v>0.51381399999999999</v>
      </c>
      <c r="R624" s="13">
        <v>45548</v>
      </c>
      <c r="S624" s="27">
        <v>53.472700000000003</v>
      </c>
      <c r="T624" s="17">
        <f t="shared" si="59"/>
        <v>0.53472700000000006</v>
      </c>
    </row>
    <row r="625" spans="1:20" x14ac:dyDescent="0.25">
      <c r="A625" s="10">
        <f t="shared" si="58"/>
        <v>15</v>
      </c>
      <c r="B625" s="13">
        <v>45550</v>
      </c>
      <c r="C625" s="27">
        <v>77.4054</v>
      </c>
      <c r="D625" s="15">
        <f t="shared" si="54"/>
        <v>0.77405400000000002</v>
      </c>
      <c r="F625" s="13">
        <v>45550</v>
      </c>
      <c r="G625" s="27">
        <v>52.598100000000002</v>
      </c>
      <c r="H625" s="16">
        <f t="shared" si="55"/>
        <v>0.52598100000000003</v>
      </c>
      <c r="J625" s="13">
        <v>45550</v>
      </c>
      <c r="K625" s="33">
        <v>55.243099999999998</v>
      </c>
      <c r="L625" s="16">
        <f t="shared" si="56"/>
        <v>0.55243100000000001</v>
      </c>
      <c r="N625" s="13">
        <v>45550</v>
      </c>
      <c r="O625" s="27">
        <v>51.139099999999999</v>
      </c>
      <c r="P625" s="17">
        <f t="shared" si="57"/>
        <v>0.51139100000000004</v>
      </c>
      <c r="R625" s="13">
        <v>45549</v>
      </c>
      <c r="S625" s="27">
        <v>53.239899999999999</v>
      </c>
      <c r="T625" s="17">
        <f t="shared" si="59"/>
        <v>0.53239899999999996</v>
      </c>
    </row>
    <row r="626" spans="1:20" x14ac:dyDescent="0.25">
      <c r="A626" s="10">
        <f t="shared" si="58"/>
        <v>16</v>
      </c>
      <c r="B626" s="13">
        <v>45551</v>
      </c>
      <c r="C626" s="27">
        <v>77.361400000000003</v>
      </c>
      <c r="D626" s="15">
        <f t="shared" si="54"/>
        <v>0.77361400000000002</v>
      </c>
      <c r="F626" s="13">
        <v>45551</v>
      </c>
      <c r="G626" s="27">
        <v>52.443899999999999</v>
      </c>
      <c r="H626" s="16">
        <f t="shared" si="55"/>
        <v>0.52443899999999999</v>
      </c>
      <c r="J626" s="13">
        <v>45551</v>
      </c>
      <c r="K626" s="33">
        <v>55.324100000000001</v>
      </c>
      <c r="L626" s="16">
        <f t="shared" si="56"/>
        <v>0.55324099999999998</v>
      </c>
      <c r="N626" s="13">
        <v>45551</v>
      </c>
      <c r="O626" s="27">
        <v>50.759900000000002</v>
      </c>
      <c r="P626" s="17">
        <f t="shared" si="57"/>
        <v>0.50759900000000002</v>
      </c>
      <c r="R626" s="13">
        <v>45550</v>
      </c>
      <c r="S626" s="27">
        <v>53.061</v>
      </c>
      <c r="T626" s="17">
        <f t="shared" si="59"/>
        <v>0.53061000000000003</v>
      </c>
    </row>
    <row r="627" spans="1:20" x14ac:dyDescent="0.25">
      <c r="A627" s="10">
        <f t="shared" si="58"/>
        <v>17</v>
      </c>
      <c r="B627" s="13">
        <v>45552</v>
      </c>
      <c r="C627" s="27">
        <v>77.255799999999994</v>
      </c>
      <c r="D627" s="15">
        <f t="shared" si="54"/>
        <v>0.77255799999999997</v>
      </c>
      <c r="F627" s="13">
        <v>45552</v>
      </c>
      <c r="G627" s="27">
        <v>52.210099999999997</v>
      </c>
      <c r="H627" s="16">
        <f t="shared" si="55"/>
        <v>0.52210099999999993</v>
      </c>
      <c r="J627" s="13">
        <v>45552</v>
      </c>
      <c r="K627" s="33">
        <v>55.423400000000001</v>
      </c>
      <c r="L627" s="16">
        <f t="shared" si="56"/>
        <v>0.554234</v>
      </c>
      <c r="N627" s="13">
        <v>45552</v>
      </c>
      <c r="O627" s="27">
        <v>50.4741</v>
      </c>
      <c r="P627" s="17">
        <f t="shared" si="57"/>
        <v>0.504741</v>
      </c>
      <c r="R627" s="13">
        <v>45551</v>
      </c>
      <c r="S627" s="27">
        <v>52.7714</v>
      </c>
      <c r="T627" s="17">
        <f t="shared" si="59"/>
        <v>0.52771400000000002</v>
      </c>
    </row>
    <row r="628" spans="1:20" x14ac:dyDescent="0.25">
      <c r="A628" s="10">
        <f t="shared" si="58"/>
        <v>18</v>
      </c>
      <c r="B628" s="13">
        <v>45553</v>
      </c>
      <c r="C628" s="27">
        <v>77.102500000000006</v>
      </c>
      <c r="D628" s="15">
        <f t="shared" si="54"/>
        <v>0.77102500000000007</v>
      </c>
      <c r="F628" s="13">
        <v>45553</v>
      </c>
      <c r="G628" s="27">
        <v>51.8568</v>
      </c>
      <c r="H628" s="16">
        <f t="shared" si="55"/>
        <v>0.51856800000000003</v>
      </c>
      <c r="J628" s="13">
        <v>45553</v>
      </c>
      <c r="K628" s="33">
        <v>55.546999999999997</v>
      </c>
      <c r="L628" s="16">
        <f t="shared" si="56"/>
        <v>0.55547000000000002</v>
      </c>
      <c r="N628" s="13">
        <v>45553</v>
      </c>
      <c r="O628" s="27">
        <v>50.078600000000002</v>
      </c>
      <c r="P628" s="17">
        <f t="shared" si="57"/>
        <v>0.50078600000000006</v>
      </c>
      <c r="R628" s="13">
        <v>45552</v>
      </c>
      <c r="S628" s="27">
        <v>52.531300000000002</v>
      </c>
      <c r="T628" s="17">
        <f t="shared" si="59"/>
        <v>0.52531300000000003</v>
      </c>
    </row>
    <row r="629" spans="1:20" x14ac:dyDescent="0.25">
      <c r="A629" s="10">
        <f t="shared" si="58"/>
        <v>19</v>
      </c>
      <c r="B629" s="13">
        <v>45554</v>
      </c>
      <c r="C629" s="27">
        <v>76.913499999999999</v>
      </c>
      <c r="D629" s="15">
        <f t="shared" si="54"/>
        <v>0.76913500000000001</v>
      </c>
      <c r="F629" s="13">
        <v>45554</v>
      </c>
      <c r="G629" s="27">
        <v>51.560699999999997</v>
      </c>
      <c r="H629" s="16">
        <f t="shared" si="55"/>
        <v>0.51560699999999993</v>
      </c>
      <c r="J629" s="13">
        <v>45554</v>
      </c>
      <c r="K629" s="33">
        <v>55.544199999999996</v>
      </c>
      <c r="L629" s="16">
        <f t="shared" si="56"/>
        <v>0.55544199999999999</v>
      </c>
      <c r="N629" s="13">
        <v>45554</v>
      </c>
      <c r="O629" s="27">
        <v>49.719299999999997</v>
      </c>
      <c r="P629" s="17">
        <f t="shared" si="57"/>
        <v>0.497193</v>
      </c>
      <c r="R629" s="13">
        <v>45553</v>
      </c>
      <c r="S629" s="27">
        <v>52.1922</v>
      </c>
      <c r="T629" s="17">
        <f t="shared" si="59"/>
        <v>0.521922</v>
      </c>
    </row>
    <row r="630" spans="1:20" x14ac:dyDescent="0.25">
      <c r="A630" s="10">
        <f t="shared" si="58"/>
        <v>20</v>
      </c>
      <c r="B630" s="13">
        <v>45555</v>
      </c>
      <c r="C630" s="27">
        <v>76.602699999999999</v>
      </c>
      <c r="D630" s="15">
        <f t="shared" si="54"/>
        <v>0.76602700000000001</v>
      </c>
      <c r="F630" s="13">
        <v>45555</v>
      </c>
      <c r="G630" s="27">
        <v>51.3446</v>
      </c>
      <c r="H630" s="16">
        <f t="shared" si="55"/>
        <v>0.51344599999999996</v>
      </c>
      <c r="J630" s="13">
        <v>45555</v>
      </c>
      <c r="K630" s="33">
        <v>55.806199999999997</v>
      </c>
      <c r="L630" s="16">
        <f t="shared" si="56"/>
        <v>0.55806199999999995</v>
      </c>
      <c r="N630" s="13">
        <v>45555</v>
      </c>
      <c r="O630" s="27">
        <v>49.36</v>
      </c>
      <c r="P630" s="17">
        <f t="shared" si="57"/>
        <v>0.49359999999999998</v>
      </c>
      <c r="R630" s="13">
        <v>45554</v>
      </c>
      <c r="S630" s="27">
        <v>51.878</v>
      </c>
      <c r="T630" s="17">
        <f t="shared" si="59"/>
        <v>0.51878000000000002</v>
      </c>
    </row>
    <row r="631" spans="1:20" x14ac:dyDescent="0.25">
      <c r="A631" s="10">
        <f t="shared" si="58"/>
        <v>21</v>
      </c>
      <c r="B631" s="13">
        <v>45556</v>
      </c>
      <c r="C631" s="27">
        <v>76.481800000000007</v>
      </c>
      <c r="D631" s="15">
        <f t="shared" si="54"/>
        <v>0.76481800000000011</v>
      </c>
      <c r="F631" s="13">
        <v>45556</v>
      </c>
      <c r="G631" s="27">
        <v>51.031999999999996</v>
      </c>
      <c r="H631" s="16">
        <f t="shared" si="55"/>
        <v>0.51032</v>
      </c>
      <c r="J631" s="13">
        <v>45556</v>
      </c>
      <c r="K631" s="33">
        <v>56.660899999999998</v>
      </c>
      <c r="L631" s="16">
        <f t="shared" si="56"/>
        <v>0.56660900000000003</v>
      </c>
      <c r="N631" s="13">
        <v>45556</v>
      </c>
      <c r="O631" s="27">
        <v>49.2209</v>
      </c>
      <c r="P631" s="17">
        <f t="shared" si="57"/>
        <v>0.49220900000000001</v>
      </c>
      <c r="R631" s="13">
        <v>45555</v>
      </c>
      <c r="S631" s="27">
        <v>51.5901</v>
      </c>
      <c r="T631" s="17">
        <f t="shared" si="59"/>
        <v>0.51590099999999994</v>
      </c>
    </row>
    <row r="632" spans="1:20" x14ac:dyDescent="0.25">
      <c r="A632" s="10">
        <f t="shared" si="58"/>
        <v>22</v>
      </c>
      <c r="B632" s="13">
        <v>45557</v>
      </c>
      <c r="C632" s="27">
        <v>76.418499999999995</v>
      </c>
      <c r="D632" s="15">
        <f t="shared" si="54"/>
        <v>0.76418499999999989</v>
      </c>
      <c r="F632" s="13">
        <v>45557</v>
      </c>
      <c r="G632" s="27">
        <v>50.7973</v>
      </c>
      <c r="H632" s="16">
        <f t="shared" si="55"/>
        <v>0.50797300000000001</v>
      </c>
      <c r="J632" s="13">
        <v>45557</v>
      </c>
      <c r="K632" s="33">
        <v>57.425400000000003</v>
      </c>
      <c r="L632" s="16">
        <f t="shared" si="56"/>
        <v>0.57425400000000004</v>
      </c>
      <c r="N632" s="13">
        <v>45557</v>
      </c>
      <c r="O632" s="27">
        <v>48.998100000000001</v>
      </c>
      <c r="P632" s="17">
        <f t="shared" si="57"/>
        <v>0.489981</v>
      </c>
      <c r="R632" s="13">
        <v>45556</v>
      </c>
      <c r="S632" s="27">
        <v>51.490900000000003</v>
      </c>
      <c r="T632" s="17">
        <f t="shared" si="59"/>
        <v>0.51490900000000006</v>
      </c>
    </row>
    <row r="633" spans="1:20" x14ac:dyDescent="0.25">
      <c r="A633" s="10">
        <f t="shared" si="58"/>
        <v>23</v>
      </c>
      <c r="B633" s="13">
        <v>45558</v>
      </c>
      <c r="C633" s="27">
        <v>76.160799999999995</v>
      </c>
      <c r="D633" s="15">
        <f t="shared" si="54"/>
        <v>0.76160799999999995</v>
      </c>
      <c r="F633" s="13">
        <v>45558</v>
      </c>
      <c r="G633" s="27">
        <v>50.666800000000002</v>
      </c>
      <c r="H633" s="16">
        <f t="shared" si="55"/>
        <v>0.50666800000000001</v>
      </c>
      <c r="J633" s="13">
        <v>45558</v>
      </c>
      <c r="K633" s="33">
        <v>57.459899999999998</v>
      </c>
      <c r="L633" s="16">
        <f t="shared" si="56"/>
        <v>0.57459899999999997</v>
      </c>
      <c r="N633" s="13">
        <v>45558</v>
      </c>
      <c r="O633" s="27">
        <v>48.557499999999997</v>
      </c>
      <c r="P633" s="17">
        <f t="shared" si="57"/>
        <v>0.48557499999999998</v>
      </c>
      <c r="R633" s="13">
        <v>45557</v>
      </c>
      <c r="S633" s="27">
        <v>51.343499999999999</v>
      </c>
      <c r="T633" s="17">
        <f t="shared" si="59"/>
        <v>0.51343499999999997</v>
      </c>
    </row>
    <row r="634" spans="1:20" x14ac:dyDescent="0.25">
      <c r="A634" s="10">
        <f t="shared" si="58"/>
        <v>24</v>
      </c>
      <c r="B634" s="13">
        <v>45559</v>
      </c>
      <c r="C634" s="27">
        <v>75.882099999999994</v>
      </c>
      <c r="D634" s="15">
        <f t="shared" si="54"/>
        <v>0.75882099999999997</v>
      </c>
      <c r="F634" s="13">
        <v>45559</v>
      </c>
      <c r="G634" s="27">
        <v>50.494300000000003</v>
      </c>
      <c r="H634" s="16">
        <f t="shared" si="55"/>
        <v>0.50494300000000003</v>
      </c>
      <c r="J634" s="13">
        <v>45559</v>
      </c>
      <c r="K634" s="33">
        <v>57.177900000000001</v>
      </c>
      <c r="L634" s="16">
        <f t="shared" si="56"/>
        <v>0.57177900000000004</v>
      </c>
      <c r="N634" s="13">
        <v>45559</v>
      </c>
      <c r="O634" s="27">
        <v>48.205599999999997</v>
      </c>
      <c r="P634" s="17">
        <f t="shared" si="57"/>
        <v>0.48205599999999998</v>
      </c>
      <c r="R634" s="13">
        <v>45558</v>
      </c>
      <c r="S634" s="27">
        <v>51.000700000000002</v>
      </c>
      <c r="T634" s="17">
        <f t="shared" si="59"/>
        <v>0.51000699999999999</v>
      </c>
    </row>
    <row r="635" spans="1:20" x14ac:dyDescent="0.25">
      <c r="A635" s="10">
        <f t="shared" si="58"/>
        <v>25</v>
      </c>
      <c r="B635" s="13">
        <v>45560</v>
      </c>
      <c r="C635" s="27">
        <v>75.413600000000002</v>
      </c>
      <c r="D635" s="15">
        <f t="shared" ref="D635:D698" si="60">IF($C635="","",$C635/100)</f>
        <v>0.75413600000000003</v>
      </c>
      <c r="F635" s="13">
        <v>45560</v>
      </c>
      <c r="G635" s="27">
        <v>50.291200000000003</v>
      </c>
      <c r="H635" s="16">
        <f t="shared" si="55"/>
        <v>0.50291200000000003</v>
      </c>
      <c r="J635" s="13">
        <v>45560</v>
      </c>
      <c r="K635" s="33">
        <v>56.729900000000001</v>
      </c>
      <c r="L635" s="16">
        <f t="shared" si="56"/>
        <v>0.567299</v>
      </c>
      <c r="N635" s="13">
        <v>45560</v>
      </c>
      <c r="O635" s="27">
        <v>47.851399999999998</v>
      </c>
      <c r="P635" s="17">
        <f t="shared" si="57"/>
        <v>0.47851399999999999</v>
      </c>
      <c r="R635" s="13">
        <v>45559</v>
      </c>
      <c r="S635" s="27">
        <v>50.6892</v>
      </c>
      <c r="T635" s="17">
        <f t="shared" si="59"/>
        <v>0.50689200000000001</v>
      </c>
    </row>
    <row r="636" spans="1:20" x14ac:dyDescent="0.25">
      <c r="A636" s="10">
        <f t="shared" si="58"/>
        <v>26</v>
      </c>
      <c r="B636" s="13">
        <v>45561</v>
      </c>
      <c r="C636" s="27">
        <v>74.945999999999998</v>
      </c>
      <c r="D636" s="15">
        <f t="shared" si="60"/>
        <v>0.74946000000000002</v>
      </c>
      <c r="F636" s="13">
        <v>45561</v>
      </c>
      <c r="G636" s="27">
        <v>50.310299999999998</v>
      </c>
      <c r="H636" s="16">
        <f t="shared" si="55"/>
        <v>0.50310299999999997</v>
      </c>
      <c r="J636" s="13">
        <v>45561</v>
      </c>
      <c r="K636" s="33">
        <v>56.343499999999999</v>
      </c>
      <c r="L636" s="16">
        <f t="shared" si="56"/>
        <v>0.56343500000000002</v>
      </c>
      <c r="N636" s="13">
        <v>45561</v>
      </c>
      <c r="O636" s="27">
        <v>47.470500000000001</v>
      </c>
      <c r="P636" s="17">
        <f t="shared" si="57"/>
        <v>0.47470499999999999</v>
      </c>
      <c r="R636" s="13">
        <v>45560</v>
      </c>
      <c r="S636" s="27">
        <v>50.349200000000003</v>
      </c>
      <c r="T636" s="17">
        <f t="shared" si="59"/>
        <v>0.50349200000000005</v>
      </c>
    </row>
    <row r="637" spans="1:20" x14ac:dyDescent="0.25">
      <c r="A637" s="10">
        <f t="shared" si="58"/>
        <v>27</v>
      </c>
      <c r="B637" s="13">
        <v>45562</v>
      </c>
      <c r="C637" s="27">
        <v>74.408699999999996</v>
      </c>
      <c r="D637" s="15">
        <f t="shared" si="60"/>
        <v>0.74408699999999994</v>
      </c>
      <c r="F637" s="13">
        <v>45562</v>
      </c>
      <c r="G637" s="27">
        <v>49.942999999999998</v>
      </c>
      <c r="H637" s="16">
        <f t="shared" si="55"/>
        <v>0.49942999999999999</v>
      </c>
      <c r="J637" s="13">
        <v>45562</v>
      </c>
      <c r="K637" s="33">
        <v>55.776400000000002</v>
      </c>
      <c r="L637" s="16">
        <f t="shared" si="56"/>
        <v>0.55776400000000004</v>
      </c>
      <c r="N637" s="13">
        <v>45562</v>
      </c>
      <c r="O637" s="27">
        <v>47.216799999999999</v>
      </c>
      <c r="P637" s="17">
        <f t="shared" si="57"/>
        <v>0.47216799999999998</v>
      </c>
      <c r="R637" s="13">
        <v>45561</v>
      </c>
      <c r="S637" s="27">
        <v>50.034199999999998</v>
      </c>
      <c r="T637" s="17">
        <f t="shared" si="59"/>
        <v>0.50034199999999995</v>
      </c>
    </row>
    <row r="638" spans="1:20" x14ac:dyDescent="0.25">
      <c r="A638" s="10">
        <f t="shared" si="58"/>
        <v>28</v>
      </c>
      <c r="B638" s="13">
        <v>45563</v>
      </c>
      <c r="C638" s="27">
        <v>74.233099999999993</v>
      </c>
      <c r="D638" s="15">
        <f t="shared" si="60"/>
        <v>0.74233099999999996</v>
      </c>
      <c r="F638" s="13">
        <v>45563</v>
      </c>
      <c r="G638" s="27">
        <v>49.781399999999998</v>
      </c>
      <c r="H638" s="16">
        <f t="shared" si="55"/>
        <v>0.49781399999999998</v>
      </c>
      <c r="J638" s="13">
        <v>45563</v>
      </c>
      <c r="K638" s="33">
        <v>55.700800000000001</v>
      </c>
      <c r="L638" s="16">
        <f t="shared" si="56"/>
        <v>0.55700800000000006</v>
      </c>
      <c r="N638" s="13">
        <v>45563</v>
      </c>
      <c r="O638" s="27">
        <v>47.036799999999999</v>
      </c>
      <c r="P638" s="17">
        <f t="shared" si="57"/>
        <v>0.47036800000000001</v>
      </c>
      <c r="R638" s="13">
        <v>45562</v>
      </c>
      <c r="S638" s="27">
        <v>49.723500000000001</v>
      </c>
      <c r="T638" s="17">
        <f t="shared" si="59"/>
        <v>0.49723500000000004</v>
      </c>
    </row>
    <row r="639" spans="1:20" x14ac:dyDescent="0.25">
      <c r="A639" s="10">
        <f t="shared" si="58"/>
        <v>29</v>
      </c>
      <c r="B639" s="13">
        <v>45564</v>
      </c>
      <c r="C639" s="27">
        <v>74.241600000000005</v>
      </c>
      <c r="D639" s="15">
        <f t="shared" si="60"/>
        <v>0.74241600000000008</v>
      </c>
      <c r="F639" s="13">
        <v>45564</v>
      </c>
      <c r="G639" s="27">
        <v>49.5379</v>
      </c>
      <c r="H639" s="16">
        <f t="shared" si="55"/>
        <v>0.49537900000000001</v>
      </c>
      <c r="J639" s="13">
        <v>45564</v>
      </c>
      <c r="K639" s="33">
        <v>55.7102</v>
      </c>
      <c r="L639" s="16">
        <f t="shared" si="56"/>
        <v>0.55710199999999999</v>
      </c>
      <c r="N639" s="13">
        <v>45564</v>
      </c>
      <c r="O639" s="27">
        <v>46.829500000000003</v>
      </c>
      <c r="P639" s="17">
        <f t="shared" si="57"/>
        <v>0.46829500000000002</v>
      </c>
      <c r="R639" s="13">
        <v>45563</v>
      </c>
      <c r="S639" s="27">
        <v>49.554400000000001</v>
      </c>
      <c r="T639" s="17">
        <f t="shared" si="59"/>
        <v>0.49554399999999998</v>
      </c>
    </row>
    <row r="640" spans="1:20" x14ac:dyDescent="0.25">
      <c r="A640" s="10">
        <f t="shared" si="58"/>
        <v>30</v>
      </c>
      <c r="B640" s="13">
        <v>45565</v>
      </c>
      <c r="C640" s="27">
        <v>74.100399999999993</v>
      </c>
      <c r="D640" s="15">
        <f t="shared" si="60"/>
        <v>0.74100399999999988</v>
      </c>
      <c r="F640" s="13">
        <v>45565</v>
      </c>
      <c r="G640" s="27">
        <v>49.3782</v>
      </c>
      <c r="H640" s="16">
        <f t="shared" ref="H640:H703" si="61">IF($G640="","",$G640/100)</f>
        <v>0.493782</v>
      </c>
      <c r="J640" s="13">
        <v>45565</v>
      </c>
      <c r="K640" s="33">
        <v>55.063899999999997</v>
      </c>
      <c r="L640" s="16">
        <f t="shared" ref="L640:L703" si="62">IF($K640="","",$K640/100)</f>
        <v>0.55063899999999999</v>
      </c>
      <c r="N640" s="13">
        <v>45565</v>
      </c>
      <c r="O640" s="27">
        <v>46.511299999999999</v>
      </c>
      <c r="P640" s="17">
        <f t="shared" ref="P640:P703" si="63">IF($O640="","",$O640/100)</f>
        <v>0.465113</v>
      </c>
      <c r="R640" s="13">
        <v>45564</v>
      </c>
      <c r="S640" s="27">
        <v>49.367100000000001</v>
      </c>
      <c r="T640" s="17">
        <f t="shared" si="59"/>
        <v>0.49367100000000003</v>
      </c>
    </row>
    <row r="641" spans="1:20" x14ac:dyDescent="0.25">
      <c r="A641" s="10">
        <f t="shared" ref="A641:A704" si="64">DAY(B641)</f>
        <v>1</v>
      </c>
      <c r="B641" s="13">
        <v>45566</v>
      </c>
      <c r="C641" s="27">
        <v>73.652799999999999</v>
      </c>
      <c r="D641" s="15">
        <f t="shared" si="60"/>
        <v>0.73652799999999996</v>
      </c>
      <c r="F641" s="13">
        <v>45566</v>
      </c>
      <c r="G641" s="27">
        <v>49.145600000000002</v>
      </c>
      <c r="H641" s="16">
        <f t="shared" si="61"/>
        <v>0.491456</v>
      </c>
      <c r="J641" s="13">
        <v>45566</v>
      </c>
      <c r="K641" s="33">
        <v>54.225999999999999</v>
      </c>
      <c r="L641" s="16">
        <f t="shared" si="62"/>
        <v>0.54225999999999996</v>
      </c>
      <c r="N641" s="13">
        <v>45566</v>
      </c>
      <c r="O641" s="27">
        <v>46.124000000000002</v>
      </c>
      <c r="P641" s="17">
        <f t="shared" si="63"/>
        <v>0.46124000000000004</v>
      </c>
      <c r="R641" s="13">
        <v>45565</v>
      </c>
      <c r="S641" s="27">
        <v>49.063299999999998</v>
      </c>
      <c r="T641" s="17">
        <f t="shared" si="59"/>
        <v>0.49063299999999999</v>
      </c>
    </row>
    <row r="642" spans="1:20" x14ac:dyDescent="0.25">
      <c r="A642" s="10">
        <f t="shared" si="64"/>
        <v>2</v>
      </c>
      <c r="B642" s="13">
        <v>45567</v>
      </c>
      <c r="C642" s="27">
        <v>73.0488</v>
      </c>
      <c r="D642" s="15">
        <f t="shared" si="60"/>
        <v>0.73048800000000003</v>
      </c>
      <c r="F642" s="13">
        <v>45567</v>
      </c>
      <c r="G642" s="27">
        <v>49.111400000000003</v>
      </c>
      <c r="H642" s="16">
        <f t="shared" si="61"/>
        <v>0.49111400000000005</v>
      </c>
      <c r="J642" s="13">
        <v>45567</v>
      </c>
      <c r="K642" s="33">
        <v>54.666600000000003</v>
      </c>
      <c r="L642" s="16">
        <f t="shared" si="62"/>
        <v>0.54666599999999999</v>
      </c>
      <c r="N642" s="13">
        <v>45567</v>
      </c>
      <c r="O642" s="27">
        <v>45.747700000000002</v>
      </c>
      <c r="P642" s="17">
        <f t="shared" si="63"/>
        <v>0.45747700000000002</v>
      </c>
      <c r="R642" s="13">
        <v>45566</v>
      </c>
      <c r="S642" s="27">
        <v>48.668700000000001</v>
      </c>
      <c r="T642" s="17">
        <f t="shared" si="59"/>
        <v>0.48668700000000004</v>
      </c>
    </row>
    <row r="643" spans="1:20" x14ac:dyDescent="0.25">
      <c r="A643" s="10">
        <f t="shared" si="64"/>
        <v>3</v>
      </c>
      <c r="B643" s="13">
        <v>45568</v>
      </c>
      <c r="C643" s="27">
        <v>72.605199999999996</v>
      </c>
      <c r="D643" s="15">
        <f t="shared" si="60"/>
        <v>0.72605199999999992</v>
      </c>
      <c r="F643" s="13">
        <v>45568</v>
      </c>
      <c r="G643" s="27">
        <v>48.863100000000003</v>
      </c>
      <c r="H643" s="16">
        <f t="shared" si="61"/>
        <v>0.48863100000000004</v>
      </c>
      <c r="J643" s="13">
        <v>45568</v>
      </c>
      <c r="K643" s="33">
        <v>55.858199999999997</v>
      </c>
      <c r="L643" s="16">
        <f t="shared" si="62"/>
        <v>0.55858199999999991</v>
      </c>
      <c r="N643" s="13">
        <v>45568</v>
      </c>
      <c r="O643" s="27">
        <v>45.417000000000002</v>
      </c>
      <c r="P643" s="17">
        <f t="shared" si="63"/>
        <v>0.45417000000000002</v>
      </c>
      <c r="R643" s="13">
        <v>45567</v>
      </c>
      <c r="S643" s="27">
        <v>48.398099999999999</v>
      </c>
      <c r="T643" s="17">
        <f t="shared" ref="T643:T706" si="65">IF($S643="","",$S643/100)</f>
        <v>0.48398099999999999</v>
      </c>
    </row>
    <row r="644" spans="1:20" x14ac:dyDescent="0.25">
      <c r="A644" s="10">
        <f t="shared" si="64"/>
        <v>4</v>
      </c>
      <c r="B644" s="13">
        <v>45569</v>
      </c>
      <c r="C644" s="27">
        <v>72.143699999999995</v>
      </c>
      <c r="D644" s="15">
        <f t="shared" si="60"/>
        <v>0.72143699999999999</v>
      </c>
      <c r="F644" s="13">
        <v>45569</v>
      </c>
      <c r="G644" s="27">
        <v>48.6661</v>
      </c>
      <c r="H644" s="16">
        <f t="shared" si="61"/>
        <v>0.48666100000000001</v>
      </c>
      <c r="J644" s="13">
        <v>45569</v>
      </c>
      <c r="K644" s="33">
        <v>56.255899999999997</v>
      </c>
      <c r="L644" s="16">
        <f t="shared" si="62"/>
        <v>0.56255899999999992</v>
      </c>
      <c r="N644" s="13">
        <v>45569</v>
      </c>
      <c r="O644" s="27">
        <v>45.1355</v>
      </c>
      <c r="P644" s="17">
        <f t="shared" si="63"/>
        <v>0.45135500000000001</v>
      </c>
      <c r="R644" s="13">
        <v>45568</v>
      </c>
      <c r="S644" s="27">
        <v>48.1828</v>
      </c>
      <c r="T644" s="17">
        <f t="shared" si="65"/>
        <v>0.48182799999999998</v>
      </c>
    </row>
    <row r="645" spans="1:20" x14ac:dyDescent="0.25">
      <c r="A645" s="10">
        <f t="shared" si="64"/>
        <v>5</v>
      </c>
      <c r="B645" s="13">
        <v>45570</v>
      </c>
      <c r="C645" s="27">
        <v>71.98</v>
      </c>
      <c r="D645" s="15">
        <f t="shared" si="60"/>
        <v>0.7198</v>
      </c>
      <c r="F645" s="13">
        <v>45570</v>
      </c>
      <c r="G645" s="27">
        <v>48.425899999999999</v>
      </c>
      <c r="H645" s="16">
        <f t="shared" si="61"/>
        <v>0.484259</v>
      </c>
      <c r="J645" s="13">
        <v>45570</v>
      </c>
      <c r="K645" s="33">
        <v>56.6434</v>
      </c>
      <c r="L645" s="16">
        <f t="shared" si="62"/>
        <v>0.56643399999999999</v>
      </c>
      <c r="N645" s="13">
        <v>45570</v>
      </c>
      <c r="O645" s="27">
        <v>44.875900000000001</v>
      </c>
      <c r="P645" s="17">
        <f t="shared" si="63"/>
        <v>0.44875900000000002</v>
      </c>
      <c r="R645" s="13">
        <v>45569</v>
      </c>
      <c r="S645" s="27">
        <v>47.9544</v>
      </c>
      <c r="T645" s="17">
        <f t="shared" si="65"/>
        <v>0.47954399999999997</v>
      </c>
    </row>
    <row r="646" spans="1:20" x14ac:dyDescent="0.25">
      <c r="A646" s="10">
        <f t="shared" si="64"/>
        <v>6</v>
      </c>
      <c r="B646" s="13">
        <v>45571</v>
      </c>
      <c r="C646" s="27">
        <v>71.981399999999994</v>
      </c>
      <c r="D646" s="15">
        <f t="shared" si="60"/>
        <v>0.71981399999999995</v>
      </c>
      <c r="F646" s="13">
        <v>45571</v>
      </c>
      <c r="G646" s="27">
        <v>48.241999999999997</v>
      </c>
      <c r="H646" s="16">
        <f t="shared" si="61"/>
        <v>0.48241999999999996</v>
      </c>
      <c r="J646" s="13">
        <v>45571</v>
      </c>
      <c r="K646" s="33">
        <v>57.083500000000001</v>
      </c>
      <c r="L646" s="16">
        <f t="shared" si="62"/>
        <v>0.57083499999999998</v>
      </c>
      <c r="N646" s="13">
        <v>45571</v>
      </c>
      <c r="O646" s="27">
        <v>44.679499999999997</v>
      </c>
      <c r="P646" s="17">
        <f t="shared" si="63"/>
        <v>0.446795</v>
      </c>
      <c r="R646" s="13">
        <v>45570</v>
      </c>
      <c r="S646" s="27">
        <v>47.748600000000003</v>
      </c>
      <c r="T646" s="17">
        <f t="shared" si="65"/>
        <v>0.47748600000000002</v>
      </c>
    </row>
    <row r="647" spans="1:20" x14ac:dyDescent="0.25">
      <c r="A647" s="10">
        <f t="shared" si="64"/>
        <v>7</v>
      </c>
      <c r="B647" s="13">
        <v>45572</v>
      </c>
      <c r="C647" s="27">
        <v>71.633799999999994</v>
      </c>
      <c r="D647" s="15">
        <f t="shared" si="60"/>
        <v>0.71633799999999992</v>
      </c>
      <c r="F647" s="13">
        <v>45572</v>
      </c>
      <c r="G647" s="27">
        <v>48.055900000000001</v>
      </c>
      <c r="H647" s="16">
        <f t="shared" si="61"/>
        <v>0.48055900000000001</v>
      </c>
      <c r="J647" s="13">
        <v>45572</v>
      </c>
      <c r="K647" s="33">
        <v>56.94</v>
      </c>
      <c r="L647" s="16">
        <f t="shared" si="62"/>
        <v>0.56940000000000002</v>
      </c>
      <c r="N647" s="13">
        <v>45572</v>
      </c>
      <c r="O647" s="27">
        <v>44.373199999999997</v>
      </c>
      <c r="P647" s="17">
        <f t="shared" si="63"/>
        <v>0.44373199999999996</v>
      </c>
      <c r="R647" s="13">
        <v>45571</v>
      </c>
      <c r="S647" s="27">
        <v>47.609400000000001</v>
      </c>
      <c r="T647" s="17">
        <f t="shared" si="65"/>
        <v>0.47609400000000002</v>
      </c>
    </row>
    <row r="648" spans="1:20" x14ac:dyDescent="0.25">
      <c r="A648" s="10">
        <f t="shared" si="64"/>
        <v>8</v>
      </c>
      <c r="B648" s="13">
        <v>45573</v>
      </c>
      <c r="C648" s="27">
        <v>71.087400000000002</v>
      </c>
      <c r="D648" s="15">
        <f t="shared" si="60"/>
        <v>0.71087400000000001</v>
      </c>
      <c r="F648" s="13">
        <v>45573</v>
      </c>
      <c r="G648" s="27">
        <v>47.758200000000002</v>
      </c>
      <c r="H648" s="16">
        <f t="shared" si="61"/>
        <v>0.47758200000000001</v>
      </c>
      <c r="J648" s="13">
        <v>45573</v>
      </c>
      <c r="K648" s="33">
        <v>56.555</v>
      </c>
      <c r="L648" s="16">
        <f t="shared" si="62"/>
        <v>0.56555</v>
      </c>
      <c r="N648" s="13">
        <v>45573</v>
      </c>
      <c r="O648" s="27">
        <v>43.910600000000002</v>
      </c>
      <c r="P648" s="17">
        <f t="shared" si="63"/>
        <v>0.439106</v>
      </c>
      <c r="R648" s="13">
        <v>45572</v>
      </c>
      <c r="S648" s="27">
        <v>47.333500000000001</v>
      </c>
      <c r="T648" s="17">
        <f t="shared" si="65"/>
        <v>0.47333500000000001</v>
      </c>
    </row>
    <row r="649" spans="1:20" x14ac:dyDescent="0.25">
      <c r="A649" s="10">
        <f t="shared" si="64"/>
        <v>9</v>
      </c>
      <c r="B649" s="13">
        <v>45574</v>
      </c>
      <c r="C649" s="27">
        <v>70.330100000000002</v>
      </c>
      <c r="D649" s="15">
        <f t="shared" si="60"/>
        <v>0.70330100000000006</v>
      </c>
      <c r="F649" s="13">
        <v>45574</v>
      </c>
      <c r="G649" s="27">
        <v>47.671100000000003</v>
      </c>
      <c r="H649" s="16">
        <f t="shared" si="61"/>
        <v>0.47671100000000005</v>
      </c>
      <c r="J649" s="13">
        <v>45574</v>
      </c>
      <c r="K649" s="33">
        <v>56.143900000000002</v>
      </c>
      <c r="L649" s="16">
        <f t="shared" si="62"/>
        <v>0.56143900000000002</v>
      </c>
      <c r="N649" s="13">
        <v>45574</v>
      </c>
      <c r="O649" s="27">
        <v>43.508200000000002</v>
      </c>
      <c r="P649" s="17">
        <f t="shared" si="63"/>
        <v>0.43508200000000002</v>
      </c>
      <c r="R649" s="13">
        <v>45573</v>
      </c>
      <c r="S649" s="27">
        <v>46.9011</v>
      </c>
      <c r="T649" s="17">
        <f t="shared" si="65"/>
        <v>0.46901100000000001</v>
      </c>
    </row>
    <row r="650" spans="1:20" x14ac:dyDescent="0.25">
      <c r="A650" s="10">
        <f t="shared" si="64"/>
        <v>10</v>
      </c>
      <c r="B650" s="13">
        <v>45575</v>
      </c>
      <c r="C650" s="27">
        <v>69.820400000000006</v>
      </c>
      <c r="D650" s="15">
        <f t="shared" si="60"/>
        <v>0.69820400000000005</v>
      </c>
      <c r="F650" s="13">
        <v>45575</v>
      </c>
      <c r="G650" s="27">
        <v>47.441200000000002</v>
      </c>
      <c r="H650" s="16">
        <f t="shared" si="61"/>
        <v>0.474412</v>
      </c>
      <c r="J650" s="13">
        <v>45575</v>
      </c>
      <c r="K650" s="33">
        <v>56.344099999999997</v>
      </c>
      <c r="L650" s="16">
        <f t="shared" si="62"/>
        <v>0.56344099999999997</v>
      </c>
      <c r="N650" s="13">
        <v>45575</v>
      </c>
      <c r="O650" s="27">
        <v>43.245199999999997</v>
      </c>
      <c r="P650" s="17">
        <f t="shared" si="63"/>
        <v>0.43245199999999995</v>
      </c>
      <c r="R650" s="13">
        <v>45574</v>
      </c>
      <c r="S650" s="27">
        <v>46.535400000000003</v>
      </c>
      <c r="T650" s="17">
        <f t="shared" si="65"/>
        <v>0.46535400000000005</v>
      </c>
    </row>
    <row r="651" spans="1:20" x14ac:dyDescent="0.25">
      <c r="A651" s="10">
        <f t="shared" si="64"/>
        <v>11</v>
      </c>
      <c r="B651" s="13">
        <v>45576</v>
      </c>
      <c r="C651" s="27">
        <v>69.477999999999994</v>
      </c>
      <c r="D651" s="15">
        <f t="shared" si="60"/>
        <v>0.69477999999999995</v>
      </c>
      <c r="F651" s="13">
        <v>45576</v>
      </c>
      <c r="G651" s="27">
        <v>47.277099999999997</v>
      </c>
      <c r="H651" s="16">
        <f t="shared" si="61"/>
        <v>0.472771</v>
      </c>
      <c r="J651" s="13">
        <v>45576</v>
      </c>
      <c r="K651" s="33">
        <v>58.3521</v>
      </c>
      <c r="L651" s="16">
        <f t="shared" si="62"/>
        <v>0.58352099999999996</v>
      </c>
      <c r="N651" s="13">
        <v>45576</v>
      </c>
      <c r="O651" s="27">
        <v>43.1175</v>
      </c>
      <c r="P651" s="17">
        <f t="shared" si="63"/>
        <v>0.43117499999999997</v>
      </c>
      <c r="R651" s="13">
        <v>45575</v>
      </c>
      <c r="S651" s="27">
        <v>46.297699999999999</v>
      </c>
      <c r="T651" s="17">
        <f t="shared" si="65"/>
        <v>0.46297699999999997</v>
      </c>
    </row>
    <row r="652" spans="1:20" x14ac:dyDescent="0.25">
      <c r="A652" s="10">
        <f t="shared" si="64"/>
        <v>12</v>
      </c>
      <c r="B652" s="13">
        <v>45577</v>
      </c>
      <c r="C652" s="27">
        <v>69.441100000000006</v>
      </c>
      <c r="D652" s="15">
        <f t="shared" si="60"/>
        <v>0.69441100000000011</v>
      </c>
      <c r="F652" s="13">
        <v>45577</v>
      </c>
      <c r="G652" s="27">
        <v>47.142400000000002</v>
      </c>
      <c r="H652" s="16">
        <f t="shared" si="61"/>
        <v>0.47142400000000001</v>
      </c>
      <c r="J652" s="13">
        <v>45577</v>
      </c>
      <c r="K652" s="33">
        <v>60.671799999999998</v>
      </c>
      <c r="L652" s="16">
        <f t="shared" si="62"/>
        <v>0.60671799999999998</v>
      </c>
      <c r="N652" s="13">
        <v>45577</v>
      </c>
      <c r="O652" s="27">
        <v>42.929699999999997</v>
      </c>
      <c r="P652" s="17">
        <f t="shared" si="63"/>
        <v>0.42929699999999998</v>
      </c>
      <c r="R652" s="13">
        <v>45576</v>
      </c>
      <c r="S652" s="27">
        <v>46.302</v>
      </c>
      <c r="T652" s="17">
        <f t="shared" si="65"/>
        <v>0.46301999999999999</v>
      </c>
    </row>
    <row r="653" spans="1:20" x14ac:dyDescent="0.25">
      <c r="A653" s="10">
        <f t="shared" si="64"/>
        <v>13</v>
      </c>
      <c r="B653" s="13">
        <v>45578</v>
      </c>
      <c r="C653" s="27">
        <v>69.435599999999994</v>
      </c>
      <c r="D653" s="15">
        <f t="shared" si="60"/>
        <v>0.69435599999999997</v>
      </c>
      <c r="F653" s="13">
        <v>45578</v>
      </c>
      <c r="G653" s="27">
        <v>46.911799999999999</v>
      </c>
      <c r="H653" s="16">
        <f t="shared" si="61"/>
        <v>0.46911799999999998</v>
      </c>
      <c r="J653" s="13">
        <v>45578</v>
      </c>
      <c r="K653" s="33">
        <v>62.481999999999999</v>
      </c>
      <c r="L653" s="16">
        <f t="shared" si="62"/>
        <v>0.62482000000000004</v>
      </c>
      <c r="N653" s="13">
        <v>45578</v>
      </c>
      <c r="O653" s="27">
        <v>42.814900000000002</v>
      </c>
      <c r="P653" s="17">
        <f t="shared" si="63"/>
        <v>0.428149</v>
      </c>
      <c r="R653" s="13">
        <v>45577</v>
      </c>
      <c r="S653" s="27">
        <v>46.307200000000002</v>
      </c>
      <c r="T653" s="17">
        <f t="shared" si="65"/>
        <v>0.46307200000000004</v>
      </c>
    </row>
    <row r="654" spans="1:20" x14ac:dyDescent="0.25">
      <c r="A654" s="10">
        <f t="shared" si="64"/>
        <v>14</v>
      </c>
      <c r="B654" s="13">
        <v>45579</v>
      </c>
      <c r="C654" s="27">
        <v>69.344099999999997</v>
      </c>
      <c r="D654" s="15">
        <f t="shared" si="60"/>
        <v>0.69344099999999997</v>
      </c>
      <c r="F654" s="13">
        <v>45579</v>
      </c>
      <c r="G654" s="27">
        <v>46.685600000000001</v>
      </c>
      <c r="H654" s="16">
        <f t="shared" si="61"/>
        <v>0.46685599999999999</v>
      </c>
      <c r="J654" s="13">
        <v>45579</v>
      </c>
      <c r="K654" s="33">
        <v>63.567100000000003</v>
      </c>
      <c r="L654" s="16">
        <f t="shared" si="62"/>
        <v>0.63567099999999999</v>
      </c>
      <c r="N654" s="13">
        <v>45579</v>
      </c>
      <c r="O654" s="27">
        <v>42.587499999999999</v>
      </c>
      <c r="P654" s="17">
        <f t="shared" si="63"/>
        <v>0.425875</v>
      </c>
      <c r="R654" s="13">
        <v>45578</v>
      </c>
      <c r="S654" s="27">
        <v>46.312399999999997</v>
      </c>
      <c r="T654" s="17">
        <f t="shared" si="65"/>
        <v>0.46312399999999998</v>
      </c>
    </row>
    <row r="655" spans="1:20" x14ac:dyDescent="0.25">
      <c r="A655" s="10">
        <f t="shared" si="64"/>
        <v>15</v>
      </c>
      <c r="B655" s="13">
        <v>45580</v>
      </c>
      <c r="C655" s="27">
        <v>69.154799999999994</v>
      </c>
      <c r="D655" s="15">
        <f t="shared" si="60"/>
        <v>0.69154799999999994</v>
      </c>
      <c r="F655" s="13">
        <v>45580</v>
      </c>
      <c r="G655" s="27">
        <v>46.456299999999999</v>
      </c>
      <c r="H655" s="16">
        <f t="shared" si="61"/>
        <v>0.464563</v>
      </c>
      <c r="J655" s="13">
        <v>45580</v>
      </c>
      <c r="K655" s="33">
        <v>64.331299999999999</v>
      </c>
      <c r="L655" s="16">
        <f t="shared" si="62"/>
        <v>0.64331300000000002</v>
      </c>
      <c r="N655" s="13">
        <v>45580</v>
      </c>
      <c r="O655" s="27">
        <v>42.254300000000001</v>
      </c>
      <c r="P655" s="17">
        <f t="shared" si="63"/>
        <v>0.422543</v>
      </c>
      <c r="R655" s="13">
        <v>45579</v>
      </c>
      <c r="S655" s="27">
        <v>46.1843</v>
      </c>
      <c r="T655" s="17">
        <f t="shared" si="65"/>
        <v>0.461843</v>
      </c>
    </row>
    <row r="656" spans="1:20" x14ac:dyDescent="0.25">
      <c r="A656" s="10">
        <f t="shared" si="64"/>
        <v>16</v>
      </c>
      <c r="B656" s="13">
        <v>45581</v>
      </c>
      <c r="C656" s="27">
        <v>68.685900000000004</v>
      </c>
      <c r="D656" s="15">
        <f t="shared" si="60"/>
        <v>0.686859</v>
      </c>
      <c r="F656" s="13">
        <v>45581</v>
      </c>
      <c r="G656" s="27">
        <v>46.3123</v>
      </c>
      <c r="H656" s="16">
        <f t="shared" si="61"/>
        <v>0.46312300000000001</v>
      </c>
      <c r="J656" s="13">
        <v>45581</v>
      </c>
      <c r="K656" s="33">
        <v>64.685599999999994</v>
      </c>
      <c r="L656" s="16">
        <f t="shared" si="62"/>
        <v>0.64685599999999999</v>
      </c>
      <c r="N656" s="13">
        <v>45581</v>
      </c>
      <c r="O656" s="27">
        <v>41.9848</v>
      </c>
      <c r="P656" s="17">
        <f t="shared" si="63"/>
        <v>0.419848</v>
      </c>
      <c r="R656" s="13">
        <v>45580</v>
      </c>
      <c r="S656" s="27">
        <v>45.953899999999997</v>
      </c>
      <c r="T656" s="17">
        <f t="shared" si="65"/>
        <v>0.45953899999999998</v>
      </c>
    </row>
    <row r="657" spans="1:20" x14ac:dyDescent="0.25">
      <c r="A657" s="10">
        <f t="shared" si="64"/>
        <v>17</v>
      </c>
      <c r="B657" s="13">
        <v>45582</v>
      </c>
      <c r="C657" s="27">
        <v>67.835700000000003</v>
      </c>
      <c r="D657" s="15">
        <f t="shared" si="60"/>
        <v>0.67835699999999999</v>
      </c>
      <c r="F657" s="13">
        <v>45582</v>
      </c>
      <c r="G657" s="27">
        <v>46.265099999999997</v>
      </c>
      <c r="H657" s="16">
        <f t="shared" si="61"/>
        <v>0.46265099999999998</v>
      </c>
      <c r="J657" s="13">
        <v>45582</v>
      </c>
      <c r="K657" s="33">
        <v>64.756900000000002</v>
      </c>
      <c r="L657" s="16">
        <f t="shared" si="62"/>
        <v>0.64756900000000006</v>
      </c>
      <c r="N657" s="13">
        <v>45582</v>
      </c>
      <c r="O657" s="27">
        <v>41.569099999999999</v>
      </c>
      <c r="P657" s="17">
        <f t="shared" si="63"/>
        <v>0.41569099999999998</v>
      </c>
      <c r="R657" s="13">
        <v>45581</v>
      </c>
      <c r="S657" s="27">
        <v>45.739800000000002</v>
      </c>
      <c r="T657" s="17">
        <f t="shared" si="65"/>
        <v>0.45739800000000003</v>
      </c>
    </row>
    <row r="658" spans="1:20" x14ac:dyDescent="0.25">
      <c r="A658" s="10">
        <f t="shared" si="64"/>
        <v>18</v>
      </c>
      <c r="B658" s="13">
        <v>45583</v>
      </c>
      <c r="C658" s="27">
        <v>66.926299999999998</v>
      </c>
      <c r="D658" s="15">
        <f t="shared" si="60"/>
        <v>0.66926299999999994</v>
      </c>
      <c r="F658" s="13">
        <v>45583</v>
      </c>
      <c r="G658" s="27">
        <v>45.931899999999999</v>
      </c>
      <c r="H658" s="16">
        <f t="shared" si="61"/>
        <v>0.45931899999999998</v>
      </c>
      <c r="J658" s="13">
        <v>45583</v>
      </c>
      <c r="K658" s="33">
        <v>64.485200000000006</v>
      </c>
      <c r="L658" s="16">
        <f t="shared" si="62"/>
        <v>0.64485200000000009</v>
      </c>
      <c r="N658" s="13">
        <v>45583</v>
      </c>
      <c r="O658" s="27">
        <v>41.319899999999997</v>
      </c>
      <c r="P658" s="17">
        <f t="shared" si="63"/>
        <v>0.41319899999999998</v>
      </c>
      <c r="R658" s="13">
        <v>45582</v>
      </c>
      <c r="S658" s="27">
        <v>45.400700000000001</v>
      </c>
      <c r="T658" s="17">
        <f t="shared" si="65"/>
        <v>0.45400699999999999</v>
      </c>
    </row>
    <row r="659" spans="1:20" x14ac:dyDescent="0.25">
      <c r="A659" s="10">
        <f t="shared" si="64"/>
        <v>19</v>
      </c>
      <c r="B659" s="13">
        <v>45584</v>
      </c>
      <c r="C659" s="27">
        <v>66.607799999999997</v>
      </c>
      <c r="D659" s="15">
        <f t="shared" si="60"/>
        <v>0.66607799999999995</v>
      </c>
      <c r="F659" s="13">
        <v>45584</v>
      </c>
      <c r="G659" s="27">
        <v>45.8157</v>
      </c>
      <c r="H659" s="16">
        <f t="shared" si="61"/>
        <v>0.45815699999999998</v>
      </c>
      <c r="J659" s="13">
        <v>45584</v>
      </c>
      <c r="K659" s="33">
        <v>64.616500000000002</v>
      </c>
      <c r="L659" s="16">
        <f t="shared" si="62"/>
        <v>0.64616499999999999</v>
      </c>
      <c r="N659" s="13">
        <v>45584</v>
      </c>
      <c r="O659" s="27">
        <v>41.272399999999998</v>
      </c>
      <c r="P659" s="17">
        <f t="shared" si="63"/>
        <v>0.41272399999999998</v>
      </c>
      <c r="R659" s="13">
        <v>45583</v>
      </c>
      <c r="S659" s="27">
        <v>45.100499999999997</v>
      </c>
      <c r="T659" s="17">
        <f t="shared" si="65"/>
        <v>0.45100499999999999</v>
      </c>
    </row>
    <row r="660" spans="1:20" x14ac:dyDescent="0.25">
      <c r="A660" s="10">
        <f t="shared" si="64"/>
        <v>20</v>
      </c>
      <c r="B660" s="13">
        <v>45585</v>
      </c>
      <c r="C660" s="27">
        <v>66.466800000000006</v>
      </c>
      <c r="D660" s="15">
        <f t="shared" si="60"/>
        <v>0.66466800000000004</v>
      </c>
      <c r="F660" s="13">
        <v>45585</v>
      </c>
      <c r="G660" s="27">
        <v>45.854900000000001</v>
      </c>
      <c r="H660" s="16">
        <f t="shared" si="61"/>
        <v>0.45854899999999998</v>
      </c>
      <c r="J660" s="13">
        <v>45585</v>
      </c>
      <c r="K660" s="33">
        <v>65.025300000000001</v>
      </c>
      <c r="L660" s="16">
        <f t="shared" si="62"/>
        <v>0.65025299999999997</v>
      </c>
      <c r="N660" s="13">
        <v>45585</v>
      </c>
      <c r="O660" s="27">
        <v>41.220599999999997</v>
      </c>
      <c r="P660" s="17">
        <f t="shared" si="63"/>
        <v>0.41220599999999996</v>
      </c>
      <c r="R660" s="13">
        <v>45584</v>
      </c>
      <c r="S660" s="27">
        <v>45.039099999999998</v>
      </c>
      <c r="T660" s="17">
        <f t="shared" si="65"/>
        <v>0.45039099999999999</v>
      </c>
    </row>
    <row r="661" spans="1:20" x14ac:dyDescent="0.25">
      <c r="A661" s="10">
        <f t="shared" si="64"/>
        <v>21</v>
      </c>
      <c r="B661" s="13">
        <v>45586</v>
      </c>
      <c r="C661" s="27">
        <v>66.510900000000007</v>
      </c>
      <c r="D661" s="15">
        <f t="shared" si="60"/>
        <v>0.66510900000000006</v>
      </c>
      <c r="F661" s="13">
        <v>45586</v>
      </c>
      <c r="G661" s="27">
        <v>45.765799999999999</v>
      </c>
      <c r="H661" s="16">
        <f t="shared" si="61"/>
        <v>0.45765800000000001</v>
      </c>
      <c r="J661" s="13">
        <v>45586</v>
      </c>
      <c r="K661" s="33">
        <v>65.288600000000002</v>
      </c>
      <c r="L661" s="16">
        <f t="shared" si="62"/>
        <v>0.65288600000000008</v>
      </c>
      <c r="N661" s="13">
        <v>45586</v>
      </c>
      <c r="O661" s="27">
        <v>41.071399999999997</v>
      </c>
      <c r="P661" s="17">
        <f t="shared" si="63"/>
        <v>0.41071399999999997</v>
      </c>
      <c r="R661" s="13">
        <v>45585</v>
      </c>
      <c r="S661" s="27">
        <v>45.031100000000002</v>
      </c>
      <c r="T661" s="17">
        <f t="shared" si="65"/>
        <v>0.45031100000000002</v>
      </c>
    </row>
    <row r="662" spans="1:20" x14ac:dyDescent="0.25">
      <c r="A662" s="10">
        <f t="shared" si="64"/>
        <v>22</v>
      </c>
      <c r="B662" s="13">
        <v>45587</v>
      </c>
      <c r="C662" s="27">
        <v>66.381399999999999</v>
      </c>
      <c r="D662" s="15">
        <f t="shared" si="60"/>
        <v>0.66381400000000002</v>
      </c>
      <c r="F662" s="13">
        <v>45587</v>
      </c>
      <c r="G662" s="27">
        <v>45.627000000000002</v>
      </c>
      <c r="H662" s="16">
        <f t="shared" si="61"/>
        <v>0.45627000000000001</v>
      </c>
      <c r="J662" s="13">
        <v>45587</v>
      </c>
      <c r="K662" s="33">
        <v>65.178299999999993</v>
      </c>
      <c r="L662" s="16">
        <f t="shared" si="62"/>
        <v>0.65178299999999989</v>
      </c>
      <c r="N662" s="13">
        <v>45587</v>
      </c>
      <c r="O662" s="27">
        <v>40.871699999999997</v>
      </c>
      <c r="P662" s="17">
        <f t="shared" si="63"/>
        <v>0.408717</v>
      </c>
      <c r="R662" s="13">
        <v>45586</v>
      </c>
      <c r="S662" s="27">
        <v>44.9315</v>
      </c>
      <c r="T662" s="17">
        <f t="shared" si="65"/>
        <v>0.44931500000000002</v>
      </c>
    </row>
    <row r="663" spans="1:20" x14ac:dyDescent="0.25">
      <c r="A663" s="10">
        <f t="shared" si="64"/>
        <v>23</v>
      </c>
      <c r="B663" s="13">
        <v>45588</v>
      </c>
      <c r="C663" s="27">
        <v>66.067400000000006</v>
      </c>
      <c r="D663" s="15">
        <f t="shared" si="60"/>
        <v>0.66067400000000009</v>
      </c>
      <c r="F663" s="13">
        <v>45588</v>
      </c>
      <c r="G663" s="27">
        <v>45.387700000000002</v>
      </c>
      <c r="H663" s="16">
        <f t="shared" si="61"/>
        <v>0.45387700000000003</v>
      </c>
      <c r="J663" s="13">
        <v>45588</v>
      </c>
      <c r="K663" s="33">
        <v>65.153300000000002</v>
      </c>
      <c r="L663" s="16">
        <f t="shared" si="62"/>
        <v>0.65153300000000003</v>
      </c>
      <c r="N663" s="13">
        <v>45588</v>
      </c>
      <c r="O663" s="27">
        <v>40.686999999999998</v>
      </c>
      <c r="P663" s="17">
        <f t="shared" si="63"/>
        <v>0.40686999999999995</v>
      </c>
      <c r="R663" s="13">
        <v>45587</v>
      </c>
      <c r="S663" s="27">
        <v>44.752499999999998</v>
      </c>
      <c r="T663" s="17">
        <f t="shared" si="65"/>
        <v>0.44752499999999995</v>
      </c>
    </row>
    <row r="664" spans="1:20" x14ac:dyDescent="0.25">
      <c r="A664" s="10">
        <f t="shared" si="64"/>
        <v>24</v>
      </c>
      <c r="B664" s="13">
        <v>45589</v>
      </c>
      <c r="C664" s="27">
        <v>65.650899999999993</v>
      </c>
      <c r="D664" s="15">
        <f t="shared" si="60"/>
        <v>0.6565089999999999</v>
      </c>
      <c r="F664" s="13">
        <v>45589</v>
      </c>
      <c r="G664" s="27">
        <v>45.254600000000003</v>
      </c>
      <c r="H664" s="16">
        <f t="shared" si="61"/>
        <v>0.45254600000000006</v>
      </c>
      <c r="J664" s="13">
        <v>45589</v>
      </c>
      <c r="K664" s="33">
        <v>65.393699999999995</v>
      </c>
      <c r="L664" s="16">
        <f t="shared" si="62"/>
        <v>0.65393699999999999</v>
      </c>
      <c r="N664" s="13">
        <v>45589</v>
      </c>
      <c r="O664" s="27">
        <v>40.563499999999998</v>
      </c>
      <c r="P664" s="17">
        <f t="shared" si="63"/>
        <v>0.40563499999999997</v>
      </c>
      <c r="R664" s="13">
        <v>45588</v>
      </c>
      <c r="S664" s="27">
        <v>44.562600000000003</v>
      </c>
      <c r="T664" s="17">
        <f t="shared" si="65"/>
        <v>0.44562600000000002</v>
      </c>
    </row>
    <row r="665" spans="1:20" x14ac:dyDescent="0.25">
      <c r="A665" s="10">
        <f t="shared" si="64"/>
        <v>25</v>
      </c>
      <c r="B665" s="13">
        <v>45590</v>
      </c>
      <c r="C665" s="27">
        <v>65.393600000000006</v>
      </c>
      <c r="D665" s="15">
        <f t="shared" si="60"/>
        <v>0.65393600000000007</v>
      </c>
      <c r="F665" s="13">
        <v>45590</v>
      </c>
      <c r="G665" s="27">
        <v>45.161799999999999</v>
      </c>
      <c r="H665" s="16">
        <f t="shared" si="61"/>
        <v>0.45161800000000002</v>
      </c>
      <c r="J665" s="13">
        <v>45590</v>
      </c>
      <c r="K665" s="33">
        <v>65.552000000000007</v>
      </c>
      <c r="L665" s="16">
        <f t="shared" si="62"/>
        <v>0.6555200000000001</v>
      </c>
      <c r="N665" s="13">
        <v>45590</v>
      </c>
      <c r="O665" s="27">
        <v>40.596800000000002</v>
      </c>
      <c r="P665" s="17">
        <f t="shared" si="63"/>
        <v>0.405968</v>
      </c>
      <c r="R665" s="13">
        <v>45589</v>
      </c>
      <c r="S665" s="27">
        <v>44.447499999999998</v>
      </c>
      <c r="T665" s="17">
        <f t="shared" si="65"/>
        <v>0.44447499999999995</v>
      </c>
    </row>
    <row r="666" spans="1:20" x14ac:dyDescent="0.25">
      <c r="A666" s="10">
        <f t="shared" si="64"/>
        <v>26</v>
      </c>
      <c r="B666" s="13">
        <v>45591</v>
      </c>
      <c r="C666" s="27">
        <v>65.089600000000004</v>
      </c>
      <c r="D666" s="15">
        <f t="shared" si="60"/>
        <v>0.65089600000000003</v>
      </c>
      <c r="F666" s="13">
        <v>45591</v>
      </c>
      <c r="G666" s="27">
        <v>45.046300000000002</v>
      </c>
      <c r="H666" s="16">
        <f t="shared" si="61"/>
        <v>0.450463</v>
      </c>
      <c r="J666" s="13">
        <v>45591</v>
      </c>
      <c r="K666" s="33">
        <v>65.828199999999995</v>
      </c>
      <c r="L666" s="16">
        <f t="shared" si="62"/>
        <v>0.65828199999999992</v>
      </c>
      <c r="N666" s="13">
        <v>45591</v>
      </c>
      <c r="O666" s="27">
        <v>40.590200000000003</v>
      </c>
      <c r="P666" s="17">
        <f t="shared" si="63"/>
        <v>0.40590200000000004</v>
      </c>
      <c r="R666" s="13">
        <v>45590</v>
      </c>
      <c r="S666" s="27">
        <v>44.451999999999998</v>
      </c>
      <c r="T666" s="17">
        <f t="shared" si="65"/>
        <v>0.44451999999999997</v>
      </c>
    </row>
    <row r="667" spans="1:20" x14ac:dyDescent="0.25">
      <c r="A667" s="10">
        <f t="shared" si="64"/>
        <v>27</v>
      </c>
      <c r="B667" s="13">
        <v>45592</v>
      </c>
      <c r="C667" s="27">
        <v>64.734800000000007</v>
      </c>
      <c r="D667" s="15">
        <f t="shared" si="60"/>
        <v>0.64734800000000003</v>
      </c>
      <c r="F667" s="13">
        <v>45592</v>
      </c>
      <c r="G667" s="27">
        <v>44.786799999999999</v>
      </c>
      <c r="H667" s="16">
        <f t="shared" si="61"/>
        <v>0.44786799999999999</v>
      </c>
      <c r="J667" s="13">
        <v>45592</v>
      </c>
      <c r="K667" s="33">
        <v>65.985600000000005</v>
      </c>
      <c r="L667" s="16">
        <f t="shared" si="62"/>
        <v>0.659856</v>
      </c>
      <c r="N667" s="13">
        <v>45592</v>
      </c>
      <c r="O667" s="27">
        <v>40.653500000000001</v>
      </c>
      <c r="P667" s="17">
        <f t="shared" si="63"/>
        <v>0.40653500000000004</v>
      </c>
      <c r="R667" s="13">
        <v>45591</v>
      </c>
      <c r="S667" s="27">
        <v>44.430300000000003</v>
      </c>
      <c r="T667" s="17">
        <f t="shared" si="65"/>
        <v>0.444303</v>
      </c>
    </row>
    <row r="668" spans="1:20" x14ac:dyDescent="0.25">
      <c r="A668" s="10">
        <f t="shared" si="64"/>
        <v>28</v>
      </c>
      <c r="B668" s="13">
        <v>45593</v>
      </c>
      <c r="C668" s="27">
        <v>64.504199999999997</v>
      </c>
      <c r="D668" s="15">
        <f t="shared" si="60"/>
        <v>0.645042</v>
      </c>
      <c r="F668" s="13">
        <v>45593</v>
      </c>
      <c r="G668" s="27">
        <v>44.876800000000003</v>
      </c>
      <c r="H668" s="16">
        <f t="shared" si="61"/>
        <v>0.44876800000000006</v>
      </c>
      <c r="J668" s="13">
        <v>45593</v>
      </c>
      <c r="K668" s="33">
        <v>65.929900000000004</v>
      </c>
      <c r="L668" s="16">
        <f t="shared" si="62"/>
        <v>0.65929900000000008</v>
      </c>
      <c r="N668" s="13">
        <v>45593</v>
      </c>
      <c r="O668" s="27">
        <v>40.661299999999997</v>
      </c>
      <c r="P668" s="17">
        <f t="shared" si="63"/>
        <v>0.40661299999999995</v>
      </c>
      <c r="R668" s="13">
        <v>45592</v>
      </c>
      <c r="S668" s="27">
        <v>44.421300000000002</v>
      </c>
      <c r="T668" s="17">
        <f t="shared" si="65"/>
        <v>0.44421300000000002</v>
      </c>
    </row>
    <row r="669" spans="1:20" x14ac:dyDescent="0.25">
      <c r="A669" s="10">
        <f t="shared" si="64"/>
        <v>29</v>
      </c>
      <c r="B669" s="13">
        <v>45594</v>
      </c>
      <c r="C669" s="27">
        <v>64.146299999999997</v>
      </c>
      <c r="D669" s="15">
        <f t="shared" si="60"/>
        <v>0.64146300000000001</v>
      </c>
      <c r="F669" s="13">
        <v>45594</v>
      </c>
      <c r="G669" s="27">
        <v>44.804099999999998</v>
      </c>
      <c r="H669" s="16">
        <f t="shared" si="61"/>
        <v>0.44804099999999997</v>
      </c>
      <c r="J669" s="13">
        <v>45594</v>
      </c>
      <c r="K669" s="33">
        <v>65.724400000000003</v>
      </c>
      <c r="L669" s="16">
        <f t="shared" si="62"/>
        <v>0.65724400000000005</v>
      </c>
      <c r="N669" s="13">
        <v>45594</v>
      </c>
      <c r="O669" s="27">
        <v>40.587400000000002</v>
      </c>
      <c r="P669" s="17">
        <f t="shared" si="63"/>
        <v>0.40587400000000001</v>
      </c>
      <c r="R669" s="13">
        <v>45593</v>
      </c>
      <c r="S669" s="27">
        <v>44.426600000000001</v>
      </c>
      <c r="T669" s="17">
        <f t="shared" si="65"/>
        <v>0.44426599999999999</v>
      </c>
    </row>
    <row r="670" spans="1:20" x14ac:dyDescent="0.25">
      <c r="A670" s="10">
        <f t="shared" si="64"/>
        <v>30</v>
      </c>
      <c r="B670" s="13">
        <v>45595</v>
      </c>
      <c r="C670" s="27">
        <v>63.618400000000001</v>
      </c>
      <c r="D670" s="15">
        <f t="shared" si="60"/>
        <v>0.63618399999999997</v>
      </c>
      <c r="F670" s="13">
        <v>45595</v>
      </c>
      <c r="G670" s="27">
        <v>44.674500000000002</v>
      </c>
      <c r="H670" s="16">
        <f t="shared" si="61"/>
        <v>0.446745</v>
      </c>
      <c r="J670" s="13">
        <v>45595</v>
      </c>
      <c r="K670" s="33">
        <v>65.552099999999996</v>
      </c>
      <c r="L670" s="16">
        <f t="shared" si="62"/>
        <v>0.65552099999999991</v>
      </c>
      <c r="N670" s="13">
        <v>45595</v>
      </c>
      <c r="O670" s="27">
        <v>40.479599999999998</v>
      </c>
      <c r="P670" s="17">
        <f t="shared" si="63"/>
        <v>0.40479599999999999</v>
      </c>
      <c r="R670" s="13">
        <v>45594</v>
      </c>
      <c r="S670" s="27">
        <v>44.328899999999997</v>
      </c>
      <c r="T670" s="17">
        <f t="shared" si="65"/>
        <v>0.44328899999999999</v>
      </c>
    </row>
    <row r="671" spans="1:20" x14ac:dyDescent="0.25">
      <c r="A671" s="10">
        <f t="shared" si="64"/>
        <v>31</v>
      </c>
      <c r="B671" s="13">
        <v>45596</v>
      </c>
      <c r="C671" s="27">
        <v>63.275599999999997</v>
      </c>
      <c r="D671" s="15">
        <f t="shared" si="60"/>
        <v>0.63275599999999999</v>
      </c>
      <c r="F671" s="13">
        <v>45596</v>
      </c>
      <c r="G671" s="27">
        <v>44.653399999999998</v>
      </c>
      <c r="H671" s="16">
        <f t="shared" si="61"/>
        <v>0.44653399999999999</v>
      </c>
      <c r="J671" s="13">
        <v>45596</v>
      </c>
      <c r="K671" s="33">
        <v>65.260800000000003</v>
      </c>
      <c r="L671" s="16">
        <f t="shared" si="62"/>
        <v>0.65260800000000008</v>
      </c>
      <c r="N671" s="13">
        <v>45596</v>
      </c>
      <c r="O671" s="27">
        <v>40.354500000000002</v>
      </c>
      <c r="P671" s="17">
        <f t="shared" si="63"/>
        <v>0.40354500000000004</v>
      </c>
      <c r="R671" s="13">
        <v>45595</v>
      </c>
      <c r="S671" s="27">
        <v>44.190600000000003</v>
      </c>
      <c r="T671" s="17">
        <f t="shared" si="65"/>
        <v>0.44190600000000002</v>
      </c>
    </row>
    <row r="672" spans="1:20" x14ac:dyDescent="0.25">
      <c r="A672" s="10">
        <f t="shared" si="64"/>
        <v>1</v>
      </c>
      <c r="B672" s="13">
        <v>45597</v>
      </c>
      <c r="C672" s="27">
        <v>62.605499999999999</v>
      </c>
      <c r="D672" s="15">
        <f t="shared" si="60"/>
        <v>0.62605500000000003</v>
      </c>
      <c r="F672" s="13">
        <v>45597</v>
      </c>
      <c r="G672" s="27">
        <v>44.505699999999997</v>
      </c>
      <c r="H672" s="16">
        <f t="shared" si="61"/>
        <v>0.44505699999999998</v>
      </c>
      <c r="J672" s="13">
        <v>45597</v>
      </c>
      <c r="K672" s="33">
        <v>64.7363</v>
      </c>
      <c r="L672" s="16">
        <f t="shared" si="62"/>
        <v>0.64736300000000002</v>
      </c>
      <c r="N672" s="13">
        <v>45597</v>
      </c>
      <c r="O672" s="27">
        <v>40.216200000000001</v>
      </c>
      <c r="P672" s="17">
        <f t="shared" si="63"/>
        <v>0.40216200000000002</v>
      </c>
      <c r="R672" s="13">
        <v>45596</v>
      </c>
      <c r="S672" s="27">
        <v>44.060899999999997</v>
      </c>
      <c r="T672" s="17">
        <f t="shared" si="65"/>
        <v>0.44060899999999997</v>
      </c>
    </row>
    <row r="673" spans="1:20" x14ac:dyDescent="0.25">
      <c r="A673" s="10">
        <f t="shared" si="64"/>
        <v>2</v>
      </c>
      <c r="B673" s="13">
        <v>45598</v>
      </c>
      <c r="C673" s="27">
        <v>62.334099999999999</v>
      </c>
      <c r="D673" s="15">
        <f t="shared" si="60"/>
        <v>0.62334100000000003</v>
      </c>
      <c r="F673" s="13">
        <v>45598</v>
      </c>
      <c r="G673" s="27">
        <v>44.436199999999999</v>
      </c>
      <c r="H673" s="16">
        <f t="shared" si="61"/>
        <v>0.44436199999999998</v>
      </c>
      <c r="J673" s="13">
        <v>45598</v>
      </c>
      <c r="K673" s="33">
        <v>64.826300000000003</v>
      </c>
      <c r="L673" s="16">
        <f t="shared" si="62"/>
        <v>0.64826300000000003</v>
      </c>
      <c r="N673" s="13">
        <v>45598</v>
      </c>
      <c r="O673" s="27">
        <v>40.2102</v>
      </c>
      <c r="P673" s="17">
        <f t="shared" si="63"/>
        <v>0.40210200000000001</v>
      </c>
      <c r="R673" s="13">
        <v>45597</v>
      </c>
      <c r="S673" s="27">
        <v>43.866</v>
      </c>
      <c r="T673" s="17">
        <f t="shared" si="65"/>
        <v>0.43865999999999999</v>
      </c>
    </row>
    <row r="674" spans="1:20" x14ac:dyDescent="0.25">
      <c r="A674" s="10">
        <f t="shared" si="64"/>
        <v>3</v>
      </c>
      <c r="B674" s="13">
        <v>45599</v>
      </c>
      <c r="C674" s="27">
        <v>61.9649</v>
      </c>
      <c r="D674" s="15">
        <f t="shared" si="60"/>
        <v>0.61964900000000001</v>
      </c>
      <c r="F674" s="13">
        <v>45599</v>
      </c>
      <c r="G674" s="27">
        <v>44.392600000000002</v>
      </c>
      <c r="H674" s="16">
        <f t="shared" si="61"/>
        <v>0.44392600000000004</v>
      </c>
      <c r="J674" s="13">
        <v>45599</v>
      </c>
      <c r="K674" s="33">
        <v>64.952200000000005</v>
      </c>
      <c r="L674" s="16">
        <f t="shared" si="62"/>
        <v>0.64952200000000004</v>
      </c>
      <c r="N674" s="13">
        <v>45599</v>
      </c>
      <c r="O674" s="27">
        <v>40.259399999999999</v>
      </c>
      <c r="P674" s="17">
        <f t="shared" si="63"/>
        <v>0.40259400000000001</v>
      </c>
      <c r="R674" s="13">
        <v>45598</v>
      </c>
      <c r="S674" s="27">
        <v>43.8416</v>
      </c>
      <c r="T674" s="17">
        <f t="shared" si="65"/>
        <v>0.43841599999999997</v>
      </c>
    </row>
    <row r="675" spans="1:20" x14ac:dyDescent="0.25">
      <c r="A675" s="10">
        <f t="shared" si="64"/>
        <v>3</v>
      </c>
      <c r="B675" s="13">
        <v>45599</v>
      </c>
      <c r="C675" s="27"/>
      <c r="D675" s="15" t="str">
        <f t="shared" si="60"/>
        <v/>
      </c>
      <c r="F675" s="13">
        <v>45599</v>
      </c>
      <c r="G675" s="27"/>
      <c r="H675" s="16" t="str">
        <f t="shared" si="61"/>
        <v/>
      </c>
      <c r="J675" s="13">
        <v>45599</v>
      </c>
      <c r="K675" s="33"/>
      <c r="L675" s="16" t="str">
        <f t="shared" si="62"/>
        <v/>
      </c>
      <c r="N675" s="13">
        <v>45599</v>
      </c>
      <c r="O675" s="27"/>
      <c r="P675" s="17" t="str">
        <f t="shared" si="63"/>
        <v/>
      </c>
      <c r="R675" s="13">
        <v>45599</v>
      </c>
      <c r="S675" s="27">
        <v>43.857799999999997</v>
      </c>
      <c r="T675" s="17">
        <f t="shared" si="65"/>
        <v>0.43857799999999997</v>
      </c>
    </row>
    <row r="676" spans="1:20" x14ac:dyDescent="0.25">
      <c r="A676" s="10">
        <f t="shared" si="64"/>
        <v>4</v>
      </c>
      <c r="B676" s="13">
        <v>45600</v>
      </c>
      <c r="C676" s="27"/>
      <c r="D676" s="15" t="str">
        <f t="shared" si="60"/>
        <v/>
      </c>
      <c r="F676" s="13">
        <v>45600</v>
      </c>
      <c r="G676" s="27"/>
      <c r="H676" s="16" t="str">
        <f t="shared" si="61"/>
        <v/>
      </c>
      <c r="J676" s="13">
        <v>45600</v>
      </c>
      <c r="K676" s="33"/>
      <c r="L676" s="16" t="str">
        <f t="shared" si="62"/>
        <v/>
      </c>
      <c r="N676" s="13">
        <v>45600</v>
      </c>
      <c r="O676" s="27"/>
      <c r="P676" s="17" t="str">
        <f t="shared" si="63"/>
        <v/>
      </c>
      <c r="R676" s="13">
        <v>45600</v>
      </c>
      <c r="S676" s="27"/>
      <c r="T676" s="17" t="str">
        <f t="shared" si="65"/>
        <v/>
      </c>
    </row>
    <row r="677" spans="1:20" x14ac:dyDescent="0.25">
      <c r="A677" s="10">
        <f t="shared" si="64"/>
        <v>5</v>
      </c>
      <c r="B677" s="13">
        <v>45601</v>
      </c>
      <c r="C677" s="27"/>
      <c r="D677" s="15" t="str">
        <f t="shared" si="60"/>
        <v/>
      </c>
      <c r="F677" s="13">
        <v>45601</v>
      </c>
      <c r="G677" s="27"/>
      <c r="H677" s="16" t="str">
        <f t="shared" si="61"/>
        <v/>
      </c>
      <c r="J677" s="13">
        <v>45601</v>
      </c>
      <c r="K677" s="33"/>
      <c r="L677" s="16" t="str">
        <f t="shared" si="62"/>
        <v/>
      </c>
      <c r="N677" s="13">
        <v>45601</v>
      </c>
      <c r="O677" s="27"/>
      <c r="P677" s="17" t="str">
        <f t="shared" si="63"/>
        <v/>
      </c>
      <c r="R677" s="13">
        <v>45601</v>
      </c>
      <c r="S677" s="27"/>
      <c r="T677" s="17" t="str">
        <f t="shared" si="65"/>
        <v/>
      </c>
    </row>
    <row r="678" spans="1:20" x14ac:dyDescent="0.25">
      <c r="A678" s="10">
        <f t="shared" si="64"/>
        <v>6</v>
      </c>
      <c r="B678" s="13">
        <v>45602</v>
      </c>
      <c r="C678" s="27"/>
      <c r="D678" s="15" t="str">
        <f t="shared" si="60"/>
        <v/>
      </c>
      <c r="F678" s="13">
        <v>45602</v>
      </c>
      <c r="G678" s="27"/>
      <c r="H678" s="16" t="str">
        <f t="shared" si="61"/>
        <v/>
      </c>
      <c r="J678" s="13">
        <v>45602</v>
      </c>
      <c r="K678" s="33"/>
      <c r="L678" s="16" t="str">
        <f t="shared" si="62"/>
        <v/>
      </c>
      <c r="N678" s="13">
        <v>45602</v>
      </c>
      <c r="O678" s="27"/>
      <c r="P678" s="17" t="str">
        <f t="shared" si="63"/>
        <v/>
      </c>
      <c r="R678" s="13">
        <v>45602</v>
      </c>
      <c r="S678" s="27"/>
      <c r="T678" s="17" t="str">
        <f t="shared" si="65"/>
        <v/>
      </c>
    </row>
    <row r="679" spans="1:20" x14ac:dyDescent="0.25">
      <c r="A679" s="10">
        <f t="shared" si="64"/>
        <v>7</v>
      </c>
      <c r="B679" s="13">
        <v>45603</v>
      </c>
      <c r="C679" s="27"/>
      <c r="D679" s="15" t="str">
        <f t="shared" si="60"/>
        <v/>
      </c>
      <c r="F679" s="13">
        <v>45603</v>
      </c>
      <c r="G679" s="27"/>
      <c r="H679" s="16" t="str">
        <f t="shared" si="61"/>
        <v/>
      </c>
      <c r="J679" s="13">
        <v>45603</v>
      </c>
      <c r="K679" s="33"/>
      <c r="L679" s="16" t="str">
        <f t="shared" si="62"/>
        <v/>
      </c>
      <c r="N679" s="13">
        <v>45603</v>
      </c>
      <c r="O679" s="27"/>
      <c r="P679" s="17" t="str">
        <f t="shared" si="63"/>
        <v/>
      </c>
      <c r="R679" s="13">
        <v>45603</v>
      </c>
      <c r="S679" s="27"/>
      <c r="T679" s="17" t="str">
        <f t="shared" si="65"/>
        <v/>
      </c>
    </row>
    <row r="680" spans="1:20" x14ac:dyDescent="0.25">
      <c r="A680" s="10">
        <f t="shared" si="64"/>
        <v>8</v>
      </c>
      <c r="B680" s="13">
        <v>45604</v>
      </c>
      <c r="C680" s="27"/>
      <c r="D680" s="15" t="str">
        <f t="shared" si="60"/>
        <v/>
      </c>
      <c r="F680" s="13">
        <v>45604</v>
      </c>
      <c r="G680" s="27"/>
      <c r="H680" s="16" t="str">
        <f t="shared" si="61"/>
        <v/>
      </c>
      <c r="J680" s="13">
        <v>45604</v>
      </c>
      <c r="K680" s="33"/>
      <c r="L680" s="16" t="str">
        <f t="shared" si="62"/>
        <v/>
      </c>
      <c r="N680" s="13">
        <v>45604</v>
      </c>
      <c r="O680" s="27"/>
      <c r="P680" s="17" t="str">
        <f t="shared" si="63"/>
        <v/>
      </c>
      <c r="R680" s="13">
        <v>45604</v>
      </c>
      <c r="S680" s="27"/>
      <c r="T680" s="17" t="str">
        <f t="shared" si="65"/>
        <v/>
      </c>
    </row>
    <row r="681" spans="1:20" x14ac:dyDescent="0.25">
      <c r="A681" s="10">
        <f t="shared" si="64"/>
        <v>9</v>
      </c>
      <c r="B681" s="13">
        <v>45605</v>
      </c>
      <c r="C681" s="27"/>
      <c r="D681" s="15" t="str">
        <f t="shared" si="60"/>
        <v/>
      </c>
      <c r="F681" s="13">
        <v>45605</v>
      </c>
      <c r="G681" s="27"/>
      <c r="H681" s="16" t="str">
        <f t="shared" si="61"/>
        <v/>
      </c>
      <c r="J681" s="13">
        <v>45605</v>
      </c>
      <c r="K681" s="33"/>
      <c r="L681" s="16" t="str">
        <f t="shared" si="62"/>
        <v/>
      </c>
      <c r="N681" s="13">
        <v>45605</v>
      </c>
      <c r="O681" s="27"/>
      <c r="P681" s="17" t="str">
        <f t="shared" si="63"/>
        <v/>
      </c>
      <c r="R681" s="13">
        <v>45605</v>
      </c>
      <c r="S681" s="27"/>
      <c r="T681" s="17" t="str">
        <f t="shared" si="65"/>
        <v/>
      </c>
    </row>
    <row r="682" spans="1:20" x14ac:dyDescent="0.25">
      <c r="A682" s="10">
        <f t="shared" si="64"/>
        <v>10</v>
      </c>
      <c r="B682" s="13">
        <v>45606</v>
      </c>
      <c r="C682" s="27"/>
      <c r="D682" s="15" t="str">
        <f t="shared" si="60"/>
        <v/>
      </c>
      <c r="F682" s="13">
        <v>45606</v>
      </c>
      <c r="G682" s="27"/>
      <c r="H682" s="16" t="str">
        <f t="shared" si="61"/>
        <v/>
      </c>
      <c r="J682" s="13">
        <v>45606</v>
      </c>
      <c r="K682" s="33"/>
      <c r="L682" s="16" t="str">
        <f t="shared" si="62"/>
        <v/>
      </c>
      <c r="N682" s="13">
        <v>45606</v>
      </c>
      <c r="O682" s="27"/>
      <c r="P682" s="17" t="str">
        <f t="shared" si="63"/>
        <v/>
      </c>
      <c r="R682" s="13">
        <v>45606</v>
      </c>
      <c r="S682" s="27"/>
      <c r="T682" s="17" t="str">
        <f t="shared" si="65"/>
        <v/>
      </c>
    </row>
    <row r="683" spans="1:20" x14ac:dyDescent="0.25">
      <c r="A683" s="10">
        <f t="shared" si="64"/>
        <v>11</v>
      </c>
      <c r="B683" s="13">
        <v>45607</v>
      </c>
      <c r="C683" s="27"/>
      <c r="D683" s="15" t="str">
        <f t="shared" si="60"/>
        <v/>
      </c>
      <c r="F683" s="13">
        <v>45607</v>
      </c>
      <c r="G683" s="27"/>
      <c r="H683" s="16" t="str">
        <f t="shared" si="61"/>
        <v/>
      </c>
      <c r="J683" s="13">
        <v>45607</v>
      </c>
      <c r="K683" s="33"/>
      <c r="L683" s="16" t="str">
        <f t="shared" si="62"/>
        <v/>
      </c>
      <c r="N683" s="13">
        <v>45607</v>
      </c>
      <c r="O683" s="27"/>
      <c r="P683" s="17" t="str">
        <f t="shared" si="63"/>
        <v/>
      </c>
      <c r="R683" s="13">
        <v>45607</v>
      </c>
      <c r="S683" s="27"/>
      <c r="T683" s="17" t="str">
        <f t="shared" si="65"/>
        <v/>
      </c>
    </row>
    <row r="684" spans="1:20" x14ac:dyDescent="0.25">
      <c r="A684" s="10">
        <f t="shared" si="64"/>
        <v>12</v>
      </c>
      <c r="B684" s="13">
        <v>45608</v>
      </c>
      <c r="C684" s="27"/>
      <c r="D684" s="15" t="str">
        <f t="shared" si="60"/>
        <v/>
      </c>
      <c r="F684" s="13">
        <v>45608</v>
      </c>
      <c r="G684" s="27"/>
      <c r="H684" s="16" t="str">
        <f t="shared" si="61"/>
        <v/>
      </c>
      <c r="J684" s="13">
        <v>45608</v>
      </c>
      <c r="K684" s="33"/>
      <c r="L684" s="16" t="str">
        <f t="shared" si="62"/>
        <v/>
      </c>
      <c r="N684" s="13">
        <v>45608</v>
      </c>
      <c r="O684" s="27"/>
      <c r="P684" s="17" t="str">
        <f t="shared" si="63"/>
        <v/>
      </c>
      <c r="R684" s="13">
        <v>45608</v>
      </c>
      <c r="S684" s="27"/>
      <c r="T684" s="17" t="str">
        <f t="shared" si="65"/>
        <v/>
      </c>
    </row>
    <row r="685" spans="1:20" x14ac:dyDescent="0.25">
      <c r="A685" s="10">
        <f t="shared" si="64"/>
        <v>13</v>
      </c>
      <c r="B685" s="13">
        <v>45609</v>
      </c>
      <c r="C685" s="27"/>
      <c r="D685" s="15" t="str">
        <f t="shared" si="60"/>
        <v/>
      </c>
      <c r="F685" s="13">
        <v>45609</v>
      </c>
      <c r="G685" s="27"/>
      <c r="H685" s="16" t="str">
        <f t="shared" si="61"/>
        <v/>
      </c>
      <c r="J685" s="13">
        <v>45609</v>
      </c>
      <c r="K685" s="33"/>
      <c r="L685" s="16" t="str">
        <f t="shared" si="62"/>
        <v/>
      </c>
      <c r="N685" s="13">
        <v>45609</v>
      </c>
      <c r="O685" s="27"/>
      <c r="P685" s="17" t="str">
        <f t="shared" si="63"/>
        <v/>
      </c>
      <c r="R685" s="13">
        <v>45609</v>
      </c>
      <c r="S685" s="27"/>
      <c r="T685" s="17" t="str">
        <f t="shared" si="65"/>
        <v/>
      </c>
    </row>
    <row r="686" spans="1:20" x14ac:dyDescent="0.25">
      <c r="A686" s="10">
        <f t="shared" si="64"/>
        <v>14</v>
      </c>
      <c r="B686" s="13">
        <v>45610</v>
      </c>
      <c r="C686" s="27"/>
      <c r="D686" s="15" t="str">
        <f t="shared" si="60"/>
        <v/>
      </c>
      <c r="F686" s="13">
        <v>45610</v>
      </c>
      <c r="G686" s="27"/>
      <c r="H686" s="16" t="str">
        <f t="shared" si="61"/>
        <v/>
      </c>
      <c r="J686" s="13">
        <v>45610</v>
      </c>
      <c r="K686" s="33"/>
      <c r="L686" s="16" t="str">
        <f t="shared" si="62"/>
        <v/>
      </c>
      <c r="N686" s="13">
        <v>45610</v>
      </c>
      <c r="O686" s="27"/>
      <c r="P686" s="17" t="str">
        <f t="shared" si="63"/>
        <v/>
      </c>
      <c r="R686" s="13">
        <v>45610</v>
      </c>
      <c r="S686" s="27"/>
      <c r="T686" s="17" t="str">
        <f t="shared" si="65"/>
        <v/>
      </c>
    </row>
    <row r="687" spans="1:20" x14ac:dyDescent="0.25">
      <c r="A687" s="10">
        <f t="shared" si="64"/>
        <v>15</v>
      </c>
      <c r="B687" s="13">
        <v>45611</v>
      </c>
      <c r="C687" s="27"/>
      <c r="D687" s="15" t="str">
        <f t="shared" si="60"/>
        <v/>
      </c>
      <c r="F687" s="13">
        <v>45611</v>
      </c>
      <c r="G687" s="27"/>
      <c r="H687" s="16" t="str">
        <f t="shared" si="61"/>
        <v/>
      </c>
      <c r="J687" s="13">
        <v>45611</v>
      </c>
      <c r="K687" s="33"/>
      <c r="L687" s="16" t="str">
        <f t="shared" si="62"/>
        <v/>
      </c>
      <c r="N687" s="13">
        <v>45611</v>
      </c>
      <c r="O687" s="27"/>
      <c r="P687" s="17" t="str">
        <f t="shared" si="63"/>
        <v/>
      </c>
      <c r="R687" s="13">
        <v>45611</v>
      </c>
      <c r="S687" s="27"/>
      <c r="T687" s="17" t="str">
        <f t="shared" si="65"/>
        <v/>
      </c>
    </row>
    <row r="688" spans="1:20" x14ac:dyDescent="0.25">
      <c r="A688" s="10">
        <f t="shared" si="64"/>
        <v>16</v>
      </c>
      <c r="B688" s="13">
        <v>45612</v>
      </c>
      <c r="C688" s="27"/>
      <c r="D688" s="15" t="str">
        <f t="shared" si="60"/>
        <v/>
      </c>
      <c r="F688" s="13">
        <v>45612</v>
      </c>
      <c r="G688" s="27"/>
      <c r="H688" s="16" t="str">
        <f t="shared" si="61"/>
        <v/>
      </c>
      <c r="J688" s="13">
        <v>45612</v>
      </c>
      <c r="K688" s="33"/>
      <c r="L688" s="16" t="str">
        <f t="shared" si="62"/>
        <v/>
      </c>
      <c r="N688" s="13">
        <v>45612</v>
      </c>
      <c r="O688" s="27"/>
      <c r="P688" s="17" t="str">
        <f t="shared" si="63"/>
        <v/>
      </c>
      <c r="R688" s="13">
        <v>45612</v>
      </c>
      <c r="S688" s="27"/>
      <c r="T688" s="17" t="str">
        <f t="shared" si="65"/>
        <v/>
      </c>
    </row>
    <row r="689" spans="1:20" x14ac:dyDescent="0.25">
      <c r="A689" s="10">
        <f t="shared" si="64"/>
        <v>17</v>
      </c>
      <c r="B689" s="13">
        <v>45613</v>
      </c>
      <c r="C689" s="27"/>
      <c r="D689" s="15" t="str">
        <f t="shared" si="60"/>
        <v/>
      </c>
      <c r="F689" s="13">
        <v>45613</v>
      </c>
      <c r="G689" s="27"/>
      <c r="H689" s="16" t="str">
        <f t="shared" si="61"/>
        <v/>
      </c>
      <c r="J689" s="13">
        <v>45613</v>
      </c>
      <c r="K689" s="33"/>
      <c r="L689" s="16" t="str">
        <f t="shared" si="62"/>
        <v/>
      </c>
      <c r="N689" s="13">
        <v>45613</v>
      </c>
      <c r="O689" s="27"/>
      <c r="P689" s="17" t="str">
        <f t="shared" si="63"/>
        <v/>
      </c>
      <c r="R689" s="13">
        <v>45613</v>
      </c>
      <c r="S689" s="27"/>
      <c r="T689" s="17" t="str">
        <f t="shared" si="65"/>
        <v/>
      </c>
    </row>
    <row r="690" spans="1:20" x14ac:dyDescent="0.25">
      <c r="A690" s="10">
        <f t="shared" si="64"/>
        <v>18</v>
      </c>
      <c r="B690" s="13">
        <v>45614</v>
      </c>
      <c r="C690" s="27"/>
      <c r="D690" s="15" t="str">
        <f t="shared" si="60"/>
        <v/>
      </c>
      <c r="F690" s="13">
        <v>45614</v>
      </c>
      <c r="G690" s="27"/>
      <c r="H690" s="16" t="str">
        <f t="shared" si="61"/>
        <v/>
      </c>
      <c r="J690" s="13">
        <v>45614</v>
      </c>
      <c r="K690" s="33"/>
      <c r="L690" s="16" t="str">
        <f t="shared" si="62"/>
        <v/>
      </c>
      <c r="N690" s="13">
        <v>45614</v>
      </c>
      <c r="O690" s="27"/>
      <c r="P690" s="17" t="str">
        <f t="shared" si="63"/>
        <v/>
      </c>
      <c r="R690" s="13">
        <v>45614</v>
      </c>
      <c r="S690" s="27"/>
      <c r="T690" s="17" t="str">
        <f t="shared" si="65"/>
        <v/>
      </c>
    </row>
    <row r="691" spans="1:20" x14ac:dyDescent="0.25">
      <c r="A691" s="10">
        <f t="shared" si="64"/>
        <v>19</v>
      </c>
      <c r="B691" s="13">
        <v>45615</v>
      </c>
      <c r="C691" s="27"/>
      <c r="D691" s="15" t="str">
        <f t="shared" si="60"/>
        <v/>
      </c>
      <c r="F691" s="13">
        <v>45615</v>
      </c>
      <c r="G691" s="27"/>
      <c r="H691" s="16" t="str">
        <f t="shared" si="61"/>
        <v/>
      </c>
      <c r="J691" s="13">
        <v>45615</v>
      </c>
      <c r="K691" s="33"/>
      <c r="L691" s="16" t="str">
        <f t="shared" si="62"/>
        <v/>
      </c>
      <c r="N691" s="13">
        <v>45615</v>
      </c>
      <c r="O691" s="27"/>
      <c r="P691" s="17" t="str">
        <f t="shared" si="63"/>
        <v/>
      </c>
      <c r="R691" s="13">
        <v>45615</v>
      </c>
      <c r="S691" s="27"/>
      <c r="T691" s="17" t="str">
        <f t="shared" si="65"/>
        <v/>
      </c>
    </row>
    <row r="692" spans="1:20" x14ac:dyDescent="0.25">
      <c r="A692" s="10">
        <f t="shared" si="64"/>
        <v>20</v>
      </c>
      <c r="B692" s="13">
        <v>45616</v>
      </c>
      <c r="C692" s="27"/>
      <c r="D692" s="15" t="str">
        <f t="shared" si="60"/>
        <v/>
      </c>
      <c r="F692" s="13">
        <v>45616</v>
      </c>
      <c r="G692" s="27"/>
      <c r="H692" s="16" t="str">
        <f t="shared" si="61"/>
        <v/>
      </c>
      <c r="J692" s="13">
        <v>45616</v>
      </c>
      <c r="K692" s="33"/>
      <c r="L692" s="16" t="str">
        <f t="shared" si="62"/>
        <v/>
      </c>
      <c r="N692" s="13">
        <v>45616</v>
      </c>
      <c r="O692" s="27"/>
      <c r="P692" s="17" t="str">
        <f t="shared" si="63"/>
        <v/>
      </c>
      <c r="R692" s="13">
        <v>45616</v>
      </c>
      <c r="S692" s="27"/>
      <c r="T692" s="17" t="str">
        <f t="shared" si="65"/>
        <v/>
      </c>
    </row>
    <row r="693" spans="1:20" x14ac:dyDescent="0.25">
      <c r="A693" s="10">
        <f t="shared" si="64"/>
        <v>21</v>
      </c>
      <c r="B693" s="13">
        <v>45617</v>
      </c>
      <c r="C693" s="27"/>
      <c r="D693" s="15" t="str">
        <f t="shared" si="60"/>
        <v/>
      </c>
      <c r="F693" s="13">
        <v>45617</v>
      </c>
      <c r="G693" s="27"/>
      <c r="H693" s="16" t="str">
        <f t="shared" si="61"/>
        <v/>
      </c>
      <c r="J693" s="13">
        <v>45617</v>
      </c>
      <c r="K693" s="33"/>
      <c r="L693" s="16" t="str">
        <f t="shared" si="62"/>
        <v/>
      </c>
      <c r="N693" s="13">
        <v>45617</v>
      </c>
      <c r="O693" s="27"/>
      <c r="P693" s="17" t="str">
        <f t="shared" si="63"/>
        <v/>
      </c>
      <c r="R693" s="13">
        <v>45617</v>
      </c>
      <c r="S693" s="27"/>
      <c r="T693" s="17" t="str">
        <f t="shared" si="65"/>
        <v/>
      </c>
    </row>
    <row r="694" spans="1:20" x14ac:dyDescent="0.25">
      <c r="A694" s="10">
        <f t="shared" si="64"/>
        <v>22</v>
      </c>
      <c r="B694" s="13">
        <v>45618</v>
      </c>
      <c r="C694" s="27"/>
      <c r="D694" s="15" t="str">
        <f t="shared" si="60"/>
        <v/>
      </c>
      <c r="F694" s="13">
        <v>45618</v>
      </c>
      <c r="G694" s="27"/>
      <c r="H694" s="16" t="str">
        <f t="shared" si="61"/>
        <v/>
      </c>
      <c r="J694" s="13">
        <v>45618</v>
      </c>
      <c r="K694" s="33"/>
      <c r="L694" s="16" t="str">
        <f t="shared" si="62"/>
        <v/>
      </c>
      <c r="N694" s="13">
        <v>45618</v>
      </c>
      <c r="O694" s="27"/>
      <c r="P694" s="17" t="str">
        <f t="shared" si="63"/>
        <v/>
      </c>
      <c r="R694" s="13">
        <v>45618</v>
      </c>
      <c r="S694" s="27"/>
      <c r="T694" s="17" t="str">
        <f t="shared" si="65"/>
        <v/>
      </c>
    </row>
    <row r="695" spans="1:20" x14ac:dyDescent="0.25">
      <c r="A695" s="10">
        <f t="shared" si="64"/>
        <v>23</v>
      </c>
      <c r="B695" s="13">
        <v>45619</v>
      </c>
      <c r="C695" s="27"/>
      <c r="D695" s="15" t="str">
        <f t="shared" si="60"/>
        <v/>
      </c>
      <c r="F695" s="13">
        <v>45619</v>
      </c>
      <c r="G695" s="27"/>
      <c r="H695" s="16" t="str">
        <f t="shared" si="61"/>
        <v/>
      </c>
      <c r="J695" s="13">
        <v>45619</v>
      </c>
      <c r="K695" s="33"/>
      <c r="L695" s="16" t="str">
        <f t="shared" si="62"/>
        <v/>
      </c>
      <c r="N695" s="13">
        <v>45619</v>
      </c>
      <c r="O695" s="27"/>
      <c r="P695" s="17" t="str">
        <f t="shared" si="63"/>
        <v/>
      </c>
      <c r="R695" s="13">
        <v>45619</v>
      </c>
      <c r="S695" s="27"/>
      <c r="T695" s="17" t="str">
        <f t="shared" si="65"/>
        <v/>
      </c>
    </row>
    <row r="696" spans="1:20" x14ac:dyDescent="0.25">
      <c r="A696" s="10">
        <f t="shared" si="64"/>
        <v>24</v>
      </c>
      <c r="B696" s="13">
        <v>45620</v>
      </c>
      <c r="C696" s="27"/>
      <c r="D696" s="15" t="str">
        <f t="shared" si="60"/>
        <v/>
      </c>
      <c r="F696" s="13">
        <v>45620</v>
      </c>
      <c r="G696" s="27"/>
      <c r="H696" s="16" t="str">
        <f t="shared" si="61"/>
        <v/>
      </c>
      <c r="J696" s="13">
        <v>45620</v>
      </c>
      <c r="K696" s="33"/>
      <c r="L696" s="16" t="str">
        <f t="shared" si="62"/>
        <v/>
      </c>
      <c r="N696" s="13">
        <v>45620</v>
      </c>
      <c r="O696" s="27"/>
      <c r="P696" s="17" t="str">
        <f t="shared" si="63"/>
        <v/>
      </c>
      <c r="R696" s="13">
        <v>45620</v>
      </c>
      <c r="S696" s="27"/>
      <c r="T696" s="17" t="str">
        <f t="shared" si="65"/>
        <v/>
      </c>
    </row>
    <row r="697" spans="1:20" x14ac:dyDescent="0.25">
      <c r="A697" s="10">
        <f t="shared" si="64"/>
        <v>25</v>
      </c>
      <c r="B697" s="13">
        <v>45621</v>
      </c>
      <c r="C697" s="27"/>
      <c r="D697" s="15" t="str">
        <f t="shared" si="60"/>
        <v/>
      </c>
      <c r="F697" s="13">
        <v>45621</v>
      </c>
      <c r="G697" s="27"/>
      <c r="H697" s="16" t="str">
        <f t="shared" si="61"/>
        <v/>
      </c>
      <c r="J697" s="13">
        <v>45621</v>
      </c>
      <c r="K697" s="33"/>
      <c r="L697" s="16" t="str">
        <f t="shared" si="62"/>
        <v/>
      </c>
      <c r="N697" s="13">
        <v>45621</v>
      </c>
      <c r="O697" s="27"/>
      <c r="P697" s="17" t="str">
        <f t="shared" si="63"/>
        <v/>
      </c>
      <c r="R697" s="13">
        <v>45621</v>
      </c>
      <c r="S697" s="27"/>
      <c r="T697" s="17" t="str">
        <f t="shared" si="65"/>
        <v/>
      </c>
    </row>
    <row r="698" spans="1:20" x14ac:dyDescent="0.25">
      <c r="A698" s="10">
        <f t="shared" si="64"/>
        <v>26</v>
      </c>
      <c r="B698" s="13">
        <v>45622</v>
      </c>
      <c r="C698" s="27"/>
      <c r="D698" s="15" t="str">
        <f t="shared" si="60"/>
        <v/>
      </c>
      <c r="F698" s="13">
        <v>45622</v>
      </c>
      <c r="G698" s="27"/>
      <c r="H698" s="16" t="str">
        <f t="shared" si="61"/>
        <v/>
      </c>
      <c r="J698" s="13">
        <v>45622</v>
      </c>
      <c r="K698" s="33"/>
      <c r="L698" s="16" t="str">
        <f t="shared" si="62"/>
        <v/>
      </c>
      <c r="N698" s="13">
        <v>45622</v>
      </c>
      <c r="O698" s="27"/>
      <c r="P698" s="17" t="str">
        <f t="shared" si="63"/>
        <v/>
      </c>
      <c r="R698" s="13">
        <v>45622</v>
      </c>
      <c r="S698" s="27"/>
      <c r="T698" s="17" t="str">
        <f t="shared" si="65"/>
        <v/>
      </c>
    </row>
    <row r="699" spans="1:20" x14ac:dyDescent="0.25">
      <c r="A699" s="10">
        <f t="shared" si="64"/>
        <v>27</v>
      </c>
      <c r="B699" s="13">
        <v>45623</v>
      </c>
      <c r="C699" s="27"/>
      <c r="D699" s="15" t="str">
        <f t="shared" ref="D699:D733" si="66">IF($C699="","",$C699/100)</f>
        <v/>
      </c>
      <c r="F699" s="13">
        <v>45623</v>
      </c>
      <c r="G699" s="27"/>
      <c r="H699" s="16" t="str">
        <f t="shared" si="61"/>
        <v/>
      </c>
      <c r="J699" s="13">
        <v>45623</v>
      </c>
      <c r="K699" s="33"/>
      <c r="L699" s="16" t="str">
        <f t="shared" si="62"/>
        <v/>
      </c>
      <c r="N699" s="13">
        <v>45623</v>
      </c>
      <c r="O699" s="27"/>
      <c r="P699" s="17" t="str">
        <f t="shared" si="63"/>
        <v/>
      </c>
      <c r="R699" s="13">
        <v>45623</v>
      </c>
      <c r="S699" s="27"/>
      <c r="T699" s="17" t="str">
        <f t="shared" si="65"/>
        <v/>
      </c>
    </row>
    <row r="700" spans="1:20" x14ac:dyDescent="0.25">
      <c r="A700" s="10">
        <f t="shared" si="64"/>
        <v>28</v>
      </c>
      <c r="B700" s="13">
        <v>45624</v>
      </c>
      <c r="C700" s="27"/>
      <c r="D700" s="15" t="str">
        <f t="shared" si="66"/>
        <v/>
      </c>
      <c r="F700" s="13">
        <v>45624</v>
      </c>
      <c r="G700" s="27"/>
      <c r="H700" s="16" t="str">
        <f t="shared" si="61"/>
        <v/>
      </c>
      <c r="J700" s="13">
        <v>45624</v>
      </c>
      <c r="K700" s="33"/>
      <c r="L700" s="16" t="str">
        <f t="shared" si="62"/>
        <v/>
      </c>
      <c r="N700" s="13">
        <v>45624</v>
      </c>
      <c r="O700" s="27"/>
      <c r="P700" s="17" t="str">
        <f t="shared" si="63"/>
        <v/>
      </c>
      <c r="R700" s="13">
        <v>45624</v>
      </c>
      <c r="S700" s="27"/>
      <c r="T700" s="17" t="str">
        <f t="shared" si="65"/>
        <v/>
      </c>
    </row>
    <row r="701" spans="1:20" x14ac:dyDescent="0.25">
      <c r="A701" s="10">
        <f t="shared" si="64"/>
        <v>29</v>
      </c>
      <c r="B701" s="13">
        <v>45625</v>
      </c>
      <c r="C701" s="27"/>
      <c r="D701" s="15" t="str">
        <f t="shared" si="66"/>
        <v/>
      </c>
      <c r="F701" s="13">
        <v>45625</v>
      </c>
      <c r="G701" s="27"/>
      <c r="H701" s="16" t="str">
        <f t="shared" si="61"/>
        <v/>
      </c>
      <c r="J701" s="13">
        <v>45625</v>
      </c>
      <c r="K701" s="33"/>
      <c r="L701" s="16" t="str">
        <f t="shared" si="62"/>
        <v/>
      </c>
      <c r="N701" s="13">
        <v>45625</v>
      </c>
      <c r="O701" s="27"/>
      <c r="P701" s="17" t="str">
        <f t="shared" si="63"/>
        <v/>
      </c>
      <c r="R701" s="13">
        <v>45625</v>
      </c>
      <c r="S701" s="27"/>
      <c r="T701" s="17" t="str">
        <f t="shared" si="65"/>
        <v/>
      </c>
    </row>
    <row r="702" spans="1:20" x14ac:dyDescent="0.25">
      <c r="A702" s="10">
        <f t="shared" si="64"/>
        <v>30</v>
      </c>
      <c r="B702" s="13">
        <v>45626</v>
      </c>
      <c r="C702" s="27"/>
      <c r="D702" s="15" t="str">
        <f t="shared" si="66"/>
        <v/>
      </c>
      <c r="F702" s="13">
        <v>45626</v>
      </c>
      <c r="G702" s="27"/>
      <c r="H702" s="16" t="str">
        <f t="shared" si="61"/>
        <v/>
      </c>
      <c r="J702" s="13">
        <v>45626</v>
      </c>
      <c r="K702" s="33"/>
      <c r="L702" s="16" t="str">
        <f t="shared" si="62"/>
        <v/>
      </c>
      <c r="N702" s="13">
        <v>45626</v>
      </c>
      <c r="O702" s="27"/>
      <c r="P702" s="17" t="str">
        <f t="shared" si="63"/>
        <v/>
      </c>
      <c r="R702" s="13">
        <v>45626</v>
      </c>
      <c r="S702" s="27"/>
      <c r="T702" s="17" t="str">
        <f t="shared" si="65"/>
        <v/>
      </c>
    </row>
    <row r="703" spans="1:20" x14ac:dyDescent="0.25">
      <c r="A703" s="10">
        <f t="shared" si="64"/>
        <v>1</v>
      </c>
      <c r="B703" s="13">
        <v>45627</v>
      </c>
      <c r="C703" s="27"/>
      <c r="D703" s="15" t="str">
        <f t="shared" si="66"/>
        <v/>
      </c>
      <c r="F703" s="13">
        <v>45627</v>
      </c>
      <c r="G703" s="27"/>
      <c r="H703" s="16" t="str">
        <f t="shared" si="61"/>
        <v/>
      </c>
      <c r="J703" s="13">
        <v>45627</v>
      </c>
      <c r="K703" s="33"/>
      <c r="L703" s="16" t="str">
        <f t="shared" si="62"/>
        <v/>
      </c>
      <c r="N703" s="13">
        <v>45627</v>
      </c>
      <c r="O703" s="27"/>
      <c r="P703" s="17" t="str">
        <f t="shared" si="63"/>
        <v/>
      </c>
      <c r="R703" s="13">
        <v>45627</v>
      </c>
      <c r="S703" s="27"/>
      <c r="T703" s="17" t="str">
        <f t="shared" si="65"/>
        <v/>
      </c>
    </row>
    <row r="704" spans="1:20" x14ac:dyDescent="0.25">
      <c r="A704" s="10">
        <f t="shared" si="64"/>
        <v>2</v>
      </c>
      <c r="B704" s="13">
        <v>45628</v>
      </c>
      <c r="C704" s="27"/>
      <c r="D704" s="15" t="str">
        <f t="shared" si="66"/>
        <v/>
      </c>
      <c r="F704" s="13">
        <v>45628</v>
      </c>
      <c r="G704" s="27"/>
      <c r="H704" s="16" t="str">
        <f t="shared" ref="H704:H733" si="67">IF($G704="","",$G704/100)</f>
        <v/>
      </c>
      <c r="J704" s="13">
        <v>45628</v>
      </c>
      <c r="K704" s="33"/>
      <c r="L704" s="16" t="str">
        <f t="shared" ref="L704:L733" si="68">IF($K704="","",$K704/100)</f>
        <v/>
      </c>
      <c r="N704" s="13">
        <v>45628</v>
      </c>
      <c r="O704" s="27"/>
      <c r="P704" s="17" t="str">
        <f t="shared" ref="P704:P733" si="69">IF($O704="","",$O704/100)</f>
        <v/>
      </c>
      <c r="R704" s="13">
        <v>45628</v>
      </c>
      <c r="S704" s="27"/>
      <c r="T704" s="17" t="str">
        <f t="shared" si="65"/>
        <v/>
      </c>
    </row>
    <row r="705" spans="1:20" x14ac:dyDescent="0.25">
      <c r="A705" s="10">
        <f t="shared" ref="A705:A733" si="70">DAY(B705)</f>
        <v>3</v>
      </c>
      <c r="B705" s="13">
        <v>45629</v>
      </c>
      <c r="C705" s="27"/>
      <c r="D705" s="15" t="str">
        <f t="shared" si="66"/>
        <v/>
      </c>
      <c r="F705" s="13">
        <v>45629</v>
      </c>
      <c r="G705" s="27"/>
      <c r="H705" s="16" t="str">
        <f t="shared" si="67"/>
        <v/>
      </c>
      <c r="J705" s="13">
        <v>45629</v>
      </c>
      <c r="K705" s="33"/>
      <c r="L705" s="16" t="str">
        <f t="shared" si="68"/>
        <v/>
      </c>
      <c r="N705" s="13">
        <v>45629</v>
      </c>
      <c r="O705" s="27"/>
      <c r="P705" s="17" t="str">
        <f t="shared" si="69"/>
        <v/>
      </c>
      <c r="R705" s="13">
        <v>45629</v>
      </c>
      <c r="S705" s="27"/>
      <c r="T705" s="17" t="str">
        <f t="shared" si="65"/>
        <v/>
      </c>
    </row>
    <row r="706" spans="1:20" x14ac:dyDescent="0.25">
      <c r="A706" s="10">
        <f t="shared" si="70"/>
        <v>4</v>
      </c>
      <c r="B706" s="13">
        <v>45630</v>
      </c>
      <c r="C706" s="27"/>
      <c r="D706" s="15" t="str">
        <f t="shared" si="66"/>
        <v/>
      </c>
      <c r="F706" s="13">
        <v>45630</v>
      </c>
      <c r="G706" s="27"/>
      <c r="H706" s="16" t="str">
        <f t="shared" si="67"/>
        <v/>
      </c>
      <c r="J706" s="13">
        <v>45630</v>
      </c>
      <c r="K706" s="33"/>
      <c r="L706" s="16" t="str">
        <f t="shared" si="68"/>
        <v/>
      </c>
      <c r="N706" s="13">
        <v>45630</v>
      </c>
      <c r="O706" s="27"/>
      <c r="P706" s="17" t="str">
        <f t="shared" si="69"/>
        <v/>
      </c>
      <c r="R706" s="13">
        <v>45630</v>
      </c>
      <c r="S706" s="27"/>
      <c r="T706" s="17" t="str">
        <f t="shared" si="65"/>
        <v/>
      </c>
    </row>
    <row r="707" spans="1:20" x14ac:dyDescent="0.25">
      <c r="A707" s="10">
        <f t="shared" si="70"/>
        <v>5</v>
      </c>
      <c r="B707" s="13">
        <v>45631</v>
      </c>
      <c r="C707" s="27"/>
      <c r="D707" s="15" t="str">
        <f t="shared" si="66"/>
        <v/>
      </c>
      <c r="F707" s="13">
        <v>45631</v>
      </c>
      <c r="G707" s="27"/>
      <c r="H707" s="16" t="str">
        <f t="shared" si="67"/>
        <v/>
      </c>
      <c r="J707" s="13">
        <v>45631</v>
      </c>
      <c r="K707" s="33"/>
      <c r="L707" s="16" t="str">
        <f t="shared" si="68"/>
        <v/>
      </c>
      <c r="N707" s="13">
        <v>45631</v>
      </c>
      <c r="O707" s="27"/>
      <c r="P707" s="17" t="str">
        <f t="shared" si="69"/>
        <v/>
      </c>
      <c r="R707" s="13">
        <v>45631</v>
      </c>
      <c r="S707" s="27"/>
      <c r="T707" s="17" t="str">
        <f t="shared" ref="T707:T733" si="71">IF($S707="","",$S707/100)</f>
        <v/>
      </c>
    </row>
    <row r="708" spans="1:20" x14ac:dyDescent="0.25">
      <c r="A708" s="10">
        <f t="shared" si="70"/>
        <v>6</v>
      </c>
      <c r="B708" s="13">
        <v>45632</v>
      </c>
      <c r="C708" s="27"/>
      <c r="D708" s="15" t="str">
        <f t="shared" si="66"/>
        <v/>
      </c>
      <c r="F708" s="13">
        <v>45632</v>
      </c>
      <c r="G708" s="27"/>
      <c r="H708" s="16" t="str">
        <f t="shared" si="67"/>
        <v/>
      </c>
      <c r="J708" s="13">
        <v>45632</v>
      </c>
      <c r="K708" s="33"/>
      <c r="L708" s="16" t="str">
        <f t="shared" si="68"/>
        <v/>
      </c>
      <c r="N708" s="13">
        <v>45632</v>
      </c>
      <c r="O708" s="27"/>
      <c r="P708" s="17" t="str">
        <f t="shared" si="69"/>
        <v/>
      </c>
      <c r="R708" s="13">
        <v>45632</v>
      </c>
      <c r="S708" s="27"/>
      <c r="T708" s="17" t="str">
        <f t="shared" si="71"/>
        <v/>
      </c>
    </row>
    <row r="709" spans="1:20" x14ac:dyDescent="0.25">
      <c r="A709" s="10">
        <f t="shared" si="70"/>
        <v>7</v>
      </c>
      <c r="B709" s="13">
        <v>45633</v>
      </c>
      <c r="C709" s="27"/>
      <c r="D709" s="15" t="str">
        <f t="shared" si="66"/>
        <v/>
      </c>
      <c r="F709" s="13">
        <v>45633</v>
      </c>
      <c r="G709" s="27"/>
      <c r="H709" s="16" t="str">
        <f t="shared" si="67"/>
        <v/>
      </c>
      <c r="J709" s="13">
        <v>45633</v>
      </c>
      <c r="K709" s="33"/>
      <c r="L709" s="16" t="str">
        <f t="shared" si="68"/>
        <v/>
      </c>
      <c r="N709" s="13">
        <v>45633</v>
      </c>
      <c r="O709" s="27"/>
      <c r="P709" s="17" t="str">
        <f t="shared" si="69"/>
        <v/>
      </c>
      <c r="R709" s="13">
        <v>45633</v>
      </c>
      <c r="S709" s="27"/>
      <c r="T709" s="17" t="str">
        <f t="shared" si="71"/>
        <v/>
      </c>
    </row>
    <row r="710" spans="1:20" x14ac:dyDescent="0.25">
      <c r="A710" s="10">
        <f t="shared" si="70"/>
        <v>8</v>
      </c>
      <c r="B710" s="13">
        <v>45634</v>
      </c>
      <c r="C710" s="27"/>
      <c r="D710" s="15" t="str">
        <f t="shared" si="66"/>
        <v/>
      </c>
      <c r="F710" s="13">
        <v>45634</v>
      </c>
      <c r="G710" s="27"/>
      <c r="H710" s="16" t="str">
        <f t="shared" si="67"/>
        <v/>
      </c>
      <c r="J710" s="13">
        <v>45634</v>
      </c>
      <c r="K710" s="33"/>
      <c r="L710" s="16" t="str">
        <f t="shared" si="68"/>
        <v/>
      </c>
      <c r="N710" s="13">
        <v>45634</v>
      </c>
      <c r="O710" s="27"/>
      <c r="P710" s="17" t="str">
        <f t="shared" si="69"/>
        <v/>
      </c>
      <c r="R710" s="13">
        <v>45634</v>
      </c>
      <c r="S710" s="27"/>
      <c r="T710" s="17" t="str">
        <f t="shared" si="71"/>
        <v/>
      </c>
    </row>
    <row r="711" spans="1:20" x14ac:dyDescent="0.25">
      <c r="A711" s="10">
        <f t="shared" si="70"/>
        <v>9</v>
      </c>
      <c r="B711" s="13">
        <v>45635</v>
      </c>
      <c r="C711" s="27"/>
      <c r="D711" s="15" t="str">
        <f t="shared" si="66"/>
        <v/>
      </c>
      <c r="F711" s="13">
        <v>45635</v>
      </c>
      <c r="G711" s="27"/>
      <c r="H711" s="16" t="str">
        <f t="shared" si="67"/>
        <v/>
      </c>
      <c r="J711" s="13">
        <v>45635</v>
      </c>
      <c r="K711" s="33"/>
      <c r="L711" s="16" t="str">
        <f t="shared" si="68"/>
        <v/>
      </c>
      <c r="N711" s="13">
        <v>45635</v>
      </c>
      <c r="O711" s="27"/>
      <c r="P711" s="17" t="str">
        <f t="shared" si="69"/>
        <v/>
      </c>
      <c r="R711" s="13">
        <v>45635</v>
      </c>
      <c r="S711" s="27"/>
      <c r="T711" s="17" t="str">
        <f t="shared" si="71"/>
        <v/>
      </c>
    </row>
    <row r="712" spans="1:20" x14ac:dyDescent="0.25">
      <c r="A712" s="10">
        <f t="shared" si="70"/>
        <v>10</v>
      </c>
      <c r="B712" s="13">
        <v>45636</v>
      </c>
      <c r="C712" s="27"/>
      <c r="D712" s="15" t="str">
        <f t="shared" si="66"/>
        <v/>
      </c>
      <c r="F712" s="13">
        <v>45636</v>
      </c>
      <c r="G712" s="27"/>
      <c r="H712" s="16" t="str">
        <f t="shared" si="67"/>
        <v/>
      </c>
      <c r="J712" s="13">
        <v>45636</v>
      </c>
      <c r="K712" s="33"/>
      <c r="L712" s="16" t="str">
        <f t="shared" si="68"/>
        <v/>
      </c>
      <c r="N712" s="13">
        <v>45636</v>
      </c>
      <c r="O712" s="27"/>
      <c r="P712" s="17" t="str">
        <f t="shared" si="69"/>
        <v/>
      </c>
      <c r="R712" s="13">
        <v>45636</v>
      </c>
      <c r="S712" s="27"/>
      <c r="T712" s="17" t="str">
        <f t="shared" si="71"/>
        <v/>
      </c>
    </row>
    <row r="713" spans="1:20" x14ac:dyDescent="0.25">
      <c r="A713" s="10">
        <f t="shared" si="70"/>
        <v>11</v>
      </c>
      <c r="B713" s="13">
        <v>45637</v>
      </c>
      <c r="C713" s="27"/>
      <c r="D713" s="15" t="str">
        <f t="shared" si="66"/>
        <v/>
      </c>
      <c r="F713" s="13">
        <v>45637</v>
      </c>
      <c r="G713" s="27"/>
      <c r="H713" s="16" t="str">
        <f t="shared" si="67"/>
        <v/>
      </c>
      <c r="J713" s="13">
        <v>45637</v>
      </c>
      <c r="K713" s="33"/>
      <c r="L713" s="16" t="str">
        <f t="shared" si="68"/>
        <v/>
      </c>
      <c r="N713" s="13">
        <v>45637</v>
      </c>
      <c r="O713" s="27"/>
      <c r="P713" s="17" t="str">
        <f t="shared" si="69"/>
        <v/>
      </c>
      <c r="R713" s="13">
        <v>45637</v>
      </c>
      <c r="S713" s="27"/>
      <c r="T713" s="17" t="str">
        <f t="shared" si="71"/>
        <v/>
      </c>
    </row>
    <row r="714" spans="1:20" x14ac:dyDescent="0.25">
      <c r="A714" s="10">
        <f t="shared" si="70"/>
        <v>12</v>
      </c>
      <c r="B714" s="13">
        <v>45638</v>
      </c>
      <c r="C714" s="27"/>
      <c r="D714" s="15" t="str">
        <f t="shared" si="66"/>
        <v/>
      </c>
      <c r="F714" s="13">
        <v>45638</v>
      </c>
      <c r="G714" s="27"/>
      <c r="H714" s="16" t="str">
        <f t="shared" si="67"/>
        <v/>
      </c>
      <c r="J714" s="13">
        <v>45638</v>
      </c>
      <c r="K714" s="33"/>
      <c r="L714" s="16" t="str">
        <f t="shared" si="68"/>
        <v/>
      </c>
      <c r="N714" s="13">
        <v>45638</v>
      </c>
      <c r="O714" s="27"/>
      <c r="P714" s="17" t="str">
        <f t="shared" si="69"/>
        <v/>
      </c>
      <c r="R714" s="13">
        <v>45638</v>
      </c>
      <c r="S714" s="27"/>
      <c r="T714" s="17" t="str">
        <f t="shared" si="71"/>
        <v/>
      </c>
    </row>
    <row r="715" spans="1:20" x14ac:dyDescent="0.25">
      <c r="A715" s="10">
        <f t="shared" si="70"/>
        <v>13</v>
      </c>
      <c r="B715" s="13">
        <v>45639</v>
      </c>
      <c r="C715" s="27"/>
      <c r="D715" s="15" t="str">
        <f t="shared" si="66"/>
        <v/>
      </c>
      <c r="F715" s="13">
        <v>45639</v>
      </c>
      <c r="G715" s="27"/>
      <c r="H715" s="16" t="str">
        <f t="shared" si="67"/>
        <v/>
      </c>
      <c r="J715" s="13">
        <v>45639</v>
      </c>
      <c r="K715" s="33"/>
      <c r="L715" s="16" t="str">
        <f t="shared" si="68"/>
        <v/>
      </c>
      <c r="N715" s="13">
        <v>45639</v>
      </c>
      <c r="O715" s="27"/>
      <c r="P715" s="17" t="str">
        <f t="shared" si="69"/>
        <v/>
      </c>
      <c r="R715" s="13">
        <v>45639</v>
      </c>
      <c r="S715" s="27"/>
      <c r="T715" s="17" t="str">
        <f t="shared" si="71"/>
        <v/>
      </c>
    </row>
    <row r="716" spans="1:20" x14ac:dyDescent="0.25">
      <c r="A716" s="10">
        <f t="shared" si="70"/>
        <v>14</v>
      </c>
      <c r="B716" s="13">
        <v>45640</v>
      </c>
      <c r="C716" s="27"/>
      <c r="D716" s="15" t="str">
        <f t="shared" si="66"/>
        <v/>
      </c>
      <c r="F716" s="13">
        <v>45640</v>
      </c>
      <c r="G716" s="27"/>
      <c r="H716" s="16" t="str">
        <f t="shared" si="67"/>
        <v/>
      </c>
      <c r="J716" s="13">
        <v>45640</v>
      </c>
      <c r="K716" s="33"/>
      <c r="L716" s="16" t="str">
        <f t="shared" si="68"/>
        <v/>
      </c>
      <c r="N716" s="13">
        <v>45640</v>
      </c>
      <c r="O716" s="27"/>
      <c r="P716" s="17" t="str">
        <f t="shared" si="69"/>
        <v/>
      </c>
      <c r="R716" s="13">
        <v>45640</v>
      </c>
      <c r="S716" s="27"/>
      <c r="T716" s="17" t="str">
        <f t="shared" si="71"/>
        <v/>
      </c>
    </row>
    <row r="717" spans="1:20" x14ac:dyDescent="0.25">
      <c r="A717" s="10">
        <f t="shared" si="70"/>
        <v>15</v>
      </c>
      <c r="B717" s="13">
        <v>45641</v>
      </c>
      <c r="C717" s="27"/>
      <c r="D717" s="15" t="str">
        <f t="shared" si="66"/>
        <v/>
      </c>
      <c r="F717" s="13">
        <v>45641</v>
      </c>
      <c r="G717" s="27"/>
      <c r="H717" s="16" t="str">
        <f t="shared" si="67"/>
        <v/>
      </c>
      <c r="J717" s="13">
        <v>45641</v>
      </c>
      <c r="K717" s="33"/>
      <c r="L717" s="16" t="str">
        <f t="shared" si="68"/>
        <v/>
      </c>
      <c r="N717" s="13">
        <v>45641</v>
      </c>
      <c r="O717" s="27"/>
      <c r="P717" s="17" t="str">
        <f t="shared" si="69"/>
        <v/>
      </c>
      <c r="R717" s="13">
        <v>45641</v>
      </c>
      <c r="S717" s="27"/>
      <c r="T717" s="17" t="str">
        <f t="shared" si="71"/>
        <v/>
      </c>
    </row>
    <row r="718" spans="1:20" x14ac:dyDescent="0.25">
      <c r="A718" s="10">
        <f t="shared" si="70"/>
        <v>16</v>
      </c>
      <c r="B718" s="13">
        <v>45642</v>
      </c>
      <c r="C718" s="27"/>
      <c r="D718" s="15" t="str">
        <f t="shared" si="66"/>
        <v/>
      </c>
      <c r="F718" s="13">
        <v>45642</v>
      </c>
      <c r="G718" s="27"/>
      <c r="H718" s="16" t="str">
        <f t="shared" si="67"/>
        <v/>
      </c>
      <c r="J718" s="13">
        <v>45642</v>
      </c>
      <c r="K718" s="33"/>
      <c r="L718" s="16" t="str">
        <f t="shared" si="68"/>
        <v/>
      </c>
      <c r="N718" s="13">
        <v>45642</v>
      </c>
      <c r="O718" s="27"/>
      <c r="P718" s="17" t="str">
        <f t="shared" si="69"/>
        <v/>
      </c>
      <c r="R718" s="13">
        <v>45642</v>
      </c>
      <c r="S718" s="27"/>
      <c r="T718" s="17" t="str">
        <f t="shared" si="71"/>
        <v/>
      </c>
    </row>
    <row r="719" spans="1:20" x14ac:dyDescent="0.25">
      <c r="A719" s="10">
        <f t="shared" si="70"/>
        <v>17</v>
      </c>
      <c r="B719" s="13">
        <v>45643</v>
      </c>
      <c r="C719" s="27"/>
      <c r="D719" s="15" t="str">
        <f t="shared" si="66"/>
        <v/>
      </c>
      <c r="F719" s="13">
        <v>45643</v>
      </c>
      <c r="G719" s="27"/>
      <c r="H719" s="16" t="str">
        <f t="shared" si="67"/>
        <v/>
      </c>
      <c r="J719" s="13">
        <v>45643</v>
      </c>
      <c r="K719" s="33"/>
      <c r="L719" s="16" t="str">
        <f t="shared" si="68"/>
        <v/>
      </c>
      <c r="N719" s="13">
        <v>45643</v>
      </c>
      <c r="O719" s="27"/>
      <c r="P719" s="17" t="str">
        <f t="shared" si="69"/>
        <v/>
      </c>
      <c r="R719" s="13">
        <v>45643</v>
      </c>
      <c r="S719" s="27"/>
      <c r="T719" s="17" t="str">
        <f t="shared" si="71"/>
        <v/>
      </c>
    </row>
    <row r="720" spans="1:20" x14ac:dyDescent="0.25">
      <c r="A720" s="10">
        <f t="shared" si="70"/>
        <v>18</v>
      </c>
      <c r="B720" s="13">
        <v>45644</v>
      </c>
      <c r="C720" s="27"/>
      <c r="D720" s="15" t="str">
        <f t="shared" si="66"/>
        <v/>
      </c>
      <c r="F720" s="13">
        <v>45644</v>
      </c>
      <c r="G720" s="27"/>
      <c r="H720" s="16" t="str">
        <f t="shared" si="67"/>
        <v/>
      </c>
      <c r="J720" s="13">
        <v>45644</v>
      </c>
      <c r="K720" s="33"/>
      <c r="L720" s="16" t="str">
        <f t="shared" si="68"/>
        <v/>
      </c>
      <c r="N720" s="13">
        <v>45644</v>
      </c>
      <c r="O720" s="27"/>
      <c r="P720" s="17" t="str">
        <f t="shared" si="69"/>
        <v/>
      </c>
      <c r="R720" s="13">
        <v>45644</v>
      </c>
      <c r="S720" s="27"/>
      <c r="T720" s="17" t="str">
        <f t="shared" si="71"/>
        <v/>
      </c>
    </row>
    <row r="721" spans="1:20" x14ac:dyDescent="0.25">
      <c r="A721" s="10">
        <f t="shared" si="70"/>
        <v>19</v>
      </c>
      <c r="B721" s="13">
        <v>45645</v>
      </c>
      <c r="C721" s="27"/>
      <c r="D721" s="15" t="str">
        <f t="shared" si="66"/>
        <v/>
      </c>
      <c r="F721" s="13">
        <v>45645</v>
      </c>
      <c r="G721" s="27"/>
      <c r="H721" s="16" t="str">
        <f t="shared" si="67"/>
        <v/>
      </c>
      <c r="J721" s="13">
        <v>45645</v>
      </c>
      <c r="K721" s="33"/>
      <c r="L721" s="16" t="str">
        <f t="shared" si="68"/>
        <v/>
      </c>
      <c r="N721" s="13">
        <v>45645</v>
      </c>
      <c r="O721" s="27"/>
      <c r="P721" s="17" t="str">
        <f t="shared" si="69"/>
        <v/>
      </c>
      <c r="R721" s="13">
        <v>45645</v>
      </c>
      <c r="S721" s="27"/>
      <c r="T721" s="17" t="str">
        <f t="shared" si="71"/>
        <v/>
      </c>
    </row>
    <row r="722" spans="1:20" x14ac:dyDescent="0.25">
      <c r="A722" s="10">
        <f t="shared" si="70"/>
        <v>20</v>
      </c>
      <c r="B722" s="13">
        <v>45646</v>
      </c>
      <c r="C722" s="27"/>
      <c r="D722" s="15" t="str">
        <f t="shared" si="66"/>
        <v/>
      </c>
      <c r="F722" s="13">
        <v>45646</v>
      </c>
      <c r="G722" s="27"/>
      <c r="H722" s="16" t="str">
        <f t="shared" si="67"/>
        <v/>
      </c>
      <c r="J722" s="13">
        <v>45646</v>
      </c>
      <c r="K722" s="33"/>
      <c r="L722" s="16" t="str">
        <f t="shared" si="68"/>
        <v/>
      </c>
      <c r="N722" s="13">
        <v>45646</v>
      </c>
      <c r="O722" s="27"/>
      <c r="P722" s="17" t="str">
        <f t="shared" si="69"/>
        <v/>
      </c>
      <c r="R722" s="13">
        <v>45646</v>
      </c>
      <c r="S722" s="27"/>
      <c r="T722" s="17" t="str">
        <f t="shared" si="71"/>
        <v/>
      </c>
    </row>
    <row r="723" spans="1:20" x14ac:dyDescent="0.25">
      <c r="A723" s="10">
        <f t="shared" si="70"/>
        <v>21</v>
      </c>
      <c r="B723" s="13">
        <v>45647</v>
      </c>
      <c r="C723" s="27"/>
      <c r="D723" s="15" t="str">
        <f t="shared" si="66"/>
        <v/>
      </c>
      <c r="F723" s="13">
        <v>45647</v>
      </c>
      <c r="G723" s="27"/>
      <c r="H723" s="16" t="str">
        <f t="shared" si="67"/>
        <v/>
      </c>
      <c r="J723" s="13">
        <v>45647</v>
      </c>
      <c r="K723" s="33"/>
      <c r="L723" s="16" t="str">
        <f t="shared" si="68"/>
        <v/>
      </c>
      <c r="N723" s="13">
        <v>45647</v>
      </c>
      <c r="O723" s="27"/>
      <c r="P723" s="17" t="str">
        <f t="shared" si="69"/>
        <v/>
      </c>
      <c r="R723" s="13">
        <v>45647</v>
      </c>
      <c r="S723" s="27"/>
      <c r="T723" s="17" t="str">
        <f t="shared" si="71"/>
        <v/>
      </c>
    </row>
    <row r="724" spans="1:20" x14ac:dyDescent="0.25">
      <c r="A724" s="10">
        <f t="shared" si="70"/>
        <v>22</v>
      </c>
      <c r="B724" s="13">
        <v>45648</v>
      </c>
      <c r="C724" s="27"/>
      <c r="D724" s="15" t="str">
        <f t="shared" si="66"/>
        <v/>
      </c>
      <c r="F724" s="13">
        <v>45648</v>
      </c>
      <c r="G724" s="27"/>
      <c r="H724" s="16" t="str">
        <f t="shared" si="67"/>
        <v/>
      </c>
      <c r="J724" s="13">
        <v>45648</v>
      </c>
      <c r="K724" s="33"/>
      <c r="L724" s="16" t="str">
        <f t="shared" si="68"/>
        <v/>
      </c>
      <c r="N724" s="13">
        <v>45648</v>
      </c>
      <c r="O724" s="27"/>
      <c r="P724" s="17" t="str">
        <f t="shared" si="69"/>
        <v/>
      </c>
      <c r="R724" s="13">
        <v>45648</v>
      </c>
      <c r="S724" s="27"/>
      <c r="T724" s="17" t="str">
        <f t="shared" si="71"/>
        <v/>
      </c>
    </row>
    <row r="725" spans="1:20" x14ac:dyDescent="0.25">
      <c r="A725" s="10">
        <f t="shared" si="70"/>
        <v>23</v>
      </c>
      <c r="B725" s="13">
        <v>45649</v>
      </c>
      <c r="C725" s="27"/>
      <c r="D725" s="15" t="str">
        <f t="shared" si="66"/>
        <v/>
      </c>
      <c r="F725" s="13">
        <v>45649</v>
      </c>
      <c r="G725" s="27"/>
      <c r="H725" s="16" t="str">
        <f t="shared" si="67"/>
        <v/>
      </c>
      <c r="J725" s="13">
        <v>45649</v>
      </c>
      <c r="K725" s="33"/>
      <c r="L725" s="16" t="str">
        <f t="shared" si="68"/>
        <v/>
      </c>
      <c r="N725" s="13">
        <v>45649</v>
      </c>
      <c r="O725" s="27"/>
      <c r="P725" s="17" t="str">
        <f t="shared" si="69"/>
        <v/>
      </c>
      <c r="R725" s="13">
        <v>45649</v>
      </c>
      <c r="S725" s="27"/>
      <c r="T725" s="17" t="str">
        <f t="shared" si="71"/>
        <v/>
      </c>
    </row>
    <row r="726" spans="1:20" x14ac:dyDescent="0.25">
      <c r="A726" s="10">
        <f t="shared" si="70"/>
        <v>24</v>
      </c>
      <c r="B726" s="13">
        <v>45650</v>
      </c>
      <c r="C726" s="27"/>
      <c r="D726" s="15" t="str">
        <f t="shared" si="66"/>
        <v/>
      </c>
      <c r="F726" s="13">
        <v>45650</v>
      </c>
      <c r="G726" s="27"/>
      <c r="H726" s="16" t="str">
        <f t="shared" si="67"/>
        <v/>
      </c>
      <c r="J726" s="13">
        <v>45650</v>
      </c>
      <c r="K726" s="33"/>
      <c r="L726" s="16" t="str">
        <f t="shared" si="68"/>
        <v/>
      </c>
      <c r="N726" s="13">
        <v>45650</v>
      </c>
      <c r="O726" s="27"/>
      <c r="P726" s="17" t="str">
        <f t="shared" si="69"/>
        <v/>
      </c>
      <c r="R726" s="13">
        <v>45650</v>
      </c>
      <c r="S726" s="27"/>
      <c r="T726" s="17" t="str">
        <f t="shared" si="71"/>
        <v/>
      </c>
    </row>
    <row r="727" spans="1:20" x14ac:dyDescent="0.25">
      <c r="A727" s="10">
        <f t="shared" si="70"/>
        <v>25</v>
      </c>
      <c r="B727" s="13">
        <v>45651</v>
      </c>
      <c r="C727" s="27"/>
      <c r="D727" s="15" t="str">
        <f t="shared" si="66"/>
        <v/>
      </c>
      <c r="F727" s="13">
        <v>45651</v>
      </c>
      <c r="G727" s="27"/>
      <c r="H727" s="16" t="str">
        <f t="shared" si="67"/>
        <v/>
      </c>
      <c r="J727" s="13">
        <v>45651</v>
      </c>
      <c r="K727" s="33"/>
      <c r="L727" s="16" t="str">
        <f t="shared" si="68"/>
        <v/>
      </c>
      <c r="N727" s="13">
        <v>45651</v>
      </c>
      <c r="O727" s="27"/>
      <c r="P727" s="17" t="str">
        <f t="shared" si="69"/>
        <v/>
      </c>
      <c r="R727" s="13">
        <v>45651</v>
      </c>
      <c r="S727" s="27"/>
      <c r="T727" s="17" t="str">
        <f t="shared" si="71"/>
        <v/>
      </c>
    </row>
    <row r="728" spans="1:20" x14ac:dyDescent="0.25">
      <c r="A728" s="10">
        <f t="shared" si="70"/>
        <v>26</v>
      </c>
      <c r="B728" s="13">
        <v>45652</v>
      </c>
      <c r="C728" s="27"/>
      <c r="D728" s="15" t="str">
        <f t="shared" si="66"/>
        <v/>
      </c>
      <c r="F728" s="13">
        <v>45652</v>
      </c>
      <c r="G728" s="27"/>
      <c r="H728" s="16" t="str">
        <f t="shared" si="67"/>
        <v/>
      </c>
      <c r="J728" s="13">
        <v>45652</v>
      </c>
      <c r="K728" s="33"/>
      <c r="L728" s="16" t="str">
        <f t="shared" si="68"/>
        <v/>
      </c>
      <c r="N728" s="13">
        <v>45652</v>
      </c>
      <c r="O728" s="27"/>
      <c r="P728" s="17" t="str">
        <f t="shared" si="69"/>
        <v/>
      </c>
      <c r="R728" s="13">
        <v>45652</v>
      </c>
      <c r="S728" s="27"/>
      <c r="T728" s="17" t="str">
        <f t="shared" si="71"/>
        <v/>
      </c>
    </row>
    <row r="729" spans="1:20" x14ac:dyDescent="0.25">
      <c r="A729" s="10">
        <f t="shared" si="70"/>
        <v>27</v>
      </c>
      <c r="B729" s="13">
        <v>45653</v>
      </c>
      <c r="D729" s="15" t="str">
        <f t="shared" si="66"/>
        <v/>
      </c>
      <c r="F729" s="13">
        <v>45653</v>
      </c>
      <c r="H729" s="16" t="str">
        <f t="shared" si="67"/>
        <v/>
      </c>
      <c r="J729" s="13">
        <v>45653</v>
      </c>
      <c r="L729" s="16" t="str">
        <f t="shared" si="68"/>
        <v/>
      </c>
      <c r="N729" s="13">
        <v>45653</v>
      </c>
      <c r="P729" s="17" t="str">
        <f t="shared" si="69"/>
        <v/>
      </c>
      <c r="R729" s="13">
        <v>45653</v>
      </c>
      <c r="T729" s="17" t="str">
        <f t="shared" si="71"/>
        <v/>
      </c>
    </row>
    <row r="730" spans="1:20" x14ac:dyDescent="0.25">
      <c r="A730" s="10">
        <f t="shared" si="70"/>
        <v>28</v>
      </c>
      <c r="B730" s="13">
        <v>45654</v>
      </c>
      <c r="D730" s="15" t="str">
        <f t="shared" si="66"/>
        <v/>
      </c>
      <c r="F730" s="13">
        <v>45654</v>
      </c>
      <c r="H730" s="16" t="str">
        <f t="shared" si="67"/>
        <v/>
      </c>
      <c r="J730" s="13">
        <v>45654</v>
      </c>
      <c r="L730" s="16" t="str">
        <f t="shared" si="68"/>
        <v/>
      </c>
      <c r="N730" s="13">
        <v>45654</v>
      </c>
      <c r="P730" s="17" t="str">
        <f t="shared" si="69"/>
        <v/>
      </c>
      <c r="R730" s="13">
        <v>45654</v>
      </c>
      <c r="T730" s="17" t="str">
        <f t="shared" si="71"/>
        <v/>
      </c>
    </row>
    <row r="731" spans="1:20" x14ac:dyDescent="0.25">
      <c r="A731" s="10">
        <f t="shared" si="70"/>
        <v>29</v>
      </c>
      <c r="B731" s="13">
        <v>45655</v>
      </c>
      <c r="D731" s="15" t="str">
        <f t="shared" si="66"/>
        <v/>
      </c>
      <c r="F731" s="13">
        <v>45655</v>
      </c>
      <c r="H731" s="16" t="str">
        <f t="shared" si="67"/>
        <v/>
      </c>
      <c r="J731" s="13">
        <v>45655</v>
      </c>
      <c r="L731" s="16" t="str">
        <f t="shared" si="68"/>
        <v/>
      </c>
      <c r="N731" s="13">
        <v>45655</v>
      </c>
      <c r="P731" s="17" t="str">
        <f t="shared" si="69"/>
        <v/>
      </c>
      <c r="R731" s="13">
        <v>45655</v>
      </c>
      <c r="T731" s="17" t="str">
        <f t="shared" si="71"/>
        <v/>
      </c>
    </row>
    <row r="732" spans="1:20" x14ac:dyDescent="0.25">
      <c r="A732" s="10">
        <f t="shared" si="70"/>
        <v>30</v>
      </c>
      <c r="B732" s="13">
        <v>45656</v>
      </c>
      <c r="D732" s="15" t="str">
        <f t="shared" si="66"/>
        <v/>
      </c>
      <c r="F732" s="13">
        <v>45656</v>
      </c>
      <c r="H732" s="16" t="str">
        <f t="shared" si="67"/>
        <v/>
      </c>
      <c r="J732" s="13">
        <v>45656</v>
      </c>
      <c r="L732" s="16" t="str">
        <f t="shared" si="68"/>
        <v/>
      </c>
      <c r="N732" s="13">
        <v>45656</v>
      </c>
      <c r="P732" s="17" t="str">
        <f t="shared" si="69"/>
        <v/>
      </c>
      <c r="R732" s="13">
        <v>45656</v>
      </c>
      <c r="T732" s="17" t="str">
        <f t="shared" si="71"/>
        <v/>
      </c>
    </row>
    <row r="733" spans="1:20" x14ac:dyDescent="0.25">
      <c r="A733" s="10">
        <f t="shared" si="70"/>
        <v>31</v>
      </c>
      <c r="B733" s="13">
        <v>45657</v>
      </c>
      <c r="D733" s="15" t="str">
        <f t="shared" si="66"/>
        <v/>
      </c>
      <c r="F733" s="13">
        <v>45657</v>
      </c>
      <c r="H733" s="16" t="str">
        <f t="shared" si="67"/>
        <v/>
      </c>
      <c r="J733" s="13">
        <v>45657</v>
      </c>
      <c r="L733" s="16" t="str">
        <f t="shared" si="68"/>
        <v/>
      </c>
      <c r="N733" s="13">
        <v>45657</v>
      </c>
      <c r="P733" s="17" t="str">
        <f t="shared" si="69"/>
        <v/>
      </c>
      <c r="R733" s="13">
        <v>45657</v>
      </c>
      <c r="T733" s="17" t="str">
        <f t="shared" si="71"/>
        <v/>
      </c>
    </row>
  </sheetData>
  <mergeCells count="8">
    <mergeCell ref="W2:AA2"/>
    <mergeCell ref="V3:V4"/>
    <mergeCell ref="W7:Y10"/>
    <mergeCell ref="B1:D1"/>
    <mergeCell ref="F1:H1"/>
    <mergeCell ref="J1:L1"/>
    <mergeCell ref="N1:P1"/>
    <mergeCell ref="R1:T1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43" r:id="rId4" name="Label1">
          <controlPr defaultSize="0" autoLine="0" r:id="rId5">
            <anchor moveWithCells="1">
              <from>
                <xdr:col>8</xdr:col>
                <xdr:colOff>142875</xdr:colOff>
                <xdr:row>0</xdr:row>
                <xdr:rowOff>800100</xdr:rowOff>
              </from>
              <to>
                <xdr:col>9</xdr:col>
                <xdr:colOff>352425</xdr:colOff>
                <xdr:row>0</xdr:row>
                <xdr:rowOff>1000125</xdr:rowOff>
              </to>
            </anchor>
          </controlPr>
        </control>
      </mc:Choice>
      <mc:Fallback>
        <control shapeId="14343" r:id="rId4" name="Label1"/>
      </mc:Fallback>
    </mc:AlternateContent>
    <mc:AlternateContent xmlns:mc="http://schemas.openxmlformats.org/markup-compatibility/2006">
      <mc:Choice Requires="x14">
        <control shapeId="14344" r:id="rId6" name="txt_Data_Armaz">
          <controlPr locked="0" defaultSize="0" disabled="1" autoLine="0" r:id="rId7">
            <anchor moveWithCells="1">
              <from>
                <xdr:col>9</xdr:col>
                <xdr:colOff>390525</xdr:colOff>
                <xdr:row>0</xdr:row>
                <xdr:rowOff>781050</xdr:rowOff>
              </from>
              <to>
                <xdr:col>11</xdr:col>
                <xdr:colOff>9525</xdr:colOff>
                <xdr:row>0</xdr:row>
                <xdr:rowOff>1000125</xdr:rowOff>
              </to>
            </anchor>
          </controlPr>
        </control>
      </mc:Choice>
      <mc:Fallback>
        <control shapeId="14344" r:id="rId6" name="txt_Data_Armaz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C66F334-BA2A-4AB8-A95D-C97E23BA6A2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Intervalos Nomeados</vt:lpstr>
      </vt:variant>
      <vt:variant>
        <vt:i4>15</vt:i4>
      </vt:variant>
    </vt:vector>
  </HeadingPairs>
  <TitlesOfParts>
    <vt:vector size="18" baseType="lpstr">
      <vt:lpstr>Plan1</vt:lpstr>
      <vt:lpstr>IPDO</vt:lpstr>
      <vt:lpstr>Item 9 - Armazenamento</vt:lpstr>
      <vt:lpstr>IPDO!Area_de_impressao</vt:lpstr>
      <vt:lpstr>CaixaExtraDestaques</vt:lpstr>
      <vt:lpstr>CaixaExtraTermica</vt:lpstr>
      <vt:lpstr>CaixaExtraTermicas</vt:lpstr>
      <vt:lpstr>Tabela1</vt:lpstr>
      <vt:lpstr>Tabela10</vt:lpstr>
      <vt:lpstr>Tabela11</vt:lpstr>
      <vt:lpstr>Tabela2</vt:lpstr>
      <vt:lpstr>Tabela3</vt:lpstr>
      <vt:lpstr>Tabela4</vt:lpstr>
      <vt:lpstr>Tabela5</vt:lpstr>
      <vt:lpstr>Tabela6</vt:lpstr>
      <vt:lpstr>Tabela7</vt:lpstr>
      <vt:lpstr>Tabela8</vt:lpstr>
      <vt:lpstr>Tabela9</vt:lpstr>
    </vt:vector>
  </TitlesOfParts>
  <Company>ONS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adriano</dc:creator>
  <cp:lastModifiedBy>Eduardo Henrique Gomes de Oliveira</cp:lastModifiedBy>
  <cp:lastPrinted>2024-11-04T12:38:27Z</cp:lastPrinted>
  <dcterms:created xsi:type="dcterms:W3CDTF">2009-05-19T11:47:02Z</dcterms:created>
  <dcterms:modified xsi:type="dcterms:W3CDTF">2024-11-04T12:38:33Z</dcterms:modified>
</cp:coreProperties>
</file>