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F9762522-AEE7-4F8F-ACF4-5F00E069B32D}" xr6:coauthVersionLast="47" xr6:coauthVersionMax="47" xr10:uidLastSave="{00000000-0000-0000-0000-000000000000}"/>
  <bookViews>
    <workbookView xWindow="30" yWindow="0" windowWidth="19470" windowHeight="2100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IPDO!$A$1:$J$1377</definedName>
    <definedName name="CaixaExtraDestaques">IPDO!$M$211</definedName>
    <definedName name="CaixaExtraTermica">IPDO!$M$211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<sst xmlns="http://schemas.openxmlformats.org/spreadsheetml/2006/main" count="4042" uniqueCount="697">
  <si>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</si>
  <si>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</si>
  <si>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</si>
  <si>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</si>
  <si>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</si>
  <si>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</si>
  <si>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</si>
  <si>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</si>
  <si>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</si>
  <si>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</si>
  <si>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</si>
  <si>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</si>
  <si>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</si>
  <si>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</si>
  <si>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</si>
  <si>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</si>
  <si>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</si>
  <si>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</si>
  <si>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</si>
  <si>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</si>
  <si>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</si>
  <si>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</si>
  <si>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</si>
  <si>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</si>
  <si>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</si>
  <si>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</si>
  <si>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</si>
  <si>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</si>
  <si>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</si>
  <si>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</si>
  <si>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</si>
  <si>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</si>
  <si>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</si>
  <si>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</si>
  <si>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</si>
  <si>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</si>
  <si>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</si>
  <si>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</si>
  <si>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</si>
  <si>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</si>
  <si>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</si>
  <si>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</si>
  <si>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</si>
  <si>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</si>
  <si>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</si>
  <si>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</si>
  <si>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</si>
  <si>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</si>
  <si>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</si>
  <si>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</si>
  <si>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</si>
  <si>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</si>
  <si>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</si>
  <si>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</si>
  <si>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</si>
  <si>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</si>
  <si>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</si>
  <si>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</si>
  <si>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</si>
  <si>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</si>
  <si>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</si>
  <si>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</si>
  <si>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</si>
  <si>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</si>
  <si>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</si>
  <si>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</si>
  <si>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</si>
  <si>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</si>
  <si>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</si>
  <si>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</si>
  <si>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</si>
  <si>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</si>
  <si>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</si>
  <si>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</si>
  <si>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</si>
  <si>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</si>
  <si>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</si>
  <si>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</si>
  <si>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</si>
  <si>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</si>
  <si>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</si>
  <si>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</si>
  <si>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</si>
  <si>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</si>
  <si>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</si>
  <si>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</si>
  <si>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</si>
  <si>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</si>
  <si>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</si>
  <si>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</si>
  <si>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</si>
  <si>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</si>
  <si>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</si>
  <si>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</si>
  <si>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</si>
  <si>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</si>
  <si>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</si>
  <si>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</si>
  <si>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</si>
  <si>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</si>
  <si>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</si>
  <si>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</si>
  <si>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</si>
  <si>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</si>
  <si>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</si>
  <si>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</si>
  <si>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</si>
  <si>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</si>
  <si>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</si>
  <si>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</si>
  <si>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</si>
  <si>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</si>
  <si>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</si>
  <si>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</si>
  <si>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</si>
  <si>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</si>
  <si>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</si>
  <si>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</si>
  <si>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</si>
  <si>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</si>
  <si>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</si>
  <si>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</si>
  <si>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</si>
  <si>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</si>
  <si>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</si>
  <si>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</si>
  <si>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</si>
  <si>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</si>
  <si>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</si>
  <si>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</si>
  <si>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</si>
  <si>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</si>
  <si>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</si>
  <si>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</si>
  <si>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</si>
  <si>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</si>
  <si>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</si>
  <si>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</si>
  <si>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</si>
  <si>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</si>
  <si>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</si>
  <si>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</si>
  <si>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</si>
  <si>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</si>
  <si>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</si>
  <si>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</si>
  <si>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</si>
  <si>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</si>
  <si>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</si>
  <si>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</si>
  <si>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</si>
  <si>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</si>
  <si>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</si>
  <si>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</si>
  <si>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</si>
  <si>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</si>
  <si>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</si>
  <si>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</si>
  <si>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</si>
  <si>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</si>
  <si>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</si>
  <si>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</si>
  <si>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</si>
  <si>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</si>
  <si>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</si>
  <si>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</si>
  <si>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</si>
  <si>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</si>
  <si>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</si>
  <si>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</si>
  <si>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</si>
  <si>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</si>
  <si>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</si>
  <si>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</si>
  <si>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</si>
  <si>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</si>
  <si>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</si>
  <si>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</si>
  <si>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</si>
  <si>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</si>
  <si>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</si>
  <si>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</si>
  <si>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</si>
  <si>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</si>
  <si>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</si>
  <si>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</si>
  <si>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</si>
  <si>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</si>
  <si>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</si>
  <si>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</si>
  <si>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</si>
  <si>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</si>
  <si>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</si>
  <si>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</si>
  <si>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</si>
  <si>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</si>
  <si>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</si>
  <si>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</si>
  <si>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</si>
  <si>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</si>
  <si>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</si>
  <si>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</si>
  <si>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</si>
  <si>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</si>
  <si>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</si>
  <si>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</si>
  <si>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</si>
  <si>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</si>
  <si>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</si>
  <si>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</si>
  <si>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</si>
  <si>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</si>
  <si>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</si>
  <si>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</si>
  <si>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</si>
  <si>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</si>
  <si>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</si>
  <si>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</si>
  <si>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</si>
  <si>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</si>
  <si>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</si>
  <si>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</si>
  <si>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</si>
  <si>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</si>
  <si>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</si>
  <si>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</si>
  <si>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</si>
  <si>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</si>
  <si>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</si>
  <si>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</si>
  <si>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</si>
  <si>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</si>
  <si>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</si>
  <si>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</si>
  <si>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</si>
  <si>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</si>
  <si>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</si>
  <si>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</si>
  <si>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</si>
  <si>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</si>
  <si>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</si>
  <si>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</si>
  <si>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</si>
  <si>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</si>
  <si>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</si>
  <si>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</si>
  <si>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</si>
  <si>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</si>
  <si>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</si>
  <si>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</si>
  <si>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</si>
  <si>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</si>
  <si>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</si>
  <si>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</si>
  <si>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</si>
  <si>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</si>
  <si>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</si>
  <si>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</si>
  <si>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</si>
  <si>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</si>
  <si>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</si>
  <si>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</si>
  <si>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</si>
  <si>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</si>
  <si>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</si>
  <si>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</si>
  <si>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</si>
  <si>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</si>
  <si>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</si>
  <si>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</si>
  <si>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</si>
  <si>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</si>
  <si>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</si>
  <si>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</si>
  <si>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</si>
  <si>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</si>
  <si>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</si>
  <si>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</si>
  <si>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</si>
  <si>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</si>
  <si>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</si>
  <si>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</si>
  <si>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</si>
  <si>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</si>
  <si>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</si>
  <si>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</si>
  <si>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</si>
  <si>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</si>
  <si>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</si>
  <si>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</si>
  <si>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</si>
  <si>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</si>
  <si>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</si>
  <si>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</si>
  <si>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</si>
  <si>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</si>
  <si>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</si>
  <si>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</si>
  <si>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</si>
  <si>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</si>
  <si>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</si>
  <si>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</si>
  <si>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</si>
  <si>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</si>
  <si>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</si>
  <si>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</si>
  <si>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</si>
  <si>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</si>
  <si>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</si>
  <si>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</si>
  <si>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</si>
  <si>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</si>
  <si>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</si>
  <si>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</si>
  <si>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</si>
  <si>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</si>
  <si>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</si>
  <si>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</si>
  <si>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</si>
  <si>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</si>
  <si>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</si>
  <si>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</si>
  <si>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</si>
  <si>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</si>
  <si>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</si>
  <si>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</si>
  <si>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</si>
  <si>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</si>
  <si>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</si>
  <si>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</si>
  <si>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</si>
  <si>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</si>
  <si>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</si>
  <si>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</si>
  <si>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</si>
  <si>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</si>
  <si>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</si>
  <si>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</si>
  <si>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</si>
  <si>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</si>
  <si>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</si>
  <si>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</si>
  <si>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</si>
  <si>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</si>
  <si>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</si>
  <si>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</si>
  <si>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</si>
  <si>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</si>
  <si>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</si>
  <si>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</si>
  <si>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</si>
  <si>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</si>
  <si>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</si>
  <si>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</si>
  <si>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</si>
  <si>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</si>
  <si>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</si>
  <si>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</si>
  <si>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</si>
  <si>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</si>
  <si>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</si>
  <si>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</si>
  <si>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</si>
  <si>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</si>
  <si>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</si>
  <si>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</si>
  <si>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</si>
  <si>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</si>
  <si>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</si>
  <si>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</si>
  <si>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</si>
  <si>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</si>
  <si>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</si>
  <si>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</si>
  <si>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</si>
  <si>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</si>
  <si>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</si>
  <si>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</si>
  <si>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</si>
  <si>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</si>
  <si>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</si>
  <si>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</si>
  <si>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</si>
  <si>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</si>
  <si>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</si>
  <si>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</si>
  <si>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</si>
  <si>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</si>
  <si>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</si>
  <si>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</si>
  <si>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</si>
  <si>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</si>
  <si>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</si>
  <si>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</si>
  <si>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</si>
  <si>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</si>
  <si>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</si>
  <si>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</si>
  <si>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</si>
  <si>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</si>
  <si>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</si>
  <si>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</si>
  <si>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</si>
  <si>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</si>
  <si>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</si>
  <si>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</si>
  <si>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</si>
  <si>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</si>
  <si>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</si>
  <si>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</si>
  <si>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</si>
  <si>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</si>
  <si>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</si>
  <si>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</si>
  <si>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</si>
  <si>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</si>
  <si>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</si>
  <si>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</si>
  <si>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</si>
  <si>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</si>
  <si>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</si>
  <si>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</si>
  <si>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</si>
  <si>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</si>
  <si>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</si>
  <si>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</si>
  <si>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</si>
  <si>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</si>
  <si>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</si>
  <si>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</si>
  <si>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</si>
  <si>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</si>
  <si>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</si>
  <si>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</si>
  <si>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</si>
  <si>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</si>
  <si>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</si>
  <si>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</si>
  <si>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</si>
  <si>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</si>
  <si>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</si>
  <si>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</si>
  <si>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</si>
  <si>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</si>
  <si>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</si>
  <si>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</si>
  <si>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</si>
  <si>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</si>
  <si>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</si>
  <si>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</si>
  <si>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</si>
  <si>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</si>
  <si>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</si>
  <si>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</si>
  <si>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</si>
  <si>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</si>
  <si>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</si>
  <si>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</si>
  <si>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</si>
  <si>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</si>
  <si>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</si>
  <si>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</si>
  <si>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</si>
  <si>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</si>
  <si>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</si>
  <si>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</si>
  <si>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</si>
  <si>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</si>
  <si>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</si>
  <si>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</si>
  <si>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</si>
  <si>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</si>
  <si>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</si>
  <si>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</si>
  <si>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</si>
  <si>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</si>
  <si>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</si>
  <si>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</si>
  <si>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</si>
  <si>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</si>
  <si>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</si>
  <si>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</si>
  <si>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</si>
  <si>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</si>
  <si>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</si>
  <si>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</si>
  <si>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</si>
  <si>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</si>
  <si>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</si>
  <si>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</si>
  <si>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</si>
  <si>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</si>
  <si>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</si>
  <si>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</si>
  <si>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</si>
  <si>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</si>
  <si>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</si>
  <si>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</si>
  <si>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</si>
  <si>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</si>
  <si>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</si>
  <si>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</si>
  <si>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</si>
  <si>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</si>
  <si>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</si>
  <si>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</si>
  <si>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</si>
  <si>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</si>
  <si>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</si>
  <si>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</si>
  <si>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</si>
  <si>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</si>
  <si>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</si>
  <si>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</si>
  <si>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</si>
  <si>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</si>
  <si>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</si>
  <si>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</si>
  <si>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</si>
  <si>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</si>
  <si>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</si>
  <si>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</si>
  <si>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</si>
  <si>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</si>
  <si>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</si>
  <si>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</si>
  <si>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</si>
  <si>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</si>
  <si>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</si>
  <si>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</si>
  <si>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</si>
  <si>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</si>
  <si>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</si>
  <si>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</si>
  <si>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</si>
  <si>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</si>
  <si>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</si>
  <si>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</si>
  <si>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</si>
  <si>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</si>
  <si>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</si>
  <si>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</si>
  <si>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</si>
  <si>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</si>
  <si>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</si>
  <si>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</si>
  <si>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</si>
  <si>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</si>
  <si>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</si>
  <si>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</si>
  <si>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</si>
  <si>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</si>
  <si>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</si>
  <si>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</si>
  <si>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</si>
  <si>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</si>
  <si>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</si>
  <si>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</si>
  <si>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</si>
  <si>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</si>
  <si>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</si>
  <si>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</si>
  <si>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</si>
  <si>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</si>
  <si>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</si>
  <si>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</si>
  <si>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</si>
  <si>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</si>
  <si>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</si>
  <si>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</si>
  <si>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</si>
  <si>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</si>
  <si>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</si>
  <si>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</si>
  <si>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</si>
  <si>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</si>
  <si>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</si>
  <si>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</si>
  <si>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</si>
  <si>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</si>
  <si>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</si>
  <si>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</si>
  <si>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</si>
  <si>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</si>
  <si>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</si>
  <si>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</si>
  <si>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</si>
  <si>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</si>
  <si>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</si>
  <si>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</si>
  <si>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</si>
  <si>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</si>
  <si>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</si>
  <si>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</si>
  <si>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</si>
  <si>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</si>
  <si>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</si>
  <si>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</si>
  <si>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</si>
  <si>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</si>
  <si>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</si>
  <si>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</si>
  <si>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</si>
  <si>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</si>
  <si>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</si>
  <si>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</si>
  <si>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</si>
  <si>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</si>
  <si>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</si>
  <si>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</si>
  <si>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</si>
  <si>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</si>
  <si>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</si>
  <si>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</si>
  <si>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</si>
  <si>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</si>
  <si>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</si>
  <si>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</si>
  <si>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</si>
  <si>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</si>
  <si>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</si>
  <si>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</si>
  <si>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</si>
  <si>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</si>
  <si>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</si>
  <si>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</si>
  <si>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</si>
  <si>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</si>
  <si>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</si>
  <si>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</si>
  <si>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</si>
  <si>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</si>
  <si>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</si>
  <si>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</si>
  <si>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</si>
  <si>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</si>
  <si>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</si>
  <si>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</si>
  <si>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</si>
  <si>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</si>
  <si>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29/out/2024</t>
  </si>
  <si>
    <t>SALVO</t>
  </si>
  <si>
    <t>Salvo</t>
  </si>
  <si>
    <t>29/10/2024</t>
  </si>
  <si>
    <t>Terça-Feira, 29 Outubro de 2024</t>
  </si>
  <si>
    <t>OME/UCM/REL</t>
  </si>
  <si>
    <t>OME/UCM</t>
  </si>
  <si>
    <t>INF/OME</t>
  </si>
  <si>
    <t>OME/REL</t>
  </si>
  <si>
    <t>INF/UCM/REL</t>
  </si>
  <si>
    <t>INF/REL</t>
  </si>
  <si>
    <t>UCM/REL</t>
  </si>
  <si>
    <t>INF/OME/UCM</t>
  </si>
  <si>
    <t>---------------</t>
  </si>
  <si>
    <t>------------------------------</t>
  </si>
  <si>
    <t>19h24min</t>
  </si>
  <si>
    <t>17.780  às 16h18min</t>
  </si>
  <si>
    <t xml:space="preserve">     21.752  em</t>
  </si>
  <si>
    <t xml:space="preserve">  07/02/2024</t>
  </si>
  <si>
    <t>50.526  às 19h19min</t>
  </si>
  <si>
    <t xml:space="preserve">     61.390  em</t>
  </si>
  <si>
    <t xml:space="preserve">  14/11/2023</t>
  </si>
  <si>
    <t>9.535  às 14h42min</t>
  </si>
  <si>
    <t xml:space="preserve">       9.728  em</t>
  </si>
  <si>
    <t xml:space="preserve">  16/09/2024</t>
  </si>
  <si>
    <t>15.414  às 21h58min</t>
  </si>
  <si>
    <t xml:space="preserve">     16.220  em</t>
  </si>
  <si>
    <t xml:space="preserve">  24/11/2023</t>
  </si>
  <si>
    <t>91.585  às 19h24min</t>
  </si>
  <si>
    <t xml:space="preserve">     102.478  em</t>
  </si>
  <si>
    <t xml:space="preserve">  15/03/2024</t>
  </si>
  <si>
    <t>V = 7</t>
  </si>
  <si>
    <t>V = 17</t>
  </si>
  <si>
    <t>V = 9</t>
  </si>
  <si>
    <t>V = 19</t>
  </si>
  <si>
    <t>V = 21</t>
  </si>
  <si>
    <t>V = 188</t>
  </si>
  <si>
    <t>V = 26</t>
  </si>
  <si>
    <t>V = 79</t>
  </si>
  <si>
    <t>V = 1</t>
  </si>
  <si>
    <t>V = 94</t>
  </si>
  <si>
    <t>V = 28</t>
  </si>
  <si>
    <t>V = 60</t>
  </si>
  <si>
    <t>V = 13</t>
  </si>
  <si>
    <t>V = 6</t>
  </si>
  <si>
    <t>V = 20</t>
  </si>
  <si>
    <t>V = 114</t>
  </si>
  <si>
    <t>V = 74</t>
  </si>
  <si>
    <t>V = 75</t>
  </si>
  <si>
    <t>V = 12</t>
  </si>
  <si>
    <t>V = 242</t>
  </si>
  <si>
    <t>V = 89</t>
  </si>
  <si>
    <t>V = 39</t>
  </si>
  <si>
    <t>V = 23</t>
  </si>
  <si>
    <t>V = 998</t>
  </si>
  <si>
    <t>V = 88</t>
  </si>
  <si>
    <t>V =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</si>
</sst>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right" vertical="center"/>
      <protection locked="0"/>
    </xf>
    <xf numFmtId="1" fontId="40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3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5" fillId="0" borderId="0" xfId="0" applyFont="1" applyProtection="1">
      <protection locked="0"/>
    </xf>
    <xf numFmtId="0" fontId="45" fillId="2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6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8" fillId="0" borderId="0" xfId="0" applyFont="1" applyProtection="1">
      <protection locked="0"/>
    </xf>
    <xf numFmtId="0" fontId="49" fillId="0" borderId="0" xfId="0" applyFont="1" applyProtection="1">
      <protection locked="0"/>
    </xf>
    <xf numFmtId="0" fontId="4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3" fontId="12" fillId="2" borderId="0" xfId="0" applyNumberFormat="1" applyFont="1" applyFill="1" applyAlignment="1">
      <alignment horizontal="right" indent="3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168" fontId="47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horizontal="right" indent="3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IPDO!$K$1367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IPDO!$K$1366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1364</xdr:row>
      <xdr:rowOff>19050</xdr:rowOff>
    </xdr:from>
    <xdr:to>
      <xdr:col>10</xdr:col>
      <xdr:colOff>2158</xdr:colOff>
      <xdr:row>1374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1163</xdr:row>
      <xdr:rowOff>184506</xdr:rowOff>
    </xdr:from>
    <xdr:to>
      <xdr:col>9</xdr:col>
      <xdr:colOff>126529</xdr:colOff>
      <xdr:row>1172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1279</xdr:row>
      <xdr:rowOff>158749</xdr:rowOff>
    </xdr:from>
    <xdr:to>
      <xdr:col>9</xdr:col>
      <xdr:colOff>336314</xdr:colOff>
      <xdr:row>1300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solar fotovoltaica e eólica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nuclear e eólica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total de Itaipu para o Brasil foi superior ao valor programado por solicitação da UHE Itaipu para aumentar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07h12 às 13h56 houve restrição de geração solar fotovoltaica para controle de inequações regionais contidas em instrução de operação normal. A máxima redução foi de 75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hidráulica,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00h29 às 23h59 houve restrição de geração eólica para controle de inequações regionais e fluxo sistêmico contidos em instrução de operação normal. A máxima redução foi de 4.667 MW.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06h07 às 12h34 e das 15h33 às 16h56 houve restrição de geração solar fotovoltaica para controle de inequações regionais e fluxo sistêmico contidos em instrução de operação normal. A máxima redução foi de 855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FF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submercado Sul foi inferior ao valor programado devido à geração hidráulica superior ao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inferior ao valor programado devido à geração térmica inferior e à carga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Conforme programado, não houve intercâmbio internacional entre a Argentina e o Brasil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foi inferior ao valor programado devido rampa de elevação e redução para 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Às 16h39 foram concluídos os testes de energização das LT 230 kV Campo Grande 2 / Paraíso 2 C1 e LT 230 kV Paraíso 2 / Chapadão C1, no Estado do Mato Grosso do Sul, permanecendo energizada e em carga. A inserção dessa linha reduz carregamentos na transformação 230/138 kV da ICG Chapadão 230/138 kV e evita problemas de subtensão na região de Campo Grande 2 em contingência.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Em tempo: Às 23h43 do dia 28/10/2024 houve o desligamento automático da LT 500 kV Campos 2/Mutum C-1, com 239 km, localizado nos estados do Rio de Janeiro e de Minas Gerais, devido à queda de torres.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974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Furnas), gerou abaixo do valor programado a partir das 20h51 devido indisponibilidade de sua unidade geradora nº 31 e no período das 13h30 às 17h00 gerou abaixo devido ao maior rendimento de suas unidades geradoras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Marlim Azul (Marlim Azul Energia S.A.) gerou acima do valor programado no período das 06h00 às 12h00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ao longo do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acima do valor programado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no período da 00h00 às 12h00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maior demanda de vapor para a refinaria.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abaixo do valor programado ao longo do dia devido indisponibilidade de sua unidade geradora nº 02 e devido restrição de geração de sua unidade geradora nº 03.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e a UTE Nova Venécia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Geramar II (GERA MARANHÃO) gerou abaixo do valor programado a partir das 17h15 devido indisponibilidade de sua unidade geradora Nº 04.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Prosperidade II e III (Imetame Termelétrica Ltda.) geraram abaixo do valor programado ao longo do dia devido indisponibilidade de unidades geradoras e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Distrito e Monte Cristo Sucuba geraram abaixo dos valores programados devido à carga do sistema isolado de Roraima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Jaguatirica II gerou abaixo do valor programado devido à carga do sistema isolado de Roraima inferior ao valor previsto.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1263</xdr:row>
      <xdr:rowOff>98425</xdr:rowOff>
    </xdr:from>
    <xdr:to>
      <xdr:col>9</xdr:col>
      <xdr:colOff>231050</xdr:colOff>
      <xdr:row>1268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75482664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232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44,4</a:t>
            </a:fld>
            <a:endParaRPr lang="pt-BR" sz="1100" b="0"/>
          </a:p>
        </xdr:txBody>
      </xdr:sp>
      <xdr:sp macro="" textlink="$M$1233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27,3</a:t>
            </a:fld>
            <a:endParaRPr lang="pt-BR" sz="1100" b="0"/>
          </a:p>
        </xdr:txBody>
      </xdr:sp>
      <xdr:sp macro="" textlink="$O$1232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O$1233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77</a:t>
            </a:fld>
            <a:endParaRPr lang="pt-BR" sz="1100" b="0"/>
          </a:p>
        </xdr:txBody>
      </xdr:sp>
      <xdr:sp macro="" textlink="$P$1232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P$1233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232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Q$1233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R$1232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2.883</a:t>
            </a:fld>
            <a:endParaRPr lang="pt-BR" sz="1100" b="0"/>
          </a:p>
        </xdr:txBody>
      </xdr:sp>
      <xdr:sp macro="" textlink="$R$1233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232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2.830</a:t>
            </a:fld>
            <a:endParaRPr lang="pt-BR" sz="1100" b="0"/>
          </a:p>
        </xdr:txBody>
      </xdr:sp>
      <xdr:sp macro="" textlink="$T$1233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1111</xdr:row>
      <xdr:rowOff>47625</xdr:rowOff>
    </xdr:from>
    <xdr:to>
      <xdr:col>9</xdr:col>
      <xdr:colOff>227874</xdr:colOff>
      <xdr:row>1120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46467582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119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M$1120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34,2</a:t>
            </a:fld>
            <a:endParaRPr lang="pt-BR" sz="1100" b="0"/>
          </a:p>
        </xdr:txBody>
      </xdr:sp>
      <xdr:sp macro="" textlink="$M$1121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58,8</a:t>
            </a:fld>
            <a:endParaRPr lang="pt-BR" sz="1100" b="0"/>
          </a:p>
        </xdr:txBody>
      </xdr:sp>
      <xdr:sp macro="" textlink="$M$1122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37,7</a:t>
            </a:fld>
            <a:endParaRPr lang="pt-BR" sz="1100" b="0"/>
          </a:p>
        </xdr:txBody>
      </xdr:sp>
      <xdr:sp macro="" textlink="$M$1123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61,3</a:t>
            </a:fld>
            <a:endParaRPr lang="pt-BR" sz="1100" b="0"/>
          </a:p>
        </xdr:txBody>
      </xdr:sp>
      <xdr:sp macro="" textlink="$M$1124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61,1</a:t>
            </a:fld>
            <a:endParaRPr lang="pt-BR" sz="1100" b="0"/>
          </a:p>
        </xdr:txBody>
      </xdr:sp>
      <xdr:sp macro="" textlink="$O$1119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150</a:t>
            </a:fld>
            <a:endParaRPr lang="pt-BR" sz="1100" b="0"/>
          </a:p>
        </xdr:txBody>
      </xdr:sp>
      <xdr:sp macro="" textlink="$O$1120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195</a:t>
            </a:fld>
            <a:endParaRPr lang="pt-BR" sz="1100" b="0"/>
          </a:p>
        </xdr:txBody>
      </xdr:sp>
      <xdr:sp macro="" textlink="$O$1121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144</a:t>
            </a:fld>
            <a:endParaRPr lang="pt-BR" sz="1100" b="0"/>
          </a:p>
        </xdr:txBody>
      </xdr:sp>
      <xdr:sp macro="" textlink="$O$1122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O$1123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O$1124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$P$1119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P$1120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121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P$1122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123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124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Q$1119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120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121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122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Q$1123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Q$1124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R$1119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4.510</a:t>
            </a:fld>
            <a:endParaRPr lang="pt-BR" sz="1100" b="0"/>
          </a:p>
        </xdr:txBody>
      </xdr:sp>
      <xdr:sp macro="" textlink="$R$1120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3.785</a:t>
            </a:fld>
            <a:endParaRPr lang="pt-BR" sz="1100" b="0"/>
          </a:p>
        </xdr:txBody>
      </xdr:sp>
      <xdr:sp macro="" textlink="$R$1121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462</a:t>
            </a:fld>
            <a:endParaRPr lang="pt-BR" sz="1100" b="0"/>
          </a:p>
        </xdr:txBody>
      </xdr:sp>
      <xdr:sp macro="" textlink="$R$1122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974</a:t>
            </a:fld>
            <a:endParaRPr lang="pt-BR" sz="1100" b="0"/>
          </a:p>
        </xdr:txBody>
      </xdr:sp>
      <xdr:sp macro="" textlink="$R$1123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8.342</a:t>
            </a:fld>
            <a:endParaRPr lang="pt-BR" sz="1100" b="0"/>
          </a:p>
        </xdr:txBody>
      </xdr:sp>
      <xdr:sp macro="" textlink="$R$1124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755</a:t>
            </a:fld>
            <a:endParaRPr lang="pt-BR" sz="1100" b="0"/>
          </a:p>
        </xdr:txBody>
      </xdr:sp>
      <xdr:sp macro="" textlink="$T$1119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4.544</a:t>
            </a:fld>
            <a:endParaRPr lang="pt-BR" sz="1100" b="0"/>
          </a:p>
        </xdr:txBody>
      </xdr:sp>
      <xdr:sp macro="" textlink="$T$1120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3.578</a:t>
            </a:fld>
            <a:endParaRPr lang="pt-BR" sz="1100" b="0"/>
          </a:p>
        </xdr:txBody>
      </xdr:sp>
      <xdr:sp macro="" textlink="$T$1121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454</a:t>
            </a:fld>
            <a:endParaRPr lang="pt-BR" sz="1100" b="0"/>
          </a:p>
        </xdr:txBody>
      </xdr:sp>
      <xdr:sp macro="" textlink="$T$1122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903</a:t>
            </a:fld>
            <a:endParaRPr lang="pt-BR" sz="1100" b="0"/>
          </a:p>
        </xdr:txBody>
      </xdr:sp>
      <xdr:sp macro="" textlink="$T$1123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8.086</a:t>
            </a:fld>
            <a:endParaRPr lang="pt-BR" sz="1100" b="0"/>
          </a:p>
        </xdr:txBody>
      </xdr:sp>
      <xdr:sp macro="" textlink="$T$1124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748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1163</xdr:row>
      <xdr:rowOff>168482</xdr:rowOff>
    </xdr:from>
    <xdr:to>
      <xdr:col>9</xdr:col>
      <xdr:colOff>129694</xdr:colOff>
      <xdr:row>1171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56502721"/>
          <a:ext cx="5751741" cy="1378181"/>
          <a:chOff x="608951" y="174822971"/>
          <a:chExt cx="5702805" cy="1378181"/>
        </a:xfrm>
      </xdr:grpSpPr>
      <xdr:sp macro="" textlink="$M$1170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61,5</a:t>
            </a:fld>
            <a:endParaRPr lang="pt-BR" sz="1100" b="0"/>
          </a:p>
        </xdr:txBody>
      </xdr:sp>
      <xdr:sp macro="" textlink="$M$1171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65,9</a:t>
            </a:fld>
            <a:endParaRPr lang="pt-BR" sz="1100" b="0"/>
          </a:p>
        </xdr:txBody>
      </xdr:sp>
      <xdr:sp macro="" textlink="$M$1172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74,2</a:t>
            </a:fld>
            <a:endParaRPr lang="pt-BR" sz="1100" b="0"/>
          </a:p>
        </xdr:txBody>
      </xdr:sp>
      <xdr:sp macro="" textlink="$M$1173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44,6</a:t>
            </a:fld>
            <a:endParaRPr lang="pt-BR" sz="1100" b="0"/>
          </a:p>
        </xdr:txBody>
      </xdr:sp>
      <xdr:sp macro="" textlink="$O$1170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O$1171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O$1172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O$1173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P$1170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P$1171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P$1172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105</a:t>
            </a:fld>
            <a:endParaRPr lang="pt-BR" sz="1100" b="0"/>
          </a:p>
        </xdr:txBody>
      </xdr:sp>
      <xdr:sp macro="" textlink="$P$1173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Q$1170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171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Q$1172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110</a:t>
            </a:fld>
            <a:endParaRPr lang="pt-BR" sz="1100" b="0"/>
          </a:p>
        </xdr:txBody>
      </xdr:sp>
      <xdr:sp macro="" textlink="$Q$1173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R$1170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3.563</a:t>
            </a:fld>
            <a:endParaRPr lang="pt-BR" sz="1100" b="0"/>
          </a:p>
        </xdr:txBody>
      </xdr:sp>
      <xdr:sp macro="" textlink="$R$1171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607</a:t>
            </a:fld>
            <a:endParaRPr lang="pt-BR" sz="1100" b="0"/>
          </a:p>
        </xdr:txBody>
      </xdr:sp>
      <xdr:sp macro="" textlink="$R$1172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4.253</a:t>
            </a:fld>
            <a:endParaRPr lang="pt-BR" sz="1100" b="0"/>
          </a:p>
        </xdr:txBody>
      </xdr:sp>
      <xdr:sp macro="" textlink="$R$1173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T$1170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2.624</a:t>
            </a:fld>
            <a:endParaRPr lang="pt-BR" sz="1100" b="0"/>
          </a:p>
        </xdr:txBody>
      </xdr:sp>
      <xdr:sp macro="" textlink="$T$1171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639</a:t>
            </a:fld>
            <a:endParaRPr lang="pt-BR" sz="1100" b="0"/>
          </a:p>
        </xdr:txBody>
      </xdr:sp>
      <xdr:sp macro="" textlink="$T$1172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3.920</a:t>
            </a:fld>
            <a:endParaRPr lang="pt-BR" sz="1100" b="0"/>
          </a:p>
        </xdr:txBody>
      </xdr:sp>
      <xdr:sp macro="" textlink="$T$1173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1279</xdr:row>
      <xdr:rowOff>171450</xdr:rowOff>
    </xdr:from>
    <xdr:to>
      <xdr:col>3</xdr:col>
      <xdr:colOff>238162</xdr:colOff>
      <xdr:row>1281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1281</xdr:row>
      <xdr:rowOff>171450</xdr:rowOff>
    </xdr:from>
    <xdr:to>
      <xdr:col>3</xdr:col>
      <xdr:colOff>226182</xdr:colOff>
      <xdr:row>1282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1282</xdr:row>
      <xdr:rowOff>171450</xdr:rowOff>
    </xdr:from>
    <xdr:to>
      <xdr:col>3</xdr:col>
      <xdr:colOff>226182</xdr:colOff>
      <xdr:row>1283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1283</xdr:row>
      <xdr:rowOff>171450</xdr:rowOff>
    </xdr:from>
    <xdr:to>
      <xdr:col>3</xdr:col>
      <xdr:colOff>226182</xdr:colOff>
      <xdr:row>1284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1284</xdr:row>
      <xdr:rowOff>171450</xdr:rowOff>
    </xdr:from>
    <xdr:to>
      <xdr:col>3</xdr:col>
      <xdr:colOff>226182</xdr:colOff>
      <xdr:row>1285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1285</xdr:row>
      <xdr:rowOff>171450</xdr:rowOff>
    </xdr:from>
    <xdr:to>
      <xdr:col>3</xdr:col>
      <xdr:colOff>238162</xdr:colOff>
      <xdr:row>1286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1286</xdr:row>
      <xdr:rowOff>171450</xdr:rowOff>
    </xdr:from>
    <xdr:to>
      <xdr:col>3</xdr:col>
      <xdr:colOff>238162</xdr:colOff>
      <xdr:row>1287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1289</xdr:row>
      <xdr:rowOff>182021</xdr:rowOff>
    </xdr:from>
    <xdr:to>
      <xdr:col>3</xdr:col>
      <xdr:colOff>238162</xdr:colOff>
      <xdr:row>1290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1290</xdr:row>
      <xdr:rowOff>182021</xdr:rowOff>
    </xdr:from>
    <xdr:to>
      <xdr:col>3</xdr:col>
      <xdr:colOff>238162</xdr:colOff>
      <xdr:row>1291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1291</xdr:row>
      <xdr:rowOff>182021</xdr:rowOff>
    </xdr:from>
    <xdr:to>
      <xdr:col>3</xdr:col>
      <xdr:colOff>238162</xdr:colOff>
      <xdr:row>1292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1292</xdr:row>
      <xdr:rowOff>182021</xdr:rowOff>
    </xdr:from>
    <xdr:to>
      <xdr:col>3</xdr:col>
      <xdr:colOff>238162</xdr:colOff>
      <xdr:row>1293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1293</xdr:row>
      <xdr:rowOff>182021</xdr:rowOff>
    </xdr:from>
    <xdr:to>
      <xdr:col>3</xdr:col>
      <xdr:colOff>238162</xdr:colOff>
      <xdr:row>1294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1294</xdr:row>
      <xdr:rowOff>182021</xdr:rowOff>
    </xdr:from>
    <xdr:to>
      <xdr:col>3</xdr:col>
      <xdr:colOff>238162</xdr:colOff>
      <xdr:row>1295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1295</xdr:row>
      <xdr:rowOff>182021</xdr:rowOff>
    </xdr:from>
    <xdr:to>
      <xdr:col>3</xdr:col>
      <xdr:colOff>250141</xdr:colOff>
      <xdr:row>1296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1297</xdr:row>
      <xdr:rowOff>182021</xdr:rowOff>
    </xdr:from>
    <xdr:to>
      <xdr:col>3</xdr:col>
      <xdr:colOff>250141</xdr:colOff>
      <xdr:row>1298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1298</xdr:row>
      <xdr:rowOff>182021</xdr:rowOff>
    </xdr:from>
    <xdr:to>
      <xdr:col>3</xdr:col>
      <xdr:colOff>250141</xdr:colOff>
      <xdr:row>1299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1281</xdr:row>
      <xdr:rowOff>171450</xdr:rowOff>
    </xdr:from>
    <xdr:to>
      <xdr:col>5</xdr:col>
      <xdr:colOff>386862</xdr:colOff>
      <xdr:row>1282</xdr:row>
      <xdr:rowOff>152400</xdr:rowOff>
    </xdr:to>
    <xdr:sp macro="" textlink="$O$1301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1282</xdr:row>
      <xdr:rowOff>171450</xdr:rowOff>
    </xdr:from>
    <xdr:to>
      <xdr:col>5</xdr:col>
      <xdr:colOff>386862</xdr:colOff>
      <xdr:row>1283</xdr:row>
      <xdr:rowOff>152400</xdr:rowOff>
    </xdr:to>
    <xdr:sp macro="" textlink="$O$1302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1283</xdr:row>
      <xdr:rowOff>171450</xdr:rowOff>
    </xdr:from>
    <xdr:to>
      <xdr:col>5</xdr:col>
      <xdr:colOff>386862</xdr:colOff>
      <xdr:row>1284</xdr:row>
      <xdr:rowOff>152400</xdr:rowOff>
    </xdr:to>
    <xdr:sp macro="" textlink="$O$1303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1284</xdr:row>
      <xdr:rowOff>171450</xdr:rowOff>
    </xdr:from>
    <xdr:to>
      <xdr:col>5</xdr:col>
      <xdr:colOff>386862</xdr:colOff>
      <xdr:row>1285</xdr:row>
      <xdr:rowOff>152400</xdr:rowOff>
    </xdr:to>
    <xdr:sp macro="" textlink="$O$1304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1285</xdr:row>
      <xdr:rowOff>171450</xdr:rowOff>
    </xdr:from>
    <xdr:to>
      <xdr:col>5</xdr:col>
      <xdr:colOff>398841</xdr:colOff>
      <xdr:row>1286</xdr:row>
      <xdr:rowOff>152400</xdr:rowOff>
    </xdr:to>
    <xdr:sp macro="" textlink="$O$1305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1286</xdr:row>
      <xdr:rowOff>171450</xdr:rowOff>
    </xdr:from>
    <xdr:to>
      <xdr:col>5</xdr:col>
      <xdr:colOff>398841</xdr:colOff>
      <xdr:row>1287</xdr:row>
      <xdr:rowOff>152400</xdr:rowOff>
    </xdr:to>
    <xdr:sp macro="" textlink="$O$1306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1289</xdr:row>
      <xdr:rowOff>171438</xdr:rowOff>
    </xdr:from>
    <xdr:to>
      <xdr:col>5</xdr:col>
      <xdr:colOff>398841</xdr:colOff>
      <xdr:row>1290</xdr:row>
      <xdr:rowOff>152388</xdr:rowOff>
    </xdr:to>
    <xdr:sp macro="" textlink="$O$1309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1290</xdr:row>
      <xdr:rowOff>171438</xdr:rowOff>
    </xdr:from>
    <xdr:to>
      <xdr:col>5</xdr:col>
      <xdr:colOff>398841</xdr:colOff>
      <xdr:row>1291</xdr:row>
      <xdr:rowOff>152388</xdr:rowOff>
    </xdr:to>
    <xdr:sp macro="" textlink="$O$1310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46,03%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1291</xdr:row>
      <xdr:rowOff>171438</xdr:rowOff>
    </xdr:from>
    <xdr:to>
      <xdr:col>5</xdr:col>
      <xdr:colOff>398841</xdr:colOff>
      <xdr:row>1292</xdr:row>
      <xdr:rowOff>152388</xdr:rowOff>
    </xdr:to>
    <xdr:sp macro="" textlink="$O$1311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1292</xdr:row>
      <xdr:rowOff>171438</xdr:rowOff>
    </xdr:from>
    <xdr:to>
      <xdr:col>5</xdr:col>
      <xdr:colOff>398841</xdr:colOff>
      <xdr:row>1293</xdr:row>
      <xdr:rowOff>152388</xdr:rowOff>
    </xdr:to>
    <xdr:sp macro="" textlink="$O$1312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37,15%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1293</xdr:row>
      <xdr:rowOff>171438</xdr:rowOff>
    </xdr:from>
    <xdr:to>
      <xdr:col>5</xdr:col>
      <xdr:colOff>398841</xdr:colOff>
      <xdr:row>1294</xdr:row>
      <xdr:rowOff>152388</xdr:rowOff>
    </xdr:to>
    <xdr:sp macro="" textlink="$O$1313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1294</xdr:row>
      <xdr:rowOff>171438</xdr:rowOff>
    </xdr:from>
    <xdr:to>
      <xdr:col>5</xdr:col>
      <xdr:colOff>398841</xdr:colOff>
      <xdr:row>1295</xdr:row>
      <xdr:rowOff>152388</xdr:rowOff>
    </xdr:to>
    <xdr:sp macro="" textlink="$O$1314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1295</xdr:row>
      <xdr:rowOff>171438</xdr:rowOff>
    </xdr:from>
    <xdr:to>
      <xdr:col>5</xdr:col>
      <xdr:colOff>410821</xdr:colOff>
      <xdr:row>1296</xdr:row>
      <xdr:rowOff>152388</xdr:rowOff>
    </xdr:to>
    <xdr:sp macro="" textlink="$O$1315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1297</xdr:row>
      <xdr:rowOff>171438</xdr:rowOff>
    </xdr:from>
    <xdr:to>
      <xdr:col>5</xdr:col>
      <xdr:colOff>410821</xdr:colOff>
      <xdr:row>1298</xdr:row>
      <xdr:rowOff>152388</xdr:rowOff>
    </xdr:to>
    <xdr:sp macro="" textlink="$O$1317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1298</xdr:row>
      <xdr:rowOff>171438</xdr:rowOff>
    </xdr:from>
    <xdr:to>
      <xdr:col>5</xdr:col>
      <xdr:colOff>410821</xdr:colOff>
      <xdr:row>1299</xdr:row>
      <xdr:rowOff>152388</xdr:rowOff>
    </xdr:to>
    <xdr:sp macro="" textlink="$O$1318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1281</xdr:row>
      <xdr:rowOff>180975</xdr:rowOff>
    </xdr:from>
    <xdr:to>
      <xdr:col>7</xdr:col>
      <xdr:colOff>214789</xdr:colOff>
      <xdr:row>1282</xdr:row>
      <xdr:rowOff>161925</xdr:rowOff>
    </xdr:to>
    <xdr:sp macro="" textlink="$P$1301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1282</xdr:row>
      <xdr:rowOff>180975</xdr:rowOff>
    </xdr:from>
    <xdr:to>
      <xdr:col>7</xdr:col>
      <xdr:colOff>214789</xdr:colOff>
      <xdr:row>1283</xdr:row>
      <xdr:rowOff>161925</xdr:rowOff>
    </xdr:to>
    <xdr:sp macro="" textlink="$P$1302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1283</xdr:row>
      <xdr:rowOff>180975</xdr:rowOff>
    </xdr:from>
    <xdr:to>
      <xdr:col>7</xdr:col>
      <xdr:colOff>214789</xdr:colOff>
      <xdr:row>1284</xdr:row>
      <xdr:rowOff>161925</xdr:rowOff>
    </xdr:to>
    <xdr:sp macro="" textlink="$P$1303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1284</xdr:row>
      <xdr:rowOff>180975</xdr:rowOff>
    </xdr:from>
    <xdr:to>
      <xdr:col>7</xdr:col>
      <xdr:colOff>214789</xdr:colOff>
      <xdr:row>1285</xdr:row>
      <xdr:rowOff>161925</xdr:rowOff>
    </xdr:to>
    <xdr:sp macro="" textlink="$P$1304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1285</xdr:row>
      <xdr:rowOff>180975</xdr:rowOff>
    </xdr:from>
    <xdr:to>
      <xdr:col>7</xdr:col>
      <xdr:colOff>217244</xdr:colOff>
      <xdr:row>1286</xdr:row>
      <xdr:rowOff>161925</xdr:rowOff>
    </xdr:to>
    <xdr:sp macro="" textlink="$P$1305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1286</xdr:row>
      <xdr:rowOff>180975</xdr:rowOff>
    </xdr:from>
    <xdr:to>
      <xdr:col>7</xdr:col>
      <xdr:colOff>217244</xdr:colOff>
      <xdr:row>1287</xdr:row>
      <xdr:rowOff>161925</xdr:rowOff>
    </xdr:to>
    <xdr:sp macro="" textlink="$P$1306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1289</xdr:row>
      <xdr:rowOff>180963</xdr:rowOff>
    </xdr:from>
    <xdr:to>
      <xdr:col>7</xdr:col>
      <xdr:colOff>217244</xdr:colOff>
      <xdr:row>1290</xdr:row>
      <xdr:rowOff>161913</xdr:rowOff>
    </xdr:to>
    <xdr:sp macro="" textlink="$P$1309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1290</xdr:row>
      <xdr:rowOff>180963</xdr:rowOff>
    </xdr:from>
    <xdr:to>
      <xdr:col>7</xdr:col>
      <xdr:colOff>217244</xdr:colOff>
      <xdr:row>1291</xdr:row>
      <xdr:rowOff>161913</xdr:rowOff>
    </xdr:to>
    <xdr:sp macro="" textlink="$P$1310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1291</xdr:row>
      <xdr:rowOff>180963</xdr:rowOff>
    </xdr:from>
    <xdr:to>
      <xdr:col>7</xdr:col>
      <xdr:colOff>217244</xdr:colOff>
      <xdr:row>1292</xdr:row>
      <xdr:rowOff>161913</xdr:rowOff>
    </xdr:to>
    <xdr:sp macro="" textlink="$P$1311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1292</xdr:row>
      <xdr:rowOff>180963</xdr:rowOff>
    </xdr:from>
    <xdr:to>
      <xdr:col>7</xdr:col>
      <xdr:colOff>217244</xdr:colOff>
      <xdr:row>1293</xdr:row>
      <xdr:rowOff>161913</xdr:rowOff>
    </xdr:to>
    <xdr:sp macro="" textlink="$P$1312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1293</xdr:row>
      <xdr:rowOff>180963</xdr:rowOff>
    </xdr:from>
    <xdr:to>
      <xdr:col>7</xdr:col>
      <xdr:colOff>217244</xdr:colOff>
      <xdr:row>1294</xdr:row>
      <xdr:rowOff>161913</xdr:rowOff>
    </xdr:to>
    <xdr:sp macro="" textlink="$P$1313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1294</xdr:row>
      <xdr:rowOff>180963</xdr:rowOff>
    </xdr:from>
    <xdr:to>
      <xdr:col>7</xdr:col>
      <xdr:colOff>217244</xdr:colOff>
      <xdr:row>1295</xdr:row>
      <xdr:rowOff>161913</xdr:rowOff>
    </xdr:to>
    <xdr:sp macro="" textlink="$P$1314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1295</xdr:row>
      <xdr:rowOff>180963</xdr:rowOff>
    </xdr:from>
    <xdr:to>
      <xdr:col>7</xdr:col>
      <xdr:colOff>219698</xdr:colOff>
      <xdr:row>1296</xdr:row>
      <xdr:rowOff>161913</xdr:rowOff>
    </xdr:to>
    <xdr:sp macro="" textlink="$P$1315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1297</xdr:row>
      <xdr:rowOff>180963</xdr:rowOff>
    </xdr:from>
    <xdr:to>
      <xdr:col>7</xdr:col>
      <xdr:colOff>219698</xdr:colOff>
      <xdr:row>1298</xdr:row>
      <xdr:rowOff>161913</xdr:rowOff>
    </xdr:to>
    <xdr:sp macro="" textlink="$P$1317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1298</xdr:row>
      <xdr:rowOff>180963</xdr:rowOff>
    </xdr:from>
    <xdr:to>
      <xdr:col>7</xdr:col>
      <xdr:colOff>219698</xdr:colOff>
      <xdr:row>1299</xdr:row>
      <xdr:rowOff>161913</xdr:rowOff>
    </xdr:to>
    <xdr:sp macro="" textlink="$P$1318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1281</xdr:row>
      <xdr:rowOff>180975</xdr:rowOff>
    </xdr:from>
    <xdr:to>
      <xdr:col>9</xdr:col>
      <xdr:colOff>376091</xdr:colOff>
      <xdr:row>1282</xdr:row>
      <xdr:rowOff>161925</xdr:rowOff>
    </xdr:to>
    <xdr:sp macro="" textlink="$Q$1301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1282</xdr:row>
      <xdr:rowOff>180975</xdr:rowOff>
    </xdr:from>
    <xdr:to>
      <xdr:col>9</xdr:col>
      <xdr:colOff>376091</xdr:colOff>
      <xdr:row>1283</xdr:row>
      <xdr:rowOff>161925</xdr:rowOff>
    </xdr:to>
    <xdr:sp macro="" textlink="$Q$1302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1283</xdr:row>
      <xdr:rowOff>180975</xdr:rowOff>
    </xdr:from>
    <xdr:to>
      <xdr:col>9</xdr:col>
      <xdr:colOff>376091</xdr:colOff>
      <xdr:row>1284</xdr:row>
      <xdr:rowOff>161925</xdr:rowOff>
    </xdr:to>
    <xdr:sp macro="" textlink="$Q$1303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1284</xdr:row>
      <xdr:rowOff>180975</xdr:rowOff>
    </xdr:from>
    <xdr:to>
      <xdr:col>9</xdr:col>
      <xdr:colOff>376091</xdr:colOff>
      <xdr:row>1285</xdr:row>
      <xdr:rowOff>161925</xdr:rowOff>
    </xdr:to>
    <xdr:sp macro="" textlink="$Q$1304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1285</xdr:row>
      <xdr:rowOff>180975</xdr:rowOff>
    </xdr:from>
    <xdr:to>
      <xdr:col>9</xdr:col>
      <xdr:colOff>378546</xdr:colOff>
      <xdr:row>1286</xdr:row>
      <xdr:rowOff>161925</xdr:rowOff>
    </xdr:to>
    <xdr:sp macro="" textlink="$Q$1305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1286</xdr:row>
      <xdr:rowOff>180975</xdr:rowOff>
    </xdr:from>
    <xdr:to>
      <xdr:col>9</xdr:col>
      <xdr:colOff>369021</xdr:colOff>
      <xdr:row>1287</xdr:row>
      <xdr:rowOff>161925</xdr:rowOff>
    </xdr:to>
    <xdr:sp macro="" textlink="$Q$1306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1289</xdr:row>
      <xdr:rowOff>180963</xdr:rowOff>
    </xdr:from>
    <xdr:to>
      <xdr:col>9</xdr:col>
      <xdr:colOff>369021</xdr:colOff>
      <xdr:row>1290</xdr:row>
      <xdr:rowOff>161913</xdr:rowOff>
    </xdr:to>
    <xdr:sp macro="" textlink="$Q$1309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1290</xdr:row>
      <xdr:rowOff>180963</xdr:rowOff>
    </xdr:from>
    <xdr:to>
      <xdr:col>9</xdr:col>
      <xdr:colOff>369021</xdr:colOff>
      <xdr:row>1291</xdr:row>
      <xdr:rowOff>161913</xdr:rowOff>
    </xdr:to>
    <xdr:sp macro="" textlink="$Q$1310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1291</xdr:row>
      <xdr:rowOff>180963</xdr:rowOff>
    </xdr:from>
    <xdr:to>
      <xdr:col>9</xdr:col>
      <xdr:colOff>369021</xdr:colOff>
      <xdr:row>1292</xdr:row>
      <xdr:rowOff>161913</xdr:rowOff>
    </xdr:to>
    <xdr:sp macro="" textlink="$Q$1311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1292</xdr:row>
      <xdr:rowOff>180963</xdr:rowOff>
    </xdr:from>
    <xdr:to>
      <xdr:col>9</xdr:col>
      <xdr:colOff>369021</xdr:colOff>
      <xdr:row>1293</xdr:row>
      <xdr:rowOff>161913</xdr:rowOff>
    </xdr:to>
    <xdr:sp macro="" textlink="$Q$1312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1293</xdr:row>
      <xdr:rowOff>180963</xdr:rowOff>
    </xdr:from>
    <xdr:to>
      <xdr:col>9</xdr:col>
      <xdr:colOff>369021</xdr:colOff>
      <xdr:row>1294</xdr:row>
      <xdr:rowOff>161913</xdr:rowOff>
    </xdr:to>
    <xdr:sp macro="" textlink="$Q$1313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1294</xdr:row>
      <xdr:rowOff>180963</xdr:rowOff>
    </xdr:from>
    <xdr:to>
      <xdr:col>9</xdr:col>
      <xdr:colOff>378546</xdr:colOff>
      <xdr:row>1295</xdr:row>
      <xdr:rowOff>161913</xdr:rowOff>
    </xdr:to>
    <xdr:sp macro="" textlink="$Q$1314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1295</xdr:row>
      <xdr:rowOff>180963</xdr:rowOff>
    </xdr:from>
    <xdr:to>
      <xdr:col>9</xdr:col>
      <xdr:colOff>381000</xdr:colOff>
      <xdr:row>1296</xdr:row>
      <xdr:rowOff>161913</xdr:rowOff>
    </xdr:to>
    <xdr:sp macro="" textlink="$Q$1315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1297</xdr:row>
      <xdr:rowOff>180963</xdr:rowOff>
    </xdr:from>
    <xdr:to>
      <xdr:col>9</xdr:col>
      <xdr:colOff>381000</xdr:colOff>
      <xdr:row>1298</xdr:row>
      <xdr:rowOff>161913</xdr:rowOff>
    </xdr:to>
    <xdr:sp macro="" textlink="$Q$1317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1298</xdr:row>
      <xdr:rowOff>180963</xdr:rowOff>
    </xdr:from>
    <xdr:to>
      <xdr:col>9</xdr:col>
      <xdr:colOff>381000</xdr:colOff>
      <xdr:row>1299</xdr:row>
      <xdr:rowOff>161913</xdr:rowOff>
    </xdr:to>
    <xdr:sp macro="" textlink="$Q$1318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1280</xdr:row>
      <xdr:rowOff>161925</xdr:rowOff>
    </xdr:from>
    <xdr:to>
      <xdr:col>3</xdr:col>
      <xdr:colOff>247064</xdr:colOff>
      <xdr:row>1281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1280</xdr:row>
      <xdr:rowOff>161925</xdr:rowOff>
    </xdr:from>
    <xdr:to>
      <xdr:col>5</xdr:col>
      <xdr:colOff>424962</xdr:colOff>
      <xdr:row>1281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1280</xdr:row>
      <xdr:rowOff>161925</xdr:rowOff>
    </xdr:from>
    <xdr:to>
      <xdr:col>7</xdr:col>
      <xdr:colOff>207719</xdr:colOff>
      <xdr:row>1281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1280</xdr:row>
      <xdr:rowOff>161925</xdr:rowOff>
    </xdr:from>
    <xdr:to>
      <xdr:col>9</xdr:col>
      <xdr:colOff>376091</xdr:colOff>
      <xdr:row>1281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1279</xdr:row>
      <xdr:rowOff>180975</xdr:rowOff>
    </xdr:from>
    <xdr:to>
      <xdr:col>9</xdr:col>
      <xdr:colOff>397596</xdr:colOff>
      <xdr:row>1280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1282</xdr:row>
      <xdr:rowOff>13244</xdr:rowOff>
    </xdr:from>
    <xdr:to>
      <xdr:col>3</xdr:col>
      <xdr:colOff>244572</xdr:colOff>
      <xdr:row>1282</xdr:row>
      <xdr:rowOff>184694</xdr:rowOff>
    </xdr:to>
    <xdr:sp macro="" textlink="$M$1301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1283</xdr:row>
      <xdr:rowOff>13244</xdr:rowOff>
    </xdr:from>
    <xdr:to>
      <xdr:col>3</xdr:col>
      <xdr:colOff>244572</xdr:colOff>
      <xdr:row>1283</xdr:row>
      <xdr:rowOff>184694</xdr:rowOff>
    </xdr:to>
    <xdr:sp macro="" textlink="$M$1302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1284</xdr:row>
      <xdr:rowOff>13244</xdr:rowOff>
    </xdr:from>
    <xdr:to>
      <xdr:col>3</xdr:col>
      <xdr:colOff>244572</xdr:colOff>
      <xdr:row>1284</xdr:row>
      <xdr:rowOff>184694</xdr:rowOff>
    </xdr:to>
    <xdr:sp macro="" textlink="$M$1303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1285</xdr:row>
      <xdr:rowOff>13244</xdr:rowOff>
    </xdr:from>
    <xdr:to>
      <xdr:col>3</xdr:col>
      <xdr:colOff>244572</xdr:colOff>
      <xdr:row>1285</xdr:row>
      <xdr:rowOff>184694</xdr:rowOff>
    </xdr:to>
    <xdr:sp macro="" textlink="$M$1304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1286</xdr:row>
      <xdr:rowOff>13244</xdr:rowOff>
    </xdr:from>
    <xdr:to>
      <xdr:col>3</xdr:col>
      <xdr:colOff>247026</xdr:colOff>
      <xdr:row>1286</xdr:row>
      <xdr:rowOff>184694</xdr:rowOff>
    </xdr:to>
    <xdr:sp macro="" textlink="$M$1305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1287</xdr:row>
      <xdr:rowOff>13244</xdr:rowOff>
    </xdr:from>
    <xdr:to>
      <xdr:col>3</xdr:col>
      <xdr:colOff>247026</xdr:colOff>
      <xdr:row>1287</xdr:row>
      <xdr:rowOff>184694</xdr:rowOff>
    </xdr:to>
    <xdr:sp macro="" textlink="$M$1306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1290</xdr:row>
      <xdr:rowOff>13232</xdr:rowOff>
    </xdr:from>
    <xdr:to>
      <xdr:col>3</xdr:col>
      <xdr:colOff>247026</xdr:colOff>
      <xdr:row>1290</xdr:row>
      <xdr:rowOff>184682</xdr:rowOff>
    </xdr:to>
    <xdr:sp macro="" textlink="$M$1309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1291</xdr:row>
      <xdr:rowOff>13232</xdr:rowOff>
    </xdr:from>
    <xdr:to>
      <xdr:col>3</xdr:col>
      <xdr:colOff>247026</xdr:colOff>
      <xdr:row>1291</xdr:row>
      <xdr:rowOff>184682</xdr:rowOff>
    </xdr:to>
    <xdr:sp macro="" textlink="$M$1310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1292</xdr:row>
      <xdr:rowOff>13232</xdr:rowOff>
    </xdr:from>
    <xdr:to>
      <xdr:col>3</xdr:col>
      <xdr:colOff>247026</xdr:colOff>
      <xdr:row>1292</xdr:row>
      <xdr:rowOff>184682</xdr:rowOff>
    </xdr:to>
    <xdr:sp macro="" textlink="$M$1311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1293</xdr:row>
      <xdr:rowOff>13232</xdr:rowOff>
    </xdr:from>
    <xdr:to>
      <xdr:col>3</xdr:col>
      <xdr:colOff>247026</xdr:colOff>
      <xdr:row>1293</xdr:row>
      <xdr:rowOff>184682</xdr:rowOff>
    </xdr:to>
    <xdr:sp macro="" textlink="$M$1312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1294</xdr:row>
      <xdr:rowOff>13232</xdr:rowOff>
    </xdr:from>
    <xdr:to>
      <xdr:col>3</xdr:col>
      <xdr:colOff>247026</xdr:colOff>
      <xdr:row>1294</xdr:row>
      <xdr:rowOff>184682</xdr:rowOff>
    </xdr:to>
    <xdr:sp macro="" textlink="$M$1313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1295</xdr:row>
      <xdr:rowOff>13232</xdr:rowOff>
    </xdr:from>
    <xdr:to>
      <xdr:col>3</xdr:col>
      <xdr:colOff>247026</xdr:colOff>
      <xdr:row>1295</xdr:row>
      <xdr:rowOff>184682</xdr:rowOff>
    </xdr:to>
    <xdr:sp macro="" textlink="$M$1314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1296</xdr:row>
      <xdr:rowOff>13232</xdr:rowOff>
    </xdr:from>
    <xdr:to>
      <xdr:col>3</xdr:col>
      <xdr:colOff>249481</xdr:colOff>
      <xdr:row>1296</xdr:row>
      <xdr:rowOff>184682</xdr:rowOff>
    </xdr:to>
    <xdr:sp macro="" textlink="$M$1315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1298</xdr:row>
      <xdr:rowOff>13232</xdr:rowOff>
    </xdr:from>
    <xdr:to>
      <xdr:col>3</xdr:col>
      <xdr:colOff>249481</xdr:colOff>
      <xdr:row>1298</xdr:row>
      <xdr:rowOff>184682</xdr:rowOff>
    </xdr:to>
    <xdr:sp macro="" textlink="$M$1317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1299</xdr:row>
      <xdr:rowOff>13232</xdr:rowOff>
    </xdr:from>
    <xdr:to>
      <xdr:col>3</xdr:col>
      <xdr:colOff>249481</xdr:colOff>
      <xdr:row>1299</xdr:row>
      <xdr:rowOff>184682</xdr:rowOff>
    </xdr:to>
    <xdr:sp macro="" textlink="$M$1318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1297</xdr:row>
      <xdr:rowOff>1046</xdr:rowOff>
    </xdr:from>
    <xdr:to>
      <xdr:col>3</xdr:col>
      <xdr:colOff>250141</xdr:colOff>
      <xdr:row>1297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1296</xdr:row>
      <xdr:rowOff>180963</xdr:rowOff>
    </xdr:from>
    <xdr:to>
      <xdr:col>5</xdr:col>
      <xdr:colOff>410821</xdr:colOff>
      <xdr:row>1297</xdr:row>
      <xdr:rowOff>161913</xdr:rowOff>
    </xdr:to>
    <xdr:sp macro="" textlink="$O$1316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1296</xdr:row>
      <xdr:rowOff>190488</xdr:rowOff>
    </xdr:from>
    <xdr:to>
      <xdr:col>7</xdr:col>
      <xdr:colOff>219698</xdr:colOff>
      <xdr:row>1297</xdr:row>
      <xdr:rowOff>171438</xdr:rowOff>
    </xdr:to>
    <xdr:sp macro="" textlink="$P$1316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1296</xdr:row>
      <xdr:rowOff>190488</xdr:rowOff>
    </xdr:from>
    <xdr:to>
      <xdr:col>9</xdr:col>
      <xdr:colOff>381000</xdr:colOff>
      <xdr:row>1297</xdr:row>
      <xdr:rowOff>171438</xdr:rowOff>
    </xdr:to>
    <xdr:sp macro="" textlink="$Q$1316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1297</xdr:row>
      <xdr:rowOff>22757</xdr:rowOff>
    </xdr:from>
    <xdr:to>
      <xdr:col>3</xdr:col>
      <xdr:colOff>249481</xdr:colOff>
      <xdr:row>1298</xdr:row>
      <xdr:rowOff>3707</xdr:rowOff>
    </xdr:to>
    <xdr:sp macro="" textlink="$M$1316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1212</xdr:row>
      <xdr:rowOff>172357</xdr:rowOff>
    </xdr:from>
    <xdr:to>
      <xdr:col>9</xdr:col>
      <xdr:colOff>108132</xdr:colOff>
      <xdr:row>1218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65841096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231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57</a:t>
              </a:fld>
              <a:endParaRPr lang="pt-BR" sz="1100" b="0"/>
            </a:p>
          </xdr:txBody>
        </xdr:sp>
        <xdr:sp macro="" textlink="$O$1231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60</a:t>
              </a:fld>
              <a:endParaRPr lang="pt-BR" sz="1100" b="0"/>
            </a:p>
          </xdr:txBody>
        </xdr:sp>
        <xdr:sp macro="" textlink="$P$1231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45</a:t>
              </a:fld>
              <a:endParaRPr lang="pt-BR" sz="1100" b="0"/>
            </a:p>
          </xdr:txBody>
        </xdr:sp>
        <xdr:sp macro="" textlink="$Q$1231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45</a:t>
              </a:fld>
              <a:endParaRPr lang="pt-BR" sz="1100" b="0"/>
            </a:p>
          </xdr:txBody>
        </xdr:sp>
        <xdr:sp macro="" textlink="$R$1231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5.432</a:t>
              </a:fld>
              <a:endParaRPr lang="pt-BR" sz="1100" b="0"/>
            </a:p>
          </xdr:txBody>
        </xdr:sp>
        <xdr:sp macro="" textlink="$T$1231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4.823</a:t>
              </a:fld>
              <a:endParaRPr lang="pt-BR" sz="1100" b="0"/>
            </a:p>
          </xdr:txBody>
        </xdr:sp>
      </xdr:grpSp>
      <xdr:sp macro="" textlink="$M$1234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20,3</a:t>
            </a:fld>
            <a:endParaRPr lang="pt-BR" sz="1100" b="1"/>
          </a:p>
        </xdr:txBody>
      </xdr:sp>
      <xdr:sp macro="" textlink="$O$1234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50</a:t>
            </a:fld>
            <a:endParaRPr lang="pt-BR" sz="1100" b="1"/>
          </a:p>
        </xdr:txBody>
      </xdr:sp>
      <xdr:sp macro="" textlink="$P$1234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39</a:t>
            </a:fld>
            <a:endParaRPr lang="pt-BR" sz="1100" b="1"/>
          </a:p>
        </xdr:txBody>
      </xdr:sp>
      <xdr:sp macro="" textlink="$Q$1234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42</a:t>
            </a:fld>
            <a:endParaRPr lang="pt-BR" sz="1100" b="1"/>
          </a:p>
        </xdr:txBody>
      </xdr:sp>
      <xdr:sp macro="" textlink="$R$1234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1.461</a:t>
            </a:fld>
            <a:endParaRPr lang="pt-BR" sz="1100" b="1"/>
          </a:p>
        </xdr:txBody>
      </xdr:sp>
      <xdr:sp macro="" textlink="$T$1234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1.574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1227</xdr:row>
      <xdr:rowOff>9525</xdr:rowOff>
    </xdr:from>
    <xdr:to>
      <xdr:col>9</xdr:col>
      <xdr:colOff>647026</xdr:colOff>
      <xdr:row>1261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68535764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95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5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5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5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5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43,00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96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6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6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6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994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6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41,44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97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7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7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7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7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88,42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8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8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8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9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9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9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0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0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0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1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1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1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94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822,19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94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94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94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94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47,90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202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489,75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2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2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2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02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38,29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203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3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3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204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4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4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205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299,95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05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05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05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05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28,87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204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113,39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204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85,30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222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615,13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222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222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222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97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222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54,92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1110</xdr:row>
      <xdr:rowOff>28575</xdr:rowOff>
    </xdr:from>
    <xdr:to>
      <xdr:col>5</xdr:col>
      <xdr:colOff>409574</xdr:colOff>
      <xdr:row>1111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1023</xdr:row>
      <xdr:rowOff>186172</xdr:rowOff>
    </xdr:from>
    <xdr:to>
      <xdr:col>10</xdr:col>
      <xdr:colOff>79127</xdr:colOff>
      <xdr:row>1070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29842129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054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054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54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031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1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1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032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032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9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2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036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6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6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6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6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037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7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7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038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8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8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8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50,55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8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396,22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059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9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9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059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9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042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2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2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2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2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043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3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3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044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4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4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045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5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5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5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5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046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6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6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46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46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048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8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8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049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9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9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050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0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0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051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1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1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047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7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7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052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2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2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2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2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436,80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053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3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3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3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29,94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3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039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039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9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39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20,59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39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836,39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67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7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7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66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6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6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65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5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5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040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0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0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041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41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41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060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0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0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061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1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1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062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2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2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063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3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3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63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63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64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4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4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056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6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6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6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6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057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7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7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57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57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058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58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58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026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6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6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6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6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027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7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7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27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34,71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7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028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8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8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8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8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033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3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3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3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3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034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034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34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34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19,22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34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738,78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035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5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5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5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5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029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29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29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29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29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030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30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30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30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56,28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30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694,72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055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055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55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1097</xdr:row>
      <xdr:rowOff>101601</xdr:rowOff>
    </xdr:from>
    <xdr:to>
      <xdr:col>8</xdr:col>
      <xdr:colOff>128379</xdr:colOff>
      <xdr:row>1097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1090</xdr:row>
      <xdr:rowOff>119799</xdr:rowOff>
    </xdr:from>
    <xdr:to>
      <xdr:col>6</xdr:col>
      <xdr:colOff>315705</xdr:colOff>
      <xdr:row>1090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1071</xdr:row>
      <xdr:rowOff>141976</xdr:rowOff>
    </xdr:from>
    <xdr:to>
      <xdr:col>10</xdr:col>
      <xdr:colOff>100061</xdr:colOff>
      <xdr:row>1110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38941933"/>
          <a:ext cx="6891800" cy="7369523"/>
          <a:chOff x="0" y="178068976"/>
          <a:chExt cx="7015211" cy="7369523"/>
        </a:xfrm>
      </xdr:grpSpPr>
      <xdr:sp macro="" textlink="$Q$1107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225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178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116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99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13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03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03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03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05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05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05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4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4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4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4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4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5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5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5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5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5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8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8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8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8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8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1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1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1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1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1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3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3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3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3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3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95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5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5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5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5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9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9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9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0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0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0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2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2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2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4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4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4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4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4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5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5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5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5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5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6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6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6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7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7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7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87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87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8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8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8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89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89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89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0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0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0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1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1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1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2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2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2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2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2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3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3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3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4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4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4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6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6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6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7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7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7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98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6.677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98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8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6.967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8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8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104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4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4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09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9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08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69,15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8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5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5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5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7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7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7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6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6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3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3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3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01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01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01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2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2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2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2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45,85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2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106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06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06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06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06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0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00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0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0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0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0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0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0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1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1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1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1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1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99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99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99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99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7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7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7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7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7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76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76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76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76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76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102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02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02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02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102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84,93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114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1287</xdr:row>
      <xdr:rowOff>169358</xdr:rowOff>
    </xdr:from>
    <xdr:to>
      <xdr:col>3</xdr:col>
      <xdr:colOff>244195</xdr:colOff>
      <xdr:row>1288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1288</xdr:row>
      <xdr:rowOff>169358</xdr:rowOff>
    </xdr:from>
    <xdr:to>
      <xdr:col>3</xdr:col>
      <xdr:colOff>244195</xdr:colOff>
      <xdr:row>1289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1287</xdr:row>
      <xdr:rowOff>179947</xdr:rowOff>
    </xdr:from>
    <xdr:to>
      <xdr:col>5</xdr:col>
      <xdr:colOff>392161</xdr:colOff>
      <xdr:row>1288</xdr:row>
      <xdr:rowOff>160897</xdr:rowOff>
    </xdr:to>
    <xdr:sp macro="" textlink="$O$1307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1287</xdr:row>
      <xdr:rowOff>189472</xdr:rowOff>
    </xdr:from>
    <xdr:to>
      <xdr:col>7</xdr:col>
      <xdr:colOff>220089</xdr:colOff>
      <xdr:row>1288</xdr:row>
      <xdr:rowOff>170422</xdr:rowOff>
    </xdr:to>
    <xdr:sp macro="" textlink="$P$1307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1287</xdr:row>
      <xdr:rowOff>189472</xdr:rowOff>
    </xdr:from>
    <xdr:to>
      <xdr:col>9</xdr:col>
      <xdr:colOff>362341</xdr:colOff>
      <xdr:row>1288</xdr:row>
      <xdr:rowOff>170422</xdr:rowOff>
    </xdr:to>
    <xdr:sp macro="" textlink="$Q$1307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1288</xdr:row>
      <xdr:rowOff>21741</xdr:rowOff>
    </xdr:from>
    <xdr:to>
      <xdr:col>3</xdr:col>
      <xdr:colOff>249871</xdr:colOff>
      <xdr:row>1289</xdr:row>
      <xdr:rowOff>2691</xdr:rowOff>
    </xdr:to>
    <xdr:sp macro="" textlink="$M$1307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1288</xdr:row>
      <xdr:rowOff>169321</xdr:rowOff>
    </xdr:from>
    <xdr:to>
      <xdr:col>5</xdr:col>
      <xdr:colOff>381539</xdr:colOff>
      <xdr:row>1289</xdr:row>
      <xdr:rowOff>150271</xdr:rowOff>
    </xdr:to>
    <xdr:sp macro="" textlink="$O$1308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1288</xdr:row>
      <xdr:rowOff>178846</xdr:rowOff>
    </xdr:from>
    <xdr:to>
      <xdr:col>7</xdr:col>
      <xdr:colOff>218992</xdr:colOff>
      <xdr:row>1289</xdr:row>
      <xdr:rowOff>159796</xdr:rowOff>
    </xdr:to>
    <xdr:sp macro="" textlink="$P$1308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1288</xdr:row>
      <xdr:rowOff>178846</xdr:rowOff>
    </xdr:from>
    <xdr:to>
      <xdr:col>9</xdr:col>
      <xdr:colOff>351719</xdr:colOff>
      <xdr:row>1289</xdr:row>
      <xdr:rowOff>159796</xdr:rowOff>
    </xdr:to>
    <xdr:sp macro="" textlink="$Q$1308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1289</xdr:row>
      <xdr:rowOff>11115</xdr:rowOff>
    </xdr:from>
    <xdr:to>
      <xdr:col>3</xdr:col>
      <xdr:colOff>248774</xdr:colOff>
      <xdr:row>1289</xdr:row>
      <xdr:rowOff>182565</xdr:rowOff>
    </xdr:to>
    <xdr:sp macro="" textlink="$M$1308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981</xdr:row>
      <xdr:rowOff>28748</xdr:rowOff>
    </xdr:from>
    <xdr:to>
      <xdr:col>7</xdr:col>
      <xdr:colOff>142657</xdr:colOff>
      <xdr:row>982</xdr:row>
      <xdr:rowOff>19224</xdr:rowOff>
    </xdr:to>
    <xdr:sp macro="" textlink="$M$982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1153</xdr:row>
      <xdr:rowOff>180678</xdr:rowOff>
    </xdr:from>
    <xdr:to>
      <xdr:col>1</xdr:col>
      <xdr:colOff>415757</xdr:colOff>
      <xdr:row>1154</xdr:row>
      <xdr:rowOff>170178</xdr:rowOff>
    </xdr:to>
    <xdr:sp macro="" textlink="$R$1130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1171</xdr:row>
      <xdr:rowOff>14145</xdr:rowOff>
    </xdr:from>
    <xdr:to>
      <xdr:col>2</xdr:col>
      <xdr:colOff>857612</xdr:colOff>
      <xdr:row>1172</xdr:row>
      <xdr:rowOff>14146</xdr:rowOff>
    </xdr:to>
    <xdr:sp macro="" textlink="$M$1174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33,4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1171</xdr:row>
      <xdr:rowOff>8703</xdr:rowOff>
    </xdr:from>
    <xdr:to>
      <xdr:col>2</xdr:col>
      <xdr:colOff>1491324</xdr:colOff>
      <xdr:row>1171</xdr:row>
      <xdr:rowOff>188558</xdr:rowOff>
    </xdr:to>
    <xdr:sp macro="" textlink="$O$1174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121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1171</xdr:row>
      <xdr:rowOff>27753</xdr:rowOff>
    </xdr:from>
    <xdr:to>
      <xdr:col>4</xdr:col>
      <xdr:colOff>229565</xdr:colOff>
      <xdr:row>1172</xdr:row>
      <xdr:rowOff>18228</xdr:rowOff>
    </xdr:to>
    <xdr:sp macro="" textlink="$P$1174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82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1171</xdr:row>
      <xdr:rowOff>8703</xdr:rowOff>
    </xdr:from>
    <xdr:to>
      <xdr:col>5</xdr:col>
      <xdr:colOff>415571</xdr:colOff>
      <xdr:row>1171</xdr:row>
      <xdr:rowOff>189678</xdr:rowOff>
    </xdr:to>
    <xdr:sp macro="" textlink="$Q$1174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1171</xdr:row>
      <xdr:rowOff>27755</xdr:rowOff>
    </xdr:from>
    <xdr:to>
      <xdr:col>7</xdr:col>
      <xdr:colOff>261276</xdr:colOff>
      <xdr:row>1172</xdr:row>
      <xdr:rowOff>34335</xdr:rowOff>
    </xdr:to>
    <xdr:sp macro="" textlink="$R$1174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186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1171</xdr:row>
      <xdr:rowOff>36157</xdr:rowOff>
    </xdr:from>
    <xdr:to>
      <xdr:col>9</xdr:col>
      <xdr:colOff>130642</xdr:colOff>
      <xdr:row>1172</xdr:row>
      <xdr:rowOff>24282</xdr:rowOff>
    </xdr:to>
    <xdr:sp macro="" textlink="$T$1174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334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1171</xdr:row>
      <xdr:rowOff>18228</xdr:rowOff>
    </xdr:from>
    <xdr:to>
      <xdr:col>2</xdr:col>
      <xdr:colOff>367230</xdr:colOff>
      <xdr:row>1172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1205</xdr:row>
      <xdr:rowOff>96803</xdr:rowOff>
    </xdr:from>
    <xdr:to>
      <xdr:col>3</xdr:col>
      <xdr:colOff>8364</xdr:colOff>
      <xdr:row>1206</xdr:row>
      <xdr:rowOff>116417</xdr:rowOff>
    </xdr:to>
    <xdr:sp macro="" textlink="$V$1224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1206</xdr:row>
      <xdr:rowOff>130980</xdr:rowOff>
    </xdr:from>
    <xdr:to>
      <xdr:col>4</xdr:col>
      <xdr:colOff>453386</xdr:colOff>
      <xdr:row>1207</xdr:row>
      <xdr:rowOff>122310</xdr:rowOff>
    </xdr:to>
    <xdr:sp macro="" textlink="$V$1223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1175</xdr:row>
      <xdr:rowOff>83880</xdr:rowOff>
    </xdr:from>
    <xdr:to>
      <xdr:col>10</xdr:col>
      <xdr:colOff>144977</xdr:colOff>
      <xdr:row>1210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58704119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216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16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16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16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16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296,46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217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467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217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217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448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219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559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219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219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523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220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220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220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220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220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224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503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24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223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23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213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99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213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213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210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210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211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11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06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206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06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07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07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09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09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09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11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11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11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2.556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10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2.712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10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998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10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2.779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08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08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08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208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10,63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208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212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46,51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2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135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2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2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212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8,12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4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57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4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4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18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594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18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18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594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207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221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125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221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221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7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7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7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87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8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8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8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89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89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89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90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0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0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0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90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77,65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1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1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1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2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2.269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2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2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2.797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93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66,15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93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2.490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93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93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3.909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93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49,35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87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215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5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5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1122</xdr:row>
      <xdr:rowOff>0</xdr:rowOff>
    </xdr:from>
    <xdr:to>
      <xdr:col>10</xdr:col>
      <xdr:colOff>365959</xdr:colOff>
      <xdr:row>1165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48515457"/>
          <a:ext cx="7152692" cy="8282361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129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133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3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3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29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35,24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29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281,50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29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29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0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100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0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0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1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1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1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32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32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32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4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4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4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4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4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5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5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5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5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5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6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6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6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159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9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9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160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0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0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161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1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1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62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62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62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62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62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4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4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4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4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4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5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5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5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6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6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6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6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62,21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6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7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7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7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7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7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724,61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8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8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8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8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74,89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8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39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39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39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39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85,82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39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503,13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0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0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0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1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1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1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5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5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5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6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6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6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46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48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8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8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48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8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596,11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47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7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7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2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2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2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2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66,53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2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1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1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1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1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1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640,07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3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3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3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49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49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49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0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0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0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50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61,72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50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7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7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7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58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58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58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226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66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3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1.176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143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143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1.314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1329</xdr:row>
      <xdr:rowOff>134649</xdr:rowOff>
    </xdr:from>
    <xdr:to>
      <xdr:col>10</xdr:col>
      <xdr:colOff>9350</xdr:colOff>
      <xdr:row>1345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88100171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5388598" y="232453087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44,3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1335</xdr:row>
      <xdr:rowOff>182562</xdr:rowOff>
    </xdr:from>
    <xdr:to>
      <xdr:col>0</xdr:col>
      <xdr:colOff>208975</xdr:colOff>
      <xdr:row>1337</xdr:row>
      <xdr:rowOff>30162</xdr:rowOff>
    </xdr:to>
    <xdr:sp macro="" textlink="$K$1367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1349</xdr:row>
      <xdr:rowOff>14305</xdr:rowOff>
    </xdr:from>
    <xdr:to>
      <xdr:col>3</xdr:col>
      <xdr:colOff>409575</xdr:colOff>
      <xdr:row>1359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1352</xdr:row>
      <xdr:rowOff>72768</xdr:rowOff>
    </xdr:from>
    <xdr:to>
      <xdr:col>0</xdr:col>
      <xdr:colOff>160368</xdr:colOff>
      <xdr:row>1353</xdr:row>
      <xdr:rowOff>68989</xdr:rowOff>
    </xdr:to>
    <xdr:sp macro="" textlink="$K$1367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8</xdr:col>
      <xdr:colOff>261986</xdr:colOff>
      <xdr:row>1368</xdr:row>
      <xdr:rowOff>121328</xdr:rowOff>
    </xdr:from>
    <xdr:to>
      <xdr:col>9</xdr:col>
      <xdr:colOff>182216</xdr:colOff>
      <xdr:row>1369</xdr:row>
      <xdr:rowOff>157370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861029" y="258547002"/>
          <a:ext cx="549709" cy="22654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64,1%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1368</xdr:row>
      <xdr:rowOff>53719</xdr:rowOff>
    </xdr:from>
    <xdr:to>
      <xdr:col>4</xdr:col>
      <xdr:colOff>131793</xdr:colOff>
      <xdr:row>1369</xdr:row>
      <xdr:rowOff>49940</xdr:rowOff>
    </xdr:to>
    <xdr:sp macro="" textlink="$K$1367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-4,7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44,3%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1118153</xdr:colOff>
      <xdr:row>1353</xdr:row>
      <xdr:rowOff>95544</xdr:rowOff>
    </xdr:from>
    <xdr:to>
      <xdr:col>3</xdr:col>
      <xdr:colOff>152417</xdr:colOff>
      <xdr:row>1354</xdr:row>
      <xdr:rowOff>107675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517914" y="255663718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65,7%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1349</xdr:row>
      <xdr:rowOff>14268</xdr:rowOff>
    </xdr:from>
    <xdr:to>
      <xdr:col>10</xdr:col>
      <xdr:colOff>2159</xdr:colOff>
      <xdr:row>1359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323022</xdr:colOff>
      <xdr:row>1354</xdr:row>
      <xdr:rowOff>91166</xdr:rowOff>
    </xdr:from>
    <xdr:to>
      <xdr:col>9</xdr:col>
      <xdr:colOff>398125</xdr:colOff>
      <xdr:row>1355</xdr:row>
      <xdr:rowOff>107674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922065" y="255849840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40,6%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1364</xdr:row>
      <xdr:rowOff>19050</xdr:rowOff>
    </xdr:from>
    <xdr:to>
      <xdr:col>3</xdr:col>
      <xdr:colOff>409575</xdr:colOff>
      <xdr:row>1374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1352</xdr:row>
      <xdr:rowOff>61912</xdr:rowOff>
    </xdr:from>
    <xdr:to>
      <xdr:col>4</xdr:col>
      <xdr:colOff>150843</xdr:colOff>
      <xdr:row>1353</xdr:row>
      <xdr:rowOff>58133</xdr:rowOff>
    </xdr:to>
    <xdr:sp macro="" textlink="$K$1367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1368</xdr:row>
      <xdr:rowOff>38100</xdr:rowOff>
    </xdr:from>
    <xdr:to>
      <xdr:col>0</xdr:col>
      <xdr:colOff>160368</xdr:colOff>
      <xdr:row>1369</xdr:row>
      <xdr:rowOff>34321</xdr:rowOff>
    </xdr:to>
    <xdr:sp macro="" textlink="$K$1367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1134717</xdr:colOff>
      <xdr:row>1369</xdr:row>
      <xdr:rowOff>4777</xdr:rowOff>
    </xdr:from>
    <xdr:to>
      <xdr:col>3</xdr:col>
      <xdr:colOff>149939</xdr:colOff>
      <xdr:row>1370</xdr:row>
      <xdr:rowOff>66261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534478" y="258620951"/>
          <a:ext cx="605483" cy="25198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44,8%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976</xdr:row>
      <xdr:rowOff>33668</xdr:rowOff>
    </xdr:from>
    <xdr:to>
      <xdr:col>9</xdr:col>
      <xdr:colOff>557718</xdr:colOff>
      <xdr:row>1012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1008</xdr:row>
      <xdr:rowOff>62426</xdr:rowOff>
    </xdr:from>
    <xdr:to>
      <xdr:col>9</xdr:col>
      <xdr:colOff>371202</xdr:colOff>
      <xdr:row>1009</xdr:row>
      <xdr:rowOff>47187</xdr:rowOff>
    </xdr:to>
    <xdr:sp macro="" textlink="$M$1015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17.498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2,11%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1.735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6,01%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1.734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0,63%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3.759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-2.499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-2.437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-9.266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-9.580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-6.767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-7.143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-1.840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-2.098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4.943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4.779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1.691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1.717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3.226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4.779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4.943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66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66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66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70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70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9.816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3,65%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2.405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2.560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2.241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7,46%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5.874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6.127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8.311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8.626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1.106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-54,8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1.652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23.160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3,61%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2.916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2.970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19,91%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16.362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16.366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13.961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14.308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28,68%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23.541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23.574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-37,6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83.048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25,02%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20.012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20.562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9,29%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7.842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7.635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2,45%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43.624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44.161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41,73%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33.800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34.291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24.956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-151,1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7.725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13.447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12,10%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8.620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9.948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1,25%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0,65%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14.152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15.154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16,12%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11.984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13.248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-42,1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65,7%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0,44%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357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364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4,60%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3.783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3.949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4.077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4,96%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552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520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975</xdr:row>
      <xdr:rowOff>53025</xdr:rowOff>
    </xdr:from>
    <xdr:to>
      <xdr:col>9</xdr:col>
      <xdr:colOff>535327</xdr:colOff>
      <xdr:row>1012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20564982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008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50.449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006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977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52.656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0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12.384</a:t>
                              </a:fld>
                              <a:endParaRPr lang="pt-BR" sz="1100"/>
                            </a:p>
                          </xdr:txBody>
                        </xdr:sp>
                        <xdr:sp macro="" textlink="$M$981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17.985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4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-231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5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91.585</a:t>
                              </a:fld>
                              <a:endParaRPr lang="pt-BR" sz="1100"/>
                            </a:p>
                          </xdr:txBody>
                        </xdr:sp>
                        <xdr:sp macro="" textlink="$M$979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78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6.318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8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6.639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3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8.667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89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2.477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6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833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988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-8.658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7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-7.825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5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5.362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7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16.891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96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543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0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14.971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995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2.323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978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6.318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96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3.995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3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26.753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03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8.293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02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05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0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13.902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2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1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1.071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13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989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-1.593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981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19h24min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04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231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998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000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02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003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230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978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990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384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998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91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982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1328</xdr:row>
      <xdr:rowOff>66675</xdr:rowOff>
    </xdr:from>
    <xdr:to>
      <xdr:col>8</xdr:col>
      <xdr:colOff>219075</xdr:colOff>
      <xdr:row>1328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1327</xdr:row>
      <xdr:rowOff>61544</xdr:rowOff>
    </xdr:from>
    <xdr:to>
      <xdr:col>8</xdr:col>
      <xdr:colOff>221273</xdr:colOff>
      <xdr:row>1327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13.447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65,7%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10,6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83.048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-5,9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9.816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-0,4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23.160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44,8%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-4,6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64,1%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129.471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1070</xdr:row>
      <xdr:rowOff>28575</xdr:rowOff>
    </xdr:from>
    <xdr:to>
      <xdr:col>9</xdr:col>
      <xdr:colOff>274154</xdr:colOff>
      <xdr:row>1072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1121</xdr:row>
      <xdr:rowOff>19050</xdr:rowOff>
    </xdr:from>
    <xdr:to>
      <xdr:col>9</xdr:col>
      <xdr:colOff>340829</xdr:colOff>
      <xdr:row>1123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1171</xdr:row>
      <xdr:rowOff>176886</xdr:rowOff>
    </xdr:from>
    <xdr:to>
      <xdr:col>9</xdr:col>
      <xdr:colOff>369404</xdr:colOff>
      <xdr:row>1173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1222</xdr:row>
      <xdr:rowOff>95250</xdr:rowOff>
    </xdr:from>
    <xdr:to>
      <xdr:col>9</xdr:col>
      <xdr:colOff>302729</xdr:colOff>
      <xdr:row>1224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1271</xdr:row>
      <xdr:rowOff>171450</xdr:rowOff>
    </xdr:from>
    <xdr:to>
      <xdr:col>9</xdr:col>
      <xdr:colOff>302729</xdr:colOff>
      <xdr:row>1273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4.077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1.735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9.994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3.783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33.953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36.482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44,39%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4.779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4.943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6,01%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2.010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2,45%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11.978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11.362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13,83%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17.284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17.271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21,02%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79.978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82.183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-70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-66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80.048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82.249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3.002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2.241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8.626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20.562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9.645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2.970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16.366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14.308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9.948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534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15.154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4.943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66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-1.840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-6.767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-9.266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-2.499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364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10.115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12,31%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44.161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520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1126</xdr:row>
      <xdr:rowOff>125319</xdr:rowOff>
    </xdr:from>
    <xdr:to>
      <xdr:col>6</xdr:col>
      <xdr:colOff>466725</xdr:colOff>
      <xdr:row>1128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1127</xdr:row>
      <xdr:rowOff>35050</xdr:rowOff>
    </xdr:from>
    <xdr:to>
      <xdr:col>4</xdr:col>
      <xdr:colOff>382109</xdr:colOff>
      <xdr:row>1128</xdr:row>
      <xdr:rowOff>23060</xdr:rowOff>
    </xdr:to>
    <xdr:sp macro="" textlink="$P$1144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140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1128</xdr:row>
      <xdr:rowOff>30710</xdr:rowOff>
    </xdr:from>
    <xdr:to>
      <xdr:col>4</xdr:col>
      <xdr:colOff>382109</xdr:colOff>
      <xdr:row>1129</xdr:row>
      <xdr:rowOff>18720</xdr:rowOff>
    </xdr:to>
    <xdr:sp macro="" textlink="$V$1144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1127</xdr:row>
      <xdr:rowOff>128135</xdr:rowOff>
    </xdr:from>
    <xdr:to>
      <xdr:col>4</xdr:col>
      <xdr:colOff>382109</xdr:colOff>
      <xdr:row>1128</xdr:row>
      <xdr:rowOff>116145</xdr:rowOff>
    </xdr:to>
    <xdr:sp macro="" textlink="$Q$1144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319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1128</xdr:row>
      <xdr:rowOff>132094</xdr:rowOff>
    </xdr:from>
    <xdr:to>
      <xdr:col>5</xdr:col>
      <xdr:colOff>376399</xdr:colOff>
      <xdr:row>1129</xdr:row>
      <xdr:rowOff>89619</xdr:rowOff>
    </xdr:to>
    <xdr:sp macro="" textlink="$T$1144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82,77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1128</xdr:row>
      <xdr:rowOff>34428</xdr:rowOff>
    </xdr:from>
    <xdr:to>
      <xdr:col>5</xdr:col>
      <xdr:colOff>368642</xdr:colOff>
      <xdr:row>1129</xdr:row>
      <xdr:rowOff>29022</xdr:rowOff>
    </xdr:to>
    <xdr:sp macro="" textlink="$R$1144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758,20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1162</xdr:row>
      <xdr:rowOff>188346</xdr:rowOff>
    </xdr:from>
    <xdr:to>
      <xdr:col>9</xdr:col>
      <xdr:colOff>380999</xdr:colOff>
      <xdr:row>1164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1127</xdr:row>
      <xdr:rowOff>171450</xdr:rowOff>
    </xdr:from>
    <xdr:to>
      <xdr:col>5</xdr:col>
      <xdr:colOff>64119</xdr:colOff>
      <xdr:row>1129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1" t="s">
        <v>588</v>
      </c>
      <c r="H13" s="451"/>
      <c r="I13" s="451"/>
      <c r="J13" s="451"/>
      <c r="K13" s="451"/>
      <c r="L13" s="451"/>
      <c r="M13" s="451"/>
      <c r="N13" s="451"/>
      <c r="O13" s="451"/>
      <c r="P13" s="451"/>
      <c r="Q13" s="451"/>
      <c r="R13" s="451"/>
      <c r="S13" s="346"/>
    </row>
    <row r="14" spans="7:19" ht="15" customHeight="1" x14ac:dyDescent="0.25"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1"/>
      <c r="S14" s="346"/>
    </row>
    <row r="15" spans="7:19" ht="15" customHeight="1" x14ac:dyDescent="0.25">
      <c r="G15" s="451"/>
      <c r="H15" s="451"/>
      <c r="I15" s="451"/>
      <c r="J15" s="451"/>
      <c r="K15" s="451"/>
      <c r="L15" s="451"/>
      <c r="M15" s="451"/>
      <c r="N15" s="451"/>
      <c r="O15" s="451"/>
      <c r="P15" s="451"/>
      <c r="Q15" s="451"/>
      <c r="R15" s="451"/>
      <c r="S15" s="346"/>
    </row>
    <row r="16" spans="7:19" ht="15" customHeight="1" x14ac:dyDescent="0.25"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1"/>
      <c r="S16" s="346"/>
    </row>
    <row r="17" spans="7:19" ht="15" customHeight="1" x14ac:dyDescent="0.25"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  <c r="R17" s="451"/>
      <c r="S17" s="346"/>
    </row>
    <row r="18" spans="7:19" ht="15" customHeight="1" x14ac:dyDescent="0.25">
      <c r="G18" s="451"/>
      <c r="H18" s="451"/>
      <c r="I18" s="451"/>
      <c r="J18" s="451"/>
      <c r="K18" s="451"/>
      <c r="L18" s="451"/>
      <c r="M18" s="451"/>
      <c r="N18" s="451"/>
      <c r="O18" s="451"/>
      <c r="P18" s="451"/>
      <c r="Q18" s="451"/>
      <c r="R18" s="451"/>
      <c r="S18" s="346"/>
    </row>
    <row r="19" spans="7:19" ht="15" customHeight="1" x14ac:dyDescent="0.25">
      <c r="G19" s="452" t="s">
        <v>512</v>
      </c>
      <c r="H19" s="453"/>
      <c r="I19" s="453"/>
      <c r="J19" s="453"/>
      <c r="K19" s="453"/>
      <c r="L19" s="453"/>
      <c r="M19" s="453"/>
      <c r="N19" s="453"/>
      <c r="O19" s="453"/>
      <c r="P19" s="453"/>
      <c r="Q19" s="453"/>
      <c r="R19" s="453"/>
      <c r="S19" s="346"/>
    </row>
    <row r="20" spans="7:19" ht="15" customHeight="1" x14ac:dyDescent="0.25">
      <c r="G20" s="453"/>
      <c r="H20" s="453"/>
      <c r="I20" s="453"/>
      <c r="J20" s="453"/>
      <c r="K20" s="453"/>
      <c r="L20" s="453"/>
      <c r="M20" s="453"/>
      <c r="N20" s="453"/>
      <c r="O20" s="453"/>
      <c r="P20" s="453"/>
      <c r="Q20" s="453"/>
      <c r="R20" s="453"/>
      <c r="S20" s="346"/>
    </row>
    <row r="21" spans="7:19" ht="15" customHeight="1" x14ac:dyDescent="0.25">
      <c r="G21" s="346"/>
      <c r="H21" s="346"/>
      <c r="I21" s="346"/>
      <c r="J21" s="346"/>
      <c r="K21" s="346"/>
      <c r="L21" s="346"/>
      <c r="M21" s="346"/>
      <c r="N21" s="346"/>
      <c r="O21" s="346"/>
      <c r="P21" s="346"/>
      <c r="Q21" s="346"/>
      <c r="R21" s="346"/>
      <c r="S21" s="346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400"/>
  <sheetViews>
    <sheetView showGridLines="0" tabSelected="1" view="pageLayout" topLeftCell="A862" zoomScale="115" zoomScaleNormal="100" zoomScaleSheetLayoutView="140" zoomScalePageLayoutView="115" workbookViewId="0">
      <selection activeCell="A854" sqref="A854:XFD854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72" t="s">
        <v>410</v>
      </c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39"/>
    </row>
    <row r="2" spans="1:26" ht="15.75" customHeight="1" x14ac:dyDescent="0.25">
      <c r="A2" s="40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2"/>
      <c r="V2" s="472"/>
      <c r="W2" s="472"/>
      <c r="X2" s="472"/>
      <c r="Y2" s="39"/>
    </row>
    <row r="3" spans="1:26" ht="15" customHeight="1" x14ac:dyDescent="0.25"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39"/>
    </row>
    <row r="4" spans="1:26" ht="15" customHeight="1" x14ac:dyDescent="0.25">
      <c r="K4" s="472"/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472"/>
      <c r="Y4" s="39"/>
    </row>
    <row r="5" spans="1:26" ht="20.25" customHeight="1" x14ac:dyDescent="0.25">
      <c r="G5" s="41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643</v>
      </c>
      <c r="U6" s="46"/>
      <c r="V6" s="42" t="s">
        <v>642</v>
      </c>
      <c r="X6" s="162" t="s">
        <v>640</v>
      </c>
      <c r="Y6" s="42" t="s">
        <v>641</v>
      </c>
    </row>
    <row r="7" spans="1:26" ht="21.75" customHeight="1" x14ac:dyDescent="0.25">
      <c r="F7" s="481" t="s">
        <v>644</v>
      </c>
      <c r="G7" s="481"/>
      <c r="H7" s="481"/>
      <c r="I7" s="481"/>
      <c r="J7" s="481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3">
        <v>33953</v>
      </c>
      <c r="N8" s="334" t="s">
        <v>450</v>
      </c>
      <c r="O8" s="335">
        <v>36482</v>
      </c>
      <c r="P8" s="177">
        <v>0.4439117579061363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3">
        <v>4779</v>
      </c>
      <c r="N9" s="334" t="s">
        <v>302</v>
      </c>
      <c r="O9" s="335">
        <v>4943</v>
      </c>
      <c r="P9" s="177">
        <v>6.0146258958665419E-2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3">
        <v>1990</v>
      </c>
      <c r="N10" s="334" t="s">
        <v>309</v>
      </c>
      <c r="O10" s="335">
        <v>2010</v>
      </c>
      <c r="P10" s="177">
        <v>2.4457612888310235E-2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3">
        <v>11978</v>
      </c>
      <c r="N11" s="334" t="s">
        <v>450</v>
      </c>
      <c r="O11" s="335">
        <v>11362</v>
      </c>
      <c r="P11" s="177">
        <v>0.13825243663531386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3">
        <v>17284</v>
      </c>
      <c r="N12" s="334" t="s">
        <v>450</v>
      </c>
      <c r="O12" s="335">
        <v>17271</v>
      </c>
      <c r="P12" s="177">
        <v>0.21015295134030151</v>
      </c>
      <c r="V12" s="38"/>
      <c r="W12" s="38"/>
      <c r="X12" s="62"/>
      <c r="Y12" s="38"/>
      <c r="Z12" s="62"/>
    </row>
    <row r="13" spans="1:26" x14ac:dyDescent="0.25">
      <c r="K13" s="54" t="s">
        <v>539</v>
      </c>
      <c r="L13" s="38" t="s">
        <v>449</v>
      </c>
      <c r="M13" s="333">
        <v>9994</v>
      </c>
      <c r="N13" s="334" t="s">
        <v>450</v>
      </c>
      <c r="O13" s="335">
        <v>10115</v>
      </c>
      <c r="P13" s="177">
        <v>0.12307898227127265</v>
      </c>
      <c r="Y13" s="38"/>
      <c r="Z13" s="62"/>
    </row>
    <row r="14" spans="1:26" x14ac:dyDescent="0.25">
      <c r="K14" s="54" t="s">
        <v>386</v>
      </c>
      <c r="L14" s="38" t="s">
        <v>449</v>
      </c>
      <c r="M14" s="333">
        <v>79978</v>
      </c>
      <c r="N14" s="334" t="s">
        <v>450</v>
      </c>
      <c r="O14" s="335">
        <v>82183</v>
      </c>
      <c r="P14" s="177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3">
        <v>69.520833333333329</v>
      </c>
      <c r="N15" s="334" t="s">
        <v>329</v>
      </c>
      <c r="O15" s="335">
        <v>66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6">
        <v>80047.520833333343</v>
      </c>
      <c r="N16" s="337" t="s">
        <v>450</v>
      </c>
      <c r="O16" s="335">
        <v>82249</v>
      </c>
      <c r="P16" s="163">
        <v>-9.7060137704829685E-12</v>
      </c>
      <c r="X16" s="38"/>
      <c r="Y16" s="38"/>
    </row>
    <row r="17" spans="11:26" x14ac:dyDescent="0.25">
      <c r="K17" s="176" t="s">
        <v>390</v>
      </c>
      <c r="L17" s="166"/>
      <c r="M17" s="333">
        <v>-69.520833333333329</v>
      </c>
      <c r="N17" s="333"/>
      <c r="O17" s="376">
        <v>-66</v>
      </c>
      <c r="P17" s="165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4"/>
      <c r="P18" s="70"/>
      <c r="R18" s="373" t="s">
        <v>579</v>
      </c>
      <c r="S18" s="72"/>
      <c r="T18" s="50"/>
      <c r="U18" s="50"/>
      <c r="V18" s="375"/>
      <c r="X18" s="38"/>
      <c r="Y18" s="38"/>
    </row>
    <row r="19" spans="11:26" x14ac:dyDescent="0.25">
      <c r="K19" s="54" t="s">
        <v>392</v>
      </c>
      <c r="L19" s="38" t="s">
        <v>450</v>
      </c>
      <c r="M19" s="333">
        <v>2405</v>
      </c>
      <c r="N19" s="334" t="s">
        <v>450</v>
      </c>
      <c r="O19" s="335">
        <v>3002</v>
      </c>
      <c r="P19" s="177">
        <v>3.6528235766521054E-2</v>
      </c>
      <c r="R19" s="54" t="s">
        <v>394</v>
      </c>
      <c r="S19" s="38" t="s">
        <v>346</v>
      </c>
      <c r="T19" s="333">
        <v>-2437</v>
      </c>
      <c r="U19" s="334" t="s">
        <v>315</v>
      </c>
      <c r="V19" s="343">
        <v>-2499</v>
      </c>
      <c r="W19" s="57"/>
      <c r="X19" s="38"/>
      <c r="Y19" s="38"/>
    </row>
    <row r="20" spans="11:26" x14ac:dyDescent="0.25">
      <c r="K20" s="54" t="s">
        <v>391</v>
      </c>
      <c r="L20" s="38" t="s">
        <v>532</v>
      </c>
      <c r="M20" s="55">
        <v>2560</v>
      </c>
      <c r="N20" s="56" t="s">
        <v>305</v>
      </c>
      <c r="O20" s="57">
        <v>2241</v>
      </c>
      <c r="P20" s="177">
        <v>2.7268413175474248E-2</v>
      </c>
      <c r="Q20" s="62"/>
      <c r="R20" s="54" t="s">
        <v>395</v>
      </c>
      <c r="S20" s="38" t="s">
        <v>355</v>
      </c>
      <c r="T20" s="333">
        <v>-9580</v>
      </c>
      <c r="U20" s="334" t="s">
        <v>316</v>
      </c>
      <c r="V20" s="343">
        <v>-9266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531</v>
      </c>
      <c r="M21" s="55">
        <v>357</v>
      </c>
      <c r="N21" s="56" t="s">
        <v>530</v>
      </c>
      <c r="O21" s="57">
        <v>364</v>
      </c>
      <c r="P21" s="177">
        <v>4.4291398464402611E-3</v>
      </c>
      <c r="R21" s="54" t="s">
        <v>396</v>
      </c>
      <c r="S21" s="38" t="s">
        <v>449</v>
      </c>
      <c r="T21" s="333">
        <v>-7143</v>
      </c>
      <c r="U21" s="334" t="s">
        <v>450</v>
      </c>
      <c r="V21" s="343">
        <v>-6767</v>
      </c>
      <c r="W21" s="57"/>
      <c r="X21" s="134">
        <v>1</v>
      </c>
    </row>
    <row r="22" spans="11:26" x14ac:dyDescent="0.25">
      <c r="K22" s="54" t="s">
        <v>539</v>
      </c>
      <c r="L22" s="38" t="s">
        <v>606</v>
      </c>
      <c r="M22" s="55">
        <v>552</v>
      </c>
      <c r="N22" s="56" t="s">
        <v>603</v>
      </c>
      <c r="O22" s="57">
        <v>520</v>
      </c>
      <c r="P22" s="177">
        <v>6.3273426377718021E-3</v>
      </c>
      <c r="R22" s="64" t="s">
        <v>397</v>
      </c>
      <c r="S22" s="65" t="s">
        <v>344</v>
      </c>
      <c r="T22" s="336">
        <v>-2098.4791666666665</v>
      </c>
      <c r="U22" s="337" t="s">
        <v>314</v>
      </c>
      <c r="V22" s="344">
        <v>-1840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5874</v>
      </c>
      <c r="N23" s="56" t="s">
        <v>312</v>
      </c>
      <c r="O23" s="57">
        <v>6127</v>
      </c>
      <c r="P23" s="177">
        <v>7.455313142620737E-2</v>
      </c>
      <c r="R23" s="370" t="s">
        <v>574</v>
      </c>
      <c r="S23" s="371"/>
      <c r="T23" s="371"/>
      <c r="U23" s="371"/>
      <c r="V23" s="372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8311</v>
      </c>
      <c r="N24" s="67" t="s">
        <v>319</v>
      </c>
      <c r="O24" s="68">
        <v>8626</v>
      </c>
      <c r="P24" s="69"/>
      <c r="R24" s="401" t="s">
        <v>4</v>
      </c>
      <c r="S24" s="30" t="s">
        <v>450</v>
      </c>
      <c r="T24" s="57">
        <v>215</v>
      </c>
      <c r="U24" s="56" t="s">
        <v>581</v>
      </c>
      <c r="V24" s="76">
        <v>230</v>
      </c>
      <c r="X24" s="52">
        <v>1</v>
      </c>
      <c r="Y24" s="61"/>
    </row>
    <row r="25" spans="11:26" x14ac:dyDescent="0.25">
      <c r="R25" s="401" t="s">
        <v>427</v>
      </c>
      <c r="S25" s="30" t="s">
        <v>577</v>
      </c>
      <c r="T25" s="57">
        <v>0</v>
      </c>
      <c r="U25" s="403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4"/>
      <c r="N26" s="50"/>
      <c r="O26" s="374"/>
      <c r="P26" s="70"/>
      <c r="Q26" s="62"/>
      <c r="R26" s="401" t="s">
        <v>6</v>
      </c>
      <c r="S26" s="30" t="s">
        <v>576</v>
      </c>
      <c r="T26" s="57">
        <v>215</v>
      </c>
      <c r="U26" s="403" t="s">
        <v>450</v>
      </c>
      <c r="V26" s="76">
        <v>230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3">
        <v>2916</v>
      </c>
      <c r="N27" s="334" t="s">
        <v>450</v>
      </c>
      <c r="O27" s="335">
        <v>2970</v>
      </c>
      <c r="P27" s="177">
        <v>3.6138860834965869E-2</v>
      </c>
      <c r="Q27" s="62"/>
      <c r="R27" s="402" t="s">
        <v>11</v>
      </c>
      <c r="S27" s="78" t="s">
        <v>450</v>
      </c>
      <c r="T27" s="68">
        <v>215</v>
      </c>
      <c r="U27" s="67" t="s">
        <v>580</v>
      </c>
      <c r="V27" s="79">
        <v>230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504</v>
      </c>
      <c r="N28" s="56" t="s">
        <v>306</v>
      </c>
      <c r="O28" s="57">
        <v>455</v>
      </c>
      <c r="P28" s="177">
        <v>5.536424808050327E-3</v>
      </c>
      <c r="Q28" s="62"/>
      <c r="R28" s="370" t="s">
        <v>1</v>
      </c>
      <c r="S28" s="371"/>
      <c r="T28" s="371"/>
      <c r="U28" s="371"/>
      <c r="V28" s="372"/>
      <c r="W28" s="30"/>
      <c r="X28" s="134">
        <v>0</v>
      </c>
      <c r="Y28" s="38"/>
    </row>
    <row r="29" spans="11:26" x14ac:dyDescent="0.25">
      <c r="K29" s="54" t="s">
        <v>5</v>
      </c>
      <c r="L29" s="38" t="s">
        <v>511</v>
      </c>
      <c r="M29" s="55">
        <v>16362</v>
      </c>
      <c r="N29" s="56" t="s">
        <v>308</v>
      </c>
      <c r="O29" s="57">
        <v>16366</v>
      </c>
      <c r="P29" s="177">
        <v>0.19914094155725637</v>
      </c>
      <c r="R29" s="74"/>
      <c r="S29" s="30"/>
      <c r="T29" s="30"/>
      <c r="U29" s="30"/>
      <c r="V29" s="75"/>
    </row>
    <row r="30" spans="11:26" x14ac:dyDescent="0.25">
      <c r="K30" s="54" t="s">
        <v>539</v>
      </c>
      <c r="L30" s="38" t="s">
        <v>535</v>
      </c>
      <c r="M30" s="55">
        <v>3759</v>
      </c>
      <c r="N30" s="56" t="s">
        <v>537</v>
      </c>
      <c r="O30" s="57">
        <v>3783</v>
      </c>
      <c r="P30" s="177">
        <v>4.6031417689789862E-2</v>
      </c>
      <c r="R30" s="74" t="s">
        <v>368</v>
      </c>
      <c r="S30" s="30" t="s">
        <v>300</v>
      </c>
      <c r="T30" s="57">
        <v>1717</v>
      </c>
      <c r="U30" s="56" t="s">
        <v>349</v>
      </c>
      <c r="V30" s="76">
        <v>1691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23541</v>
      </c>
      <c r="N31" s="56" t="s">
        <v>313</v>
      </c>
      <c r="O31" s="57">
        <v>23574</v>
      </c>
      <c r="P31" s="177">
        <v>0.28684764489006243</v>
      </c>
      <c r="R31" s="77" t="s">
        <v>409</v>
      </c>
      <c r="S31" s="78" t="s">
        <v>301</v>
      </c>
      <c r="T31" s="68">
        <v>3226</v>
      </c>
      <c r="U31" s="67" t="s">
        <v>350</v>
      </c>
      <c r="V31" s="79">
        <v>3088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13961</v>
      </c>
      <c r="N32" s="67" t="s">
        <v>320</v>
      </c>
      <c r="O32" s="68">
        <v>14308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4"/>
      <c r="N34" s="50"/>
      <c r="O34" s="374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3">
        <v>20012</v>
      </c>
      <c r="N35" s="334" t="s">
        <v>450</v>
      </c>
      <c r="O35" s="335">
        <v>20562</v>
      </c>
      <c r="P35" s="177">
        <v>0.25019772945743035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9832</v>
      </c>
      <c r="N36" s="56" t="s">
        <v>450</v>
      </c>
      <c r="O36" s="57">
        <v>9645</v>
      </c>
      <c r="P36" s="177">
        <v>0.11736003796405582</v>
      </c>
      <c r="R36" s="54" t="s">
        <v>384</v>
      </c>
      <c r="S36" s="38" t="s">
        <v>347</v>
      </c>
      <c r="T36" s="55">
        <v>1990</v>
      </c>
      <c r="U36" s="56" t="s">
        <v>309</v>
      </c>
      <c r="V36" s="57">
        <v>2010</v>
      </c>
      <c r="W36" s="57"/>
      <c r="X36" s="178">
        <v>2.4457612888310235E-2</v>
      </c>
    </row>
    <row r="37" spans="1:28" x14ac:dyDescent="0.25">
      <c r="K37" s="54" t="s">
        <v>5</v>
      </c>
      <c r="L37" s="38" t="s">
        <v>607</v>
      </c>
      <c r="M37" s="55">
        <v>7</v>
      </c>
      <c r="N37" s="56" t="s">
        <v>602</v>
      </c>
      <c r="O37" s="57">
        <v>7</v>
      </c>
      <c r="P37" s="177">
        <v>8.5175766277697338E-5</v>
      </c>
      <c r="Q37" s="62"/>
      <c r="R37" s="64" t="s">
        <v>385</v>
      </c>
      <c r="S37" s="65" t="s">
        <v>348</v>
      </c>
      <c r="T37" s="66">
        <v>7842</v>
      </c>
      <c r="U37" s="67" t="s">
        <v>304</v>
      </c>
      <c r="V37" s="68">
        <v>7635</v>
      </c>
      <c r="W37" s="68"/>
      <c r="X37" s="417">
        <v>9.2902425075745587E-2</v>
      </c>
      <c r="AA37" s="486"/>
      <c r="AB37" s="486"/>
    </row>
    <row r="38" spans="1:28" x14ac:dyDescent="0.25">
      <c r="K38" s="54" t="s">
        <v>539</v>
      </c>
      <c r="L38" s="38" t="s">
        <v>536</v>
      </c>
      <c r="M38" s="55">
        <v>3949</v>
      </c>
      <c r="N38" s="56" t="s">
        <v>538</v>
      </c>
      <c r="O38" s="57">
        <v>4077</v>
      </c>
      <c r="P38" s="177">
        <v>4.9608799873453145E-2</v>
      </c>
      <c r="Q38" s="54"/>
      <c r="V38" s="38"/>
      <c r="W38" s="38"/>
      <c r="X38" s="38"/>
      <c r="AA38" s="486"/>
      <c r="AB38" s="486"/>
    </row>
    <row r="39" spans="1:28" x14ac:dyDescent="0.25">
      <c r="K39" s="54" t="s">
        <v>398</v>
      </c>
      <c r="L39" s="38" t="s">
        <v>352</v>
      </c>
      <c r="M39" s="55">
        <v>33800</v>
      </c>
      <c r="N39" s="56" t="s">
        <v>311</v>
      </c>
      <c r="O39" s="57">
        <v>34291</v>
      </c>
      <c r="P39" s="177">
        <v>0.41725174306121704</v>
      </c>
      <c r="V39" s="38"/>
      <c r="W39" s="38"/>
      <c r="X39" s="38"/>
      <c r="AA39" s="486"/>
      <c r="AB39" s="486"/>
    </row>
    <row r="40" spans="1:28" x14ac:dyDescent="0.25">
      <c r="K40" s="64" t="s">
        <v>11</v>
      </c>
      <c r="L40" s="65" t="s">
        <v>339</v>
      </c>
      <c r="M40" s="336">
        <v>43623.520833333336</v>
      </c>
      <c r="N40" s="337" t="s">
        <v>318</v>
      </c>
      <c r="O40" s="338">
        <v>44161</v>
      </c>
      <c r="P40" s="69"/>
      <c r="Q40" s="416" t="s">
        <v>370</v>
      </c>
      <c r="R40" s="371"/>
      <c r="S40" s="371"/>
      <c r="T40" s="371"/>
      <c r="U40" s="371"/>
      <c r="V40" s="371"/>
      <c r="W40" s="371"/>
      <c r="X40" s="372"/>
      <c r="AA40" s="486"/>
      <c r="AB40" s="486"/>
    </row>
    <row r="41" spans="1:28" x14ac:dyDescent="0.25">
      <c r="M41" s="418"/>
      <c r="N41" s="52"/>
      <c r="O41" s="418"/>
      <c r="P41" s="52"/>
      <c r="Q41" s="81"/>
      <c r="R41" s="30"/>
      <c r="S41" s="30"/>
      <c r="T41" s="30"/>
      <c r="U41" s="30"/>
      <c r="V41" s="30"/>
      <c r="W41" s="30"/>
      <c r="X41" s="75"/>
      <c r="AA41" s="486"/>
      <c r="AB41" s="486"/>
    </row>
    <row r="42" spans="1:28" x14ac:dyDescent="0.25">
      <c r="A42" s="59" t="s">
        <v>615</v>
      </c>
      <c r="B42" s="423"/>
      <c r="C42" s="423"/>
      <c r="D42" s="425" t="s">
        <v>288</v>
      </c>
      <c r="E42" s="424"/>
      <c r="F42" s="424"/>
      <c r="G42" s="430" t="s">
        <v>408</v>
      </c>
      <c r="H42" s="425"/>
      <c r="I42" s="425"/>
      <c r="J42" s="423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1" t="s">
        <v>266</v>
      </c>
      <c r="C43" s="422"/>
      <c r="D43" s="455">
        <v>15154</v>
      </c>
      <c r="E43" s="455"/>
      <c r="F43" s="145"/>
      <c r="G43" s="426">
        <v>18152</v>
      </c>
      <c r="H43" s="429" t="s">
        <v>616</v>
      </c>
      <c r="I43" s="427">
        <v>45331</v>
      </c>
      <c r="K43" s="54" t="s">
        <v>392</v>
      </c>
      <c r="L43" s="38" t="s">
        <v>450</v>
      </c>
      <c r="M43" s="333">
        <v>8620</v>
      </c>
      <c r="N43" s="334" t="s">
        <v>450</v>
      </c>
      <c r="O43" s="335">
        <v>9948</v>
      </c>
      <c r="P43" s="177">
        <v>0.12104693184721901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1" t="s">
        <v>289</v>
      </c>
      <c r="C44" s="422"/>
      <c r="D44" s="455">
        <v>44161</v>
      </c>
      <c r="E44" s="455"/>
      <c r="F44" s="145"/>
      <c r="G44" s="426">
        <v>53588</v>
      </c>
      <c r="H44" s="429" t="s">
        <v>616</v>
      </c>
      <c r="I44" s="427">
        <v>45247</v>
      </c>
      <c r="J44" s="423"/>
      <c r="K44" s="54" t="s">
        <v>4</v>
      </c>
      <c r="L44" s="38" t="s">
        <v>342</v>
      </c>
      <c r="M44" s="55">
        <v>1072</v>
      </c>
      <c r="N44" s="56" t="s">
        <v>303</v>
      </c>
      <c r="O44" s="57">
        <v>1031</v>
      </c>
      <c r="P44" s="177">
        <v>1.2545173576043707E-2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1" t="s">
        <v>268</v>
      </c>
      <c r="C45" s="422"/>
      <c r="D45" s="455">
        <v>8626</v>
      </c>
      <c r="E45" s="455"/>
      <c r="F45" s="145"/>
      <c r="G45" s="426">
        <v>8887</v>
      </c>
      <c r="H45" s="429" t="s">
        <v>616</v>
      </c>
      <c r="I45" s="427">
        <v>45552</v>
      </c>
      <c r="K45" s="54" t="s">
        <v>5</v>
      </c>
      <c r="L45" s="38" t="s">
        <v>510</v>
      </c>
      <c r="M45" s="55">
        <v>558</v>
      </c>
      <c r="N45" s="56" t="s">
        <v>307</v>
      </c>
      <c r="O45" s="57">
        <v>534</v>
      </c>
      <c r="P45" s="177">
        <v>6.4976941703271968E-3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523</v>
      </c>
      <c r="Z45" s="62"/>
      <c r="AB45" s="62"/>
    </row>
    <row r="46" spans="1:28" x14ac:dyDescent="0.25">
      <c r="A46" s="421"/>
      <c r="B46" s="431" t="s">
        <v>267</v>
      </c>
      <c r="C46" s="422"/>
      <c r="D46" s="455">
        <v>14308</v>
      </c>
      <c r="E46" s="455"/>
      <c r="F46" s="145"/>
      <c r="G46" s="426">
        <v>14869</v>
      </c>
      <c r="H46" s="429" t="s">
        <v>616</v>
      </c>
      <c r="I46" s="427">
        <v>45575</v>
      </c>
      <c r="J46" s="428"/>
      <c r="K46" s="54" t="s">
        <v>539</v>
      </c>
      <c r="L46" s="38" t="s">
        <v>605</v>
      </c>
      <c r="M46" s="55">
        <v>1734</v>
      </c>
      <c r="N46" s="56" t="s">
        <v>604</v>
      </c>
      <c r="O46" s="57">
        <v>1735</v>
      </c>
      <c r="P46" s="177">
        <v>2.1111422070257839E-2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524</v>
      </c>
      <c r="Z46" s="62"/>
      <c r="AB46" s="62"/>
    </row>
    <row r="47" spans="1:28" x14ac:dyDescent="0.25">
      <c r="A47" s="421"/>
      <c r="B47" s="431" t="s">
        <v>290</v>
      </c>
      <c r="C47" s="422"/>
      <c r="D47" s="455">
        <v>82249</v>
      </c>
      <c r="E47" s="455"/>
      <c r="F47" s="145"/>
      <c r="G47" s="426">
        <v>91337</v>
      </c>
      <c r="H47" s="429" t="s">
        <v>616</v>
      </c>
      <c r="I47" s="427">
        <v>45366</v>
      </c>
      <c r="J47" s="428"/>
      <c r="K47" s="54" t="s">
        <v>398</v>
      </c>
      <c r="L47" s="38" t="s">
        <v>343</v>
      </c>
      <c r="M47" s="55">
        <v>11984</v>
      </c>
      <c r="N47" s="56" t="s">
        <v>310</v>
      </c>
      <c r="O47" s="57">
        <v>13248</v>
      </c>
      <c r="P47" s="177">
        <v>0.16120122166384776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1"/>
      <c r="J48" s="428"/>
      <c r="K48" s="64" t="s">
        <v>11</v>
      </c>
      <c r="L48" s="65" t="s">
        <v>338</v>
      </c>
      <c r="M48" s="66">
        <v>14152</v>
      </c>
      <c r="N48" s="67" t="s">
        <v>317</v>
      </c>
      <c r="O48" s="68">
        <v>15154</v>
      </c>
      <c r="P48" s="69"/>
      <c r="Q48" s="81" t="s">
        <v>498</v>
      </c>
      <c r="R48" s="82">
        <v>66</v>
      </c>
      <c r="S48" s="164" t="s">
        <v>492</v>
      </c>
      <c r="T48" s="84">
        <v>69.520833333333329</v>
      </c>
      <c r="U48" s="164" t="s">
        <v>499</v>
      </c>
      <c r="V48" s="82">
        <v>0</v>
      </c>
      <c r="W48" s="164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1"/>
      <c r="J49" s="428"/>
      <c r="M49" s="55"/>
      <c r="N49" s="56"/>
      <c r="O49" s="57"/>
      <c r="P49" s="52"/>
      <c r="Q49" s="88" t="s">
        <v>6</v>
      </c>
      <c r="R49" s="339">
        <v>66</v>
      </c>
      <c r="S49" s="340" t="s">
        <v>450</v>
      </c>
      <c r="T49" s="341">
        <v>69.520833333333329</v>
      </c>
      <c r="U49" s="340" t="s">
        <v>450</v>
      </c>
      <c r="V49" s="339">
        <v>0</v>
      </c>
      <c r="W49" s="340" t="s">
        <v>450</v>
      </c>
      <c r="X49" s="342">
        <v>0</v>
      </c>
      <c r="Y49" s="87"/>
      <c r="Z49" s="62"/>
      <c r="AB49" s="62"/>
    </row>
    <row r="50" spans="1:30" ht="4.5" customHeight="1" x14ac:dyDescent="0.25">
      <c r="A50" s="421"/>
      <c r="J50" s="428"/>
      <c r="AC50" s="84"/>
    </row>
    <row r="51" spans="1:30" ht="15.75" customHeight="1" x14ac:dyDescent="0.25">
      <c r="A51" s="58" t="s">
        <v>194</v>
      </c>
      <c r="K51" s="472" t="s">
        <v>443</v>
      </c>
      <c r="L51" s="472"/>
      <c r="M51" s="472"/>
      <c r="N51" s="472"/>
      <c r="O51" s="472"/>
      <c r="P51" s="472"/>
      <c r="Q51" s="472"/>
      <c r="R51" s="472"/>
      <c r="S51" s="472"/>
      <c r="T51" s="472"/>
      <c r="U51" s="472"/>
      <c r="V51" s="472"/>
      <c r="W51" s="472"/>
      <c r="X51" s="472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2"/>
      <c r="X52" s="472"/>
      <c r="Y52" s="39"/>
    </row>
    <row r="53" spans="1:30" ht="11.25" customHeight="1" x14ac:dyDescent="0.25">
      <c r="H53" s="60" t="s">
        <v>193</v>
      </c>
      <c r="K53" s="472"/>
      <c r="L53" s="472"/>
      <c r="M53" s="472"/>
      <c r="N53" s="472"/>
      <c r="O53" s="472"/>
      <c r="P53" s="472"/>
      <c r="Q53" s="472"/>
      <c r="R53" s="472"/>
      <c r="S53" s="472"/>
      <c r="T53" s="472"/>
      <c r="U53" s="472"/>
      <c r="V53" s="472"/>
      <c r="W53" s="472"/>
      <c r="X53" s="472"/>
      <c r="Y53" s="39"/>
    </row>
    <row r="54" spans="1:30" ht="15" customHeight="1" x14ac:dyDescent="0.25"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2"/>
      <c r="X54" s="472"/>
      <c r="Y54" s="39"/>
    </row>
    <row r="59" spans="1:30" ht="15" customHeight="1" x14ac:dyDescent="0.25"/>
    <row r="60" spans="1:30" ht="15" customHeight="1" x14ac:dyDescent="0.25">
      <c r="M60" s="482" t="s">
        <v>404</v>
      </c>
      <c r="N60" s="179"/>
      <c r="O60" s="482" t="s">
        <v>399</v>
      </c>
      <c r="P60" s="482" t="s">
        <v>400</v>
      </c>
      <c r="Q60" s="482" t="s">
        <v>401</v>
      </c>
      <c r="R60" s="482" t="s">
        <v>402</v>
      </c>
      <c r="S60" s="179"/>
      <c r="T60" s="482" t="s">
        <v>403</v>
      </c>
      <c r="U60" s="179"/>
      <c r="V60" s="482" t="s">
        <v>189</v>
      </c>
      <c r="W60" s="179"/>
      <c r="X60" s="484" t="s">
        <v>180</v>
      </c>
    </row>
    <row r="61" spans="1:30" x14ac:dyDescent="0.25">
      <c r="M61" s="483"/>
      <c r="N61" s="180"/>
      <c r="O61" s="483"/>
      <c r="P61" s="483"/>
      <c r="Q61" s="483"/>
      <c r="R61" s="483"/>
      <c r="S61" s="180"/>
      <c r="T61" s="483"/>
      <c r="U61" s="180"/>
      <c r="V61" s="483"/>
      <c r="W61" s="180"/>
      <c r="X61" s="485"/>
    </row>
    <row r="62" spans="1:30" ht="15.75" x14ac:dyDescent="0.25">
      <c r="K62" s="181" t="s">
        <v>181</v>
      </c>
      <c r="L62" s="181"/>
      <c r="M62" s="182">
        <v>1105.7</v>
      </c>
      <c r="N62" s="182"/>
      <c r="O62" s="183">
        <v>0.42599999999999999</v>
      </c>
      <c r="P62" s="183">
        <v>0.42399999999999999</v>
      </c>
      <c r="Q62" s="184">
        <v>9815.9</v>
      </c>
      <c r="R62" s="185">
        <v>0.6409999999999999</v>
      </c>
      <c r="S62" s="185"/>
      <c r="T62" s="186">
        <v>-54.800000000001091</v>
      </c>
      <c r="U62" s="186"/>
      <c r="V62" s="187">
        <v>-4.0000000000000565E-3</v>
      </c>
      <c r="W62" s="187"/>
      <c r="X62" s="188">
        <v>-0.40000000000000568</v>
      </c>
    </row>
    <row r="63" spans="1:30" ht="15.75" x14ac:dyDescent="0.25">
      <c r="K63" s="181" t="s">
        <v>2</v>
      </c>
      <c r="L63" s="181"/>
      <c r="M63" s="182">
        <v>1651.7</v>
      </c>
      <c r="N63" s="182"/>
      <c r="O63" s="183">
        <v>0.36599999999999999</v>
      </c>
      <c r="P63" s="183">
        <v>0.36499999999999999</v>
      </c>
      <c r="Q63" s="184">
        <v>23159.8</v>
      </c>
      <c r="R63" s="185">
        <v>0.44799999999999995</v>
      </c>
      <c r="S63" s="185"/>
      <c r="T63" s="186">
        <v>-37.600000000002183</v>
      </c>
      <c r="U63" s="186"/>
      <c r="V63" s="187">
        <v>-1.0000000000000141E-3</v>
      </c>
      <c r="W63" s="187"/>
      <c r="X63" s="188">
        <v>-0.10000000000000142</v>
      </c>
    </row>
    <row r="64" spans="1:30" ht="15.75" x14ac:dyDescent="0.25">
      <c r="K64" s="181" t="s">
        <v>0</v>
      </c>
      <c r="L64" s="181"/>
      <c r="M64" s="182">
        <v>7725.2</v>
      </c>
      <c r="N64" s="182"/>
      <c r="O64" s="183">
        <v>0.871</v>
      </c>
      <c r="P64" s="183">
        <v>0.80799999999999994</v>
      </c>
      <c r="Q64" s="184">
        <v>13446.7</v>
      </c>
      <c r="R64" s="185">
        <v>0.65700000000000003</v>
      </c>
      <c r="S64" s="185"/>
      <c r="T64" s="186">
        <v>-42.099999999998545</v>
      </c>
      <c r="U64" s="186"/>
      <c r="V64" s="187">
        <v>-2.0000000000000282E-3</v>
      </c>
      <c r="W64" s="187"/>
      <c r="X64" s="188">
        <v>-0.20000000000000284</v>
      </c>
    </row>
    <row r="65" spans="11:24" ht="15.75" x14ac:dyDescent="0.25">
      <c r="K65" s="181" t="s">
        <v>182</v>
      </c>
      <c r="L65" s="181"/>
      <c r="M65" s="182">
        <v>24956.400000000001</v>
      </c>
      <c r="N65" s="182"/>
      <c r="O65" s="183">
        <v>0.54600000000000004</v>
      </c>
      <c r="P65" s="183">
        <v>0.52800000000000002</v>
      </c>
      <c r="Q65" s="184">
        <v>83048.100000000006</v>
      </c>
      <c r="R65" s="185">
        <v>0.40600000000000003</v>
      </c>
      <c r="S65" s="185"/>
      <c r="T65" s="186">
        <v>-151.09999999999127</v>
      </c>
      <c r="U65" s="186"/>
      <c r="V65" s="187">
        <v>-1.0000000000000141E-3</v>
      </c>
      <c r="W65" s="187"/>
      <c r="X65" s="188">
        <v>-0.10000000000000142</v>
      </c>
    </row>
    <row r="66" spans="11:24" ht="15.75" customHeight="1" x14ac:dyDescent="0.25">
      <c r="K66" s="181" t="s">
        <v>290</v>
      </c>
      <c r="L66" s="181"/>
      <c r="M66" s="182"/>
      <c r="N66" s="182"/>
      <c r="O66" s="183"/>
      <c r="P66" s="183"/>
      <c r="Q66" s="182">
        <v>129470.5</v>
      </c>
      <c r="R66" s="185">
        <v>0.44328899999999999</v>
      </c>
      <c r="S66" s="185"/>
      <c r="T66" s="186"/>
      <c r="U66" s="186"/>
      <c r="V66" s="188">
        <v>-9.7700000000003229E-2</v>
      </c>
      <c r="W66" s="187"/>
      <c r="X66" s="188">
        <v>-9.7700000000003229E-2</v>
      </c>
    </row>
    <row r="67" spans="11:24" ht="15.75" customHeight="1" x14ac:dyDescent="0.25">
      <c r="X67" s="407"/>
    </row>
    <row r="68" spans="11:24" x14ac:dyDescent="0.25">
      <c r="M68" s="482" t="s">
        <v>406</v>
      </c>
      <c r="N68" s="179"/>
      <c r="O68" s="482" t="s">
        <v>407</v>
      </c>
      <c r="X68" s="408"/>
    </row>
    <row r="69" spans="11:24" x14ac:dyDescent="0.25">
      <c r="M69" s="483"/>
      <c r="N69" s="180"/>
      <c r="O69" s="483"/>
      <c r="X69" s="409"/>
    </row>
    <row r="70" spans="11:24" ht="15" customHeight="1" x14ac:dyDescent="0.25">
      <c r="K70" s="181" t="s">
        <v>181</v>
      </c>
      <c r="L70" s="181"/>
      <c r="M70" s="182">
        <v>15302.4</v>
      </c>
      <c r="N70" s="182"/>
      <c r="O70" s="188">
        <v>-10</v>
      </c>
      <c r="X70" s="410"/>
    </row>
    <row r="71" spans="11:24" ht="15" customHeight="1" x14ac:dyDescent="0.25">
      <c r="K71" s="181" t="s">
        <v>2</v>
      </c>
      <c r="L71" s="181"/>
      <c r="M71" s="182">
        <v>51691.199999999997</v>
      </c>
      <c r="N71" s="182"/>
      <c r="O71" s="188">
        <v>-4.5999999999999996</v>
      </c>
      <c r="X71" s="410"/>
    </row>
    <row r="72" spans="11:24" ht="15.75" x14ac:dyDescent="0.25">
      <c r="K72" s="181" t="s">
        <v>0</v>
      </c>
      <c r="L72" s="181"/>
      <c r="M72" s="182">
        <v>20459.2</v>
      </c>
      <c r="N72" s="182"/>
      <c r="O72" s="188">
        <v>10.6</v>
      </c>
      <c r="X72" s="410"/>
    </row>
    <row r="73" spans="11:24" ht="15.75" x14ac:dyDescent="0.25">
      <c r="K73" s="181" t="s">
        <v>182</v>
      </c>
      <c r="L73" s="181"/>
      <c r="M73" s="182">
        <v>204615.3</v>
      </c>
      <c r="N73" s="182"/>
      <c r="O73" s="188">
        <v>-5.9</v>
      </c>
    </row>
    <row r="74" spans="11:24" ht="15.75" x14ac:dyDescent="0.25">
      <c r="K74" s="181" t="s">
        <v>290</v>
      </c>
      <c r="L74" s="181"/>
      <c r="M74" s="182">
        <v>292068.09999999998</v>
      </c>
      <c r="N74" s="182"/>
      <c r="O74" s="188">
        <v>-4.7344000000000008</v>
      </c>
    </row>
    <row r="98" spans="1:16" x14ac:dyDescent="0.25">
      <c r="P98" s="167"/>
    </row>
    <row r="99" spans="1:16" x14ac:dyDescent="0.25">
      <c r="M99" s="167"/>
      <c r="P99" s="167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6"/>
    </row>
    <row r="204" spans="11:25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6"/>
      <c r="W204" s="366"/>
      <c r="X204" s="366"/>
    </row>
    <row r="208" spans="11:25" x14ac:dyDescent="0.25">
      <c r="K208" s="156"/>
    </row>
    <row r="211" spans="13:13" x14ac:dyDescent="0.25">
      <c r="M211" s="168">
        <v>2</v>
      </c>
    </row>
    <row r="251" spans="1:11" x14ac:dyDescent="0.25">
      <c r="K251" s="38" t="s">
        <v>516</v>
      </c>
    </row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4" t="s">
        <v>199</v>
      </c>
      <c r="B257" s="454"/>
      <c r="C257" s="91" t="s">
        <v>200</v>
      </c>
      <c r="D257" s="454" t="s">
        <v>201</v>
      </c>
      <c r="E257" s="454"/>
      <c r="F257" s="454" t="s">
        <v>431</v>
      </c>
      <c r="G257" s="454"/>
      <c r="H257" s="454" t="s">
        <v>431</v>
      </c>
      <c r="I257" s="454"/>
      <c r="J257" s="92" t="s">
        <v>203</v>
      </c>
      <c r="K257" s="170"/>
    </row>
    <row r="258" spans="1:15" x14ac:dyDescent="0.25">
      <c r="A258" s="90"/>
      <c r="B258" s="90"/>
      <c r="C258" s="91" t="s">
        <v>204</v>
      </c>
      <c r="D258" s="172" t="s">
        <v>205</v>
      </c>
      <c r="E258" s="172" t="s">
        <v>206</v>
      </c>
      <c r="F258" s="95" t="s">
        <v>207</v>
      </c>
      <c r="G258" s="95" t="s">
        <v>208</v>
      </c>
      <c r="H258" s="95" t="s">
        <v>610</v>
      </c>
      <c r="I258" s="173" t="s">
        <v>433</v>
      </c>
      <c r="J258" s="96"/>
      <c r="K258" s="169"/>
      <c r="L258" s="93"/>
      <c r="M258" s="93"/>
      <c r="N258" s="93"/>
      <c r="O258" s="93"/>
    </row>
    <row r="259" spans="1:15" x14ac:dyDescent="0.25">
      <c r="A259" s="478" t="s">
        <v>210</v>
      </c>
      <c r="B259" s="478"/>
      <c r="C259" s="478"/>
      <c r="D259" s="478"/>
      <c r="E259" s="478"/>
      <c r="F259" s="478"/>
      <c r="G259" s="478"/>
      <c r="H259" s="478"/>
      <c r="I259" s="478"/>
      <c r="J259" s="478"/>
      <c r="K259" s="170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3"/>
      <c r="L260" s="97"/>
      <c r="M260" s="97"/>
      <c r="N260" s="97"/>
      <c r="O260" s="97"/>
    </row>
    <row r="261" spans="1:15" ht="12.2" customHeight="1" x14ac:dyDescent="0.25">
      <c r="A261" s="473" t="s">
        <v>211</v>
      </c>
      <c r="B261" s="473"/>
      <c r="C261" s="98" t="s">
        <v>585</v>
      </c>
      <c r="D261" s="99">
        <v>1350</v>
      </c>
      <c r="E261" s="100">
        <v>1350</v>
      </c>
      <c r="F261" s="100">
        <v>1350</v>
      </c>
      <c r="G261" s="100">
        <v>1363</v>
      </c>
      <c r="H261" s="160">
        <v>13</v>
      </c>
      <c r="I261" s="161">
        <v>9.6296296296296303E-3</v>
      </c>
      <c r="J261" s="98" t="s">
        <v>375</v>
      </c>
      <c r="K261" s="192" t="s">
        <v>481</v>
      </c>
      <c r="L261" s="97"/>
      <c r="M261" s="97"/>
      <c r="N261" s="97"/>
      <c r="O261" s="97"/>
    </row>
    <row r="262" spans="1:15" ht="12.2" customHeight="1" x14ac:dyDescent="0.25">
      <c r="A262" s="473" t="s">
        <v>212</v>
      </c>
      <c r="B262" s="473"/>
      <c r="C262" s="98" t="s">
        <v>585</v>
      </c>
      <c r="D262" s="99">
        <v>640</v>
      </c>
      <c r="E262" s="100">
        <v>640</v>
      </c>
      <c r="F262" s="100">
        <v>640</v>
      </c>
      <c r="G262" s="100">
        <v>647</v>
      </c>
      <c r="H262" s="160">
        <v>7</v>
      </c>
      <c r="I262" s="161">
        <v>1.0937499999999999E-2</v>
      </c>
      <c r="J262" s="98" t="s">
        <v>375</v>
      </c>
      <c r="K262" s="192" t="s">
        <v>481</v>
      </c>
      <c r="L262" s="102"/>
      <c r="M262" s="102"/>
      <c r="N262" s="103"/>
      <c r="O262" s="103"/>
    </row>
    <row r="263" spans="1:15" ht="12.2" customHeight="1" x14ac:dyDescent="0.25">
      <c r="A263" s="473" t="s">
        <v>213</v>
      </c>
      <c r="B263" s="473"/>
      <c r="C263" s="98" t="s">
        <v>645</v>
      </c>
      <c r="D263" s="99">
        <v>826</v>
      </c>
      <c r="E263" s="100">
        <v>826</v>
      </c>
      <c r="F263" s="100">
        <v>707</v>
      </c>
      <c r="G263" s="100">
        <v>710</v>
      </c>
      <c r="H263" s="160">
        <v>3</v>
      </c>
      <c r="I263" s="161">
        <v>4.2432814710042432E-3</v>
      </c>
      <c r="J263" s="98" t="s">
        <v>375</v>
      </c>
      <c r="K263" s="192" t="s">
        <v>481</v>
      </c>
      <c r="L263" s="102"/>
      <c r="M263" s="102"/>
      <c r="N263" s="103"/>
      <c r="O263" s="103"/>
    </row>
    <row r="264" spans="1:15" ht="12.2" customHeight="1" x14ac:dyDescent="0.25">
      <c r="A264" s="473" t="s">
        <v>380</v>
      </c>
      <c r="B264" s="473"/>
      <c r="C264" s="98" t="s">
        <v>585</v>
      </c>
      <c r="D264" s="99">
        <v>530</v>
      </c>
      <c r="E264" s="100">
        <v>520</v>
      </c>
      <c r="F264" s="100">
        <v>520</v>
      </c>
      <c r="G264" s="100">
        <v>524</v>
      </c>
      <c r="H264" s="160">
        <v>4</v>
      </c>
      <c r="I264" s="161">
        <v>7.6923076923076927E-3</v>
      </c>
      <c r="J264" s="98" t="s">
        <v>375</v>
      </c>
      <c r="K264" s="192" t="s">
        <v>481</v>
      </c>
      <c r="L264" s="102"/>
      <c r="M264" s="102"/>
      <c r="N264" s="103"/>
      <c r="O264" s="103"/>
    </row>
    <row r="265" spans="1:15" ht="12.2" customHeight="1" x14ac:dyDescent="0.25">
      <c r="A265" s="473" t="s">
        <v>214</v>
      </c>
      <c r="B265" s="473"/>
      <c r="C265" s="98" t="s">
        <v>586</v>
      </c>
      <c r="D265" s="99">
        <v>500</v>
      </c>
      <c r="E265" s="100">
        <v>500</v>
      </c>
      <c r="F265" s="100">
        <v>128</v>
      </c>
      <c r="G265" s="100">
        <v>60</v>
      </c>
      <c r="H265" s="160">
        <v>-68</v>
      </c>
      <c r="I265" s="161">
        <v>-0.53125</v>
      </c>
      <c r="J265" s="98" t="s">
        <v>375</v>
      </c>
      <c r="K265" s="192" t="s">
        <v>481</v>
      </c>
      <c r="L265" s="102"/>
      <c r="M265" s="102"/>
      <c r="N265" s="103"/>
      <c r="O265" s="103"/>
    </row>
    <row r="266" spans="1:15" ht="12.2" customHeight="1" x14ac:dyDescent="0.25">
      <c r="A266" s="473" t="s">
        <v>638</v>
      </c>
      <c r="B266" s="473"/>
      <c r="C266" s="98" t="s">
        <v>646</v>
      </c>
      <c r="D266" s="99">
        <v>565</v>
      </c>
      <c r="E266" s="100">
        <v>565</v>
      </c>
      <c r="F266" s="100">
        <v>538</v>
      </c>
      <c r="G266" s="100">
        <v>543</v>
      </c>
      <c r="H266" s="160">
        <v>5</v>
      </c>
      <c r="I266" s="161">
        <v>9.2936802973977699E-3</v>
      </c>
      <c r="J266" s="98" t="s">
        <v>375</v>
      </c>
      <c r="K266" s="192" t="s">
        <v>481</v>
      </c>
      <c r="L266" s="102"/>
      <c r="M266" s="102"/>
      <c r="N266" s="103"/>
      <c r="O266" s="103"/>
    </row>
    <row r="267" spans="1:15" ht="12.2" customHeight="1" x14ac:dyDescent="0.25">
      <c r="A267" s="473" t="s">
        <v>216</v>
      </c>
      <c r="B267" s="473"/>
      <c r="C267" s="98" t="s">
        <v>586</v>
      </c>
      <c r="D267" s="99">
        <v>240</v>
      </c>
      <c r="E267" s="100">
        <v>240</v>
      </c>
      <c r="F267" s="100">
        <v>2</v>
      </c>
      <c r="G267" s="100">
        <v>0</v>
      </c>
      <c r="H267" s="160">
        <v>-2</v>
      </c>
      <c r="I267" s="161">
        <v>-1</v>
      </c>
      <c r="J267" s="98" t="s">
        <v>375</v>
      </c>
      <c r="K267" s="192" t="s">
        <v>481</v>
      </c>
      <c r="L267" s="102"/>
      <c r="M267" s="102"/>
      <c r="N267" s="103"/>
      <c r="O267" s="103"/>
    </row>
    <row r="268" spans="1:15" ht="12.2" customHeight="1" x14ac:dyDescent="0.25">
      <c r="A268" s="473" t="s">
        <v>215</v>
      </c>
      <c r="B268" s="473"/>
      <c r="C268" s="98" t="s">
        <v>647</v>
      </c>
      <c r="D268" s="99">
        <v>490</v>
      </c>
      <c r="E268" s="100">
        <v>358</v>
      </c>
      <c r="F268" s="100">
        <v>358</v>
      </c>
      <c r="G268" s="100">
        <v>386</v>
      </c>
      <c r="H268" s="160">
        <v>28</v>
      </c>
      <c r="I268" s="161">
        <v>7.8212290502793297E-2</v>
      </c>
      <c r="J268" s="98" t="s">
        <v>378</v>
      </c>
      <c r="K268" s="192" t="s">
        <v>481</v>
      </c>
      <c r="L268" s="102"/>
      <c r="M268" s="102"/>
      <c r="N268" s="103"/>
      <c r="O268" s="103"/>
    </row>
    <row r="269" spans="1:15" ht="12.2" customHeight="1" x14ac:dyDescent="0.25">
      <c r="A269" s="473" t="s">
        <v>608</v>
      </c>
      <c r="B269" s="473"/>
      <c r="C269" s="98" t="s">
        <v>648</v>
      </c>
      <c r="D269" s="99">
        <v>1339</v>
      </c>
      <c r="E269" s="100">
        <v>1338</v>
      </c>
      <c r="F269" s="100">
        <v>1338</v>
      </c>
      <c r="G269" s="100">
        <v>1341</v>
      </c>
      <c r="H269" s="160">
        <v>3</v>
      </c>
      <c r="I269" s="161">
        <v>2.242152466367713E-3</v>
      </c>
      <c r="J269" s="98" t="s">
        <v>375</v>
      </c>
      <c r="K269" s="192" t="s">
        <v>481</v>
      </c>
      <c r="L269" s="102"/>
      <c r="M269" s="102"/>
      <c r="N269" s="103"/>
      <c r="O269" s="103"/>
    </row>
    <row r="270" spans="1:15" ht="12.2" customHeight="1" x14ac:dyDescent="0.25">
      <c r="A270" s="473" t="s">
        <v>568</v>
      </c>
      <c r="B270" s="473"/>
      <c r="C270" s="98" t="s">
        <v>649</v>
      </c>
      <c r="D270" s="99">
        <v>1036</v>
      </c>
      <c r="E270" s="100">
        <v>634</v>
      </c>
      <c r="F270" s="100">
        <v>634</v>
      </c>
      <c r="G270" s="100">
        <v>665</v>
      </c>
      <c r="H270" s="160">
        <v>31</v>
      </c>
      <c r="I270" s="161">
        <v>4.8895899053627762E-2</v>
      </c>
      <c r="J270" s="98" t="s">
        <v>377</v>
      </c>
      <c r="K270" s="192" t="s">
        <v>481</v>
      </c>
      <c r="L270" s="102"/>
      <c r="M270" s="102"/>
      <c r="N270" s="103"/>
      <c r="O270" s="103"/>
    </row>
    <row r="271" spans="1:15" ht="12.2" customHeight="1" x14ac:dyDescent="0.25">
      <c r="A271" s="473" t="s">
        <v>566</v>
      </c>
      <c r="B271" s="473"/>
      <c r="C271" s="98" t="s">
        <v>650</v>
      </c>
      <c r="D271" s="99">
        <v>216</v>
      </c>
      <c r="E271" s="100">
        <v>216</v>
      </c>
      <c r="F271" s="100">
        <v>134</v>
      </c>
      <c r="G271" s="100">
        <v>138</v>
      </c>
      <c r="H271" s="160">
        <v>4</v>
      </c>
      <c r="I271" s="161">
        <v>2.9850746268656716E-2</v>
      </c>
      <c r="J271" s="98" t="s">
        <v>375</v>
      </c>
      <c r="K271" s="192" t="s">
        <v>481</v>
      </c>
      <c r="L271" s="102"/>
      <c r="M271" s="102"/>
      <c r="N271" s="103"/>
      <c r="O271" s="103"/>
    </row>
    <row r="272" spans="1:15" ht="12.2" customHeight="1" x14ac:dyDescent="0.25">
      <c r="A272" s="473" t="s">
        <v>564</v>
      </c>
      <c r="B272" s="473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0" t="s">
        <v>375</v>
      </c>
      <c r="I272" s="161" t="s">
        <v>375</v>
      </c>
      <c r="J272" s="98" t="s">
        <v>375</v>
      </c>
      <c r="K272" s="192" t="s">
        <v>481</v>
      </c>
      <c r="L272" s="102"/>
      <c r="M272" s="102"/>
      <c r="N272" s="103"/>
      <c r="O272" s="103"/>
    </row>
    <row r="273" spans="1:15" ht="12.2" customHeight="1" x14ac:dyDescent="0.25">
      <c r="A273" s="473" t="s">
        <v>570</v>
      </c>
      <c r="B273" s="473"/>
      <c r="C273" s="98" t="s">
        <v>651</v>
      </c>
      <c r="D273" s="99">
        <v>929</v>
      </c>
      <c r="E273" s="100">
        <v>855</v>
      </c>
      <c r="F273" s="100">
        <v>58</v>
      </c>
      <c r="G273" s="100">
        <v>60</v>
      </c>
      <c r="H273" s="160">
        <v>2</v>
      </c>
      <c r="I273" s="161">
        <v>3.4482758620689655E-2</v>
      </c>
      <c r="J273" s="98" t="s">
        <v>375</v>
      </c>
      <c r="K273" s="192" t="s">
        <v>481</v>
      </c>
      <c r="L273" s="102"/>
      <c r="M273" s="102"/>
      <c r="N273" s="103"/>
      <c r="O273" s="103"/>
    </row>
    <row r="274" spans="1:15" ht="12.2" customHeight="1" x14ac:dyDescent="0.25">
      <c r="A274" s="473" t="s">
        <v>627</v>
      </c>
      <c r="B274" s="473"/>
      <c r="C274" s="98" t="s">
        <v>649</v>
      </c>
      <c r="D274" s="99">
        <v>256</v>
      </c>
      <c r="E274" s="100">
        <v>256</v>
      </c>
      <c r="F274" s="100">
        <v>86</v>
      </c>
      <c r="G274" s="100">
        <v>87</v>
      </c>
      <c r="H274" s="160">
        <v>1</v>
      </c>
      <c r="I274" s="161">
        <v>1.1627906976744186E-2</v>
      </c>
      <c r="J274" s="98" t="s">
        <v>375</v>
      </c>
      <c r="K274" s="192" t="s">
        <v>481</v>
      </c>
      <c r="L274" s="102"/>
      <c r="M274" s="102"/>
      <c r="N274" s="103"/>
      <c r="O274" s="103"/>
    </row>
    <row r="275" spans="1:15" ht="12.2" customHeight="1" x14ac:dyDescent="0.25">
      <c r="A275" s="473" t="s">
        <v>628</v>
      </c>
      <c r="B275" s="473"/>
      <c r="C275" s="98" t="s">
        <v>375</v>
      </c>
      <c r="D275" s="99">
        <v>126</v>
      </c>
      <c r="E275" s="100">
        <v>0</v>
      </c>
      <c r="F275" s="100">
        <v>0</v>
      </c>
      <c r="G275" s="100">
        <v>0</v>
      </c>
      <c r="H275" s="160" t="s">
        <v>375</v>
      </c>
      <c r="I275" s="161" t="s">
        <v>375</v>
      </c>
      <c r="J275" s="98" t="s">
        <v>379</v>
      </c>
      <c r="K275" s="192" t="s">
        <v>481</v>
      </c>
      <c r="L275" s="102"/>
      <c r="M275" s="102"/>
      <c r="N275" s="103"/>
      <c r="O275" s="103"/>
    </row>
    <row r="276" spans="1:15" ht="12.2" customHeight="1" x14ac:dyDescent="0.25">
      <c r="A276" s="473" t="s">
        <v>569</v>
      </c>
      <c r="B276" s="473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0" t="s">
        <v>375</v>
      </c>
      <c r="I276" s="161" t="s">
        <v>375</v>
      </c>
      <c r="J276" s="98" t="s">
        <v>375</v>
      </c>
      <c r="K276" s="192" t="s">
        <v>481</v>
      </c>
      <c r="L276" s="102"/>
      <c r="M276" s="102"/>
      <c r="N276" s="103"/>
      <c r="O276" s="103"/>
    </row>
    <row r="277" spans="1:15" ht="12.2" customHeight="1" x14ac:dyDescent="0.25">
      <c r="A277" s="473" t="s">
        <v>219</v>
      </c>
      <c r="B277" s="473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0" t="s">
        <v>375</v>
      </c>
      <c r="I277" s="161" t="s">
        <v>375</v>
      </c>
      <c r="J277" s="98" t="s">
        <v>375</v>
      </c>
      <c r="K277" s="192" t="s">
        <v>481</v>
      </c>
      <c r="L277" s="102"/>
      <c r="M277" s="102"/>
      <c r="N277" s="103"/>
      <c r="O277" s="103"/>
    </row>
    <row r="278" spans="1:15" ht="12.2" customHeight="1" x14ac:dyDescent="0.25">
      <c r="A278" s="473" t="s">
        <v>630</v>
      </c>
      <c r="B278" s="473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0" t="s">
        <v>375</v>
      </c>
      <c r="I278" s="161" t="s">
        <v>375</v>
      </c>
      <c r="J278" s="98" t="s">
        <v>375</v>
      </c>
      <c r="K278" s="192" t="s">
        <v>481</v>
      </c>
      <c r="L278" s="102"/>
      <c r="M278" s="102"/>
      <c r="N278" s="103"/>
      <c r="O278" s="103"/>
    </row>
    <row r="279" spans="1:15" ht="12.2" customHeight="1" x14ac:dyDescent="0.25">
      <c r="A279" s="473" t="s">
        <v>629</v>
      </c>
      <c r="B279" s="473"/>
      <c r="C279" s="98" t="s">
        <v>375</v>
      </c>
      <c r="D279" s="99">
        <v>116</v>
      </c>
      <c r="E279" s="100">
        <v>0</v>
      </c>
      <c r="F279" s="100">
        <v>0</v>
      </c>
      <c r="G279" s="100">
        <v>0</v>
      </c>
      <c r="H279" s="160" t="s">
        <v>375</v>
      </c>
      <c r="I279" s="161" t="s">
        <v>375</v>
      </c>
      <c r="J279" s="98" t="s">
        <v>379</v>
      </c>
      <c r="K279" s="192" t="s">
        <v>481</v>
      </c>
      <c r="L279" s="102"/>
      <c r="M279" s="102"/>
      <c r="N279" s="103"/>
      <c r="O279" s="103"/>
    </row>
    <row r="280" spans="1:15" ht="12.2" customHeight="1" x14ac:dyDescent="0.25">
      <c r="A280" s="473" t="s">
        <v>218</v>
      </c>
      <c r="B280" s="473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0" t="s">
        <v>375</v>
      </c>
      <c r="I280" s="161" t="s">
        <v>375</v>
      </c>
      <c r="J280" s="98" t="s">
        <v>375</v>
      </c>
      <c r="K280" s="192" t="s">
        <v>481</v>
      </c>
      <c r="L280" s="102"/>
      <c r="M280" s="102"/>
      <c r="N280" s="103"/>
      <c r="O280" s="103"/>
    </row>
    <row r="281" spans="1:15" ht="12.2" customHeight="1" x14ac:dyDescent="0.25">
      <c r="A281" s="473" t="s">
        <v>565</v>
      </c>
      <c r="B281" s="473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0" t="s">
        <v>375</v>
      </c>
      <c r="I281" s="161" t="s">
        <v>375</v>
      </c>
      <c r="J281" s="98" t="s">
        <v>375</v>
      </c>
      <c r="K281" s="192" t="s">
        <v>481</v>
      </c>
      <c r="L281" s="102"/>
      <c r="M281" s="102"/>
      <c r="N281" s="103"/>
      <c r="O281" s="103"/>
    </row>
    <row r="282" spans="1:15" ht="12.2" customHeight="1" x14ac:dyDescent="0.25">
      <c r="A282" s="473" t="s">
        <v>625</v>
      </c>
      <c r="B282" s="473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0" t="s">
        <v>375</v>
      </c>
      <c r="I282" s="161" t="s">
        <v>375</v>
      </c>
      <c r="J282" s="98" t="s">
        <v>375</v>
      </c>
      <c r="K282" s="192" t="s">
        <v>481</v>
      </c>
      <c r="L282" s="102"/>
      <c r="M282" s="102"/>
      <c r="N282" s="103"/>
      <c r="O282" s="103"/>
    </row>
    <row r="283" spans="1:15" ht="12.2" customHeight="1" x14ac:dyDescent="0.25">
      <c r="A283" s="473" t="s">
        <v>623</v>
      </c>
      <c r="B283" s="473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0" t="s">
        <v>375</v>
      </c>
      <c r="I283" s="161" t="s">
        <v>375</v>
      </c>
      <c r="J283" s="98" t="s">
        <v>375</v>
      </c>
      <c r="K283" s="192" t="s">
        <v>481</v>
      </c>
      <c r="L283" s="102"/>
      <c r="M283" s="102"/>
      <c r="N283" s="103"/>
      <c r="O283" s="103"/>
    </row>
    <row r="284" spans="1:15" ht="12.2" customHeight="1" x14ac:dyDescent="0.25">
      <c r="A284" s="473" t="s">
        <v>567</v>
      </c>
      <c r="B284" s="473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0" t="s">
        <v>375</v>
      </c>
      <c r="I284" s="161" t="s">
        <v>375</v>
      </c>
      <c r="J284" s="98" t="s">
        <v>378</v>
      </c>
      <c r="K284" s="192" t="s">
        <v>481</v>
      </c>
      <c r="L284" s="102"/>
      <c r="M284" s="102"/>
      <c r="N284" s="103"/>
      <c r="O284" s="103"/>
    </row>
    <row r="285" spans="1:15" ht="12.2" customHeight="1" x14ac:dyDescent="0.25">
      <c r="A285" s="473" t="s">
        <v>361</v>
      </c>
      <c r="B285" s="473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0" t="s">
        <v>375</v>
      </c>
      <c r="I285" s="161" t="s">
        <v>375</v>
      </c>
      <c r="J285" s="98" t="s">
        <v>378</v>
      </c>
      <c r="K285" s="192" t="s">
        <v>481</v>
      </c>
      <c r="L285" s="102"/>
      <c r="M285" s="102"/>
      <c r="N285" s="103"/>
      <c r="O285" s="103"/>
    </row>
    <row r="286" spans="1:15" ht="12.2" customHeight="1" x14ac:dyDescent="0.25">
      <c r="A286" s="473" t="s">
        <v>217</v>
      </c>
      <c r="B286" s="473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0" t="s">
        <v>375</v>
      </c>
      <c r="I286" s="161" t="s">
        <v>375</v>
      </c>
      <c r="J286" s="98" t="s">
        <v>378</v>
      </c>
      <c r="K286" s="192" t="s">
        <v>481</v>
      </c>
      <c r="L286" s="102"/>
      <c r="M286" s="102"/>
      <c r="N286" s="103"/>
      <c r="O286" s="103"/>
    </row>
    <row r="287" spans="1:15" ht="12.2" customHeight="1" x14ac:dyDescent="0.25">
      <c r="A287" s="473" t="s">
        <v>220</v>
      </c>
      <c r="B287" s="473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0" t="s">
        <v>375</v>
      </c>
      <c r="I287" s="161" t="s">
        <v>375</v>
      </c>
      <c r="J287" s="98" t="s">
        <v>378</v>
      </c>
      <c r="K287" s="192" t="s">
        <v>481</v>
      </c>
      <c r="L287" s="102"/>
      <c r="M287" s="102"/>
      <c r="N287" s="103"/>
      <c r="O287" s="103"/>
    </row>
    <row r="288" spans="1:15" ht="12.2" customHeight="1" x14ac:dyDescent="0.25">
      <c r="A288" s="473" t="s">
        <v>223</v>
      </c>
      <c r="B288" s="473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0" t="s">
        <v>375</v>
      </c>
      <c r="I288" s="161" t="s">
        <v>375</v>
      </c>
      <c r="J288" s="98" t="s">
        <v>378</v>
      </c>
      <c r="K288" s="192" t="s">
        <v>481</v>
      </c>
      <c r="L288" s="102"/>
      <c r="M288" s="102"/>
      <c r="N288" s="103"/>
      <c r="O288" s="103"/>
    </row>
    <row r="289" spans="1:15" ht="12.2" customHeight="1" x14ac:dyDescent="0.25">
      <c r="A289" s="473" t="s">
        <v>258</v>
      </c>
      <c r="B289" s="473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0" t="s">
        <v>375</v>
      </c>
      <c r="I289" s="161" t="s">
        <v>375</v>
      </c>
      <c r="J289" s="98" t="s">
        <v>378</v>
      </c>
      <c r="K289" s="192" t="s">
        <v>481</v>
      </c>
      <c r="L289" s="102"/>
      <c r="M289" s="102"/>
      <c r="N289" s="103"/>
      <c r="O289" s="103"/>
    </row>
    <row r="290" spans="1:15" ht="12.2" hidden="1" customHeight="1" x14ac:dyDescent="0.25">
      <c r="A290" s="473" t="s">
        <v>330</v>
      </c>
      <c r="B290" s="473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0" t="s">
        <v>330</v>
      </c>
      <c r="I290" s="161" t="s">
        <v>330</v>
      </c>
      <c r="J290" s="98" t="s">
        <v>330</v>
      </c>
      <c r="K290" s="192" t="s">
        <v>481</v>
      </c>
      <c r="L290" s="102"/>
      <c r="M290" s="102"/>
      <c r="N290" s="103"/>
      <c r="O290" s="103"/>
    </row>
    <row r="291" spans="1:15" ht="12.2" hidden="1" customHeight="1" x14ac:dyDescent="0.25">
      <c r="A291" s="473" t="s">
        <v>330</v>
      </c>
      <c r="B291" s="473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0" t="s">
        <v>330</v>
      </c>
      <c r="I291" s="161" t="s">
        <v>330</v>
      </c>
      <c r="J291" s="98" t="s">
        <v>330</v>
      </c>
      <c r="K291" s="192" t="s">
        <v>481</v>
      </c>
      <c r="L291" s="102"/>
      <c r="M291" s="102"/>
      <c r="N291" s="103"/>
      <c r="O291" s="103"/>
    </row>
    <row r="292" spans="1:15" ht="7.5" customHeight="1" x14ac:dyDescent="0.25">
      <c r="A292" s="473"/>
      <c r="B292" s="473"/>
      <c r="C292" s="98"/>
      <c r="D292" s="98"/>
      <c r="E292" s="104"/>
      <c r="F292" s="104"/>
      <c r="G292" s="104"/>
      <c r="H292" s="100"/>
      <c r="I292" s="101"/>
      <c r="J292" s="98"/>
      <c r="K292" s="192"/>
      <c r="L292" s="102"/>
      <c r="M292" s="102"/>
      <c r="N292" s="103"/>
      <c r="O292" s="103"/>
    </row>
    <row r="293" spans="1:15" ht="12.2" customHeight="1" x14ac:dyDescent="0.25">
      <c r="A293" s="473" t="s">
        <v>224</v>
      </c>
      <c r="B293" s="473"/>
      <c r="C293" s="98"/>
      <c r="D293" s="99">
        <v>12095</v>
      </c>
      <c r="E293" s="100">
        <v>10089</v>
      </c>
      <c r="F293" s="100">
        <v>6493</v>
      </c>
      <c r="G293" s="100">
        <v>6524</v>
      </c>
      <c r="H293" s="100">
        <v>31</v>
      </c>
      <c r="I293" s="105">
        <v>4.7743724010473887E-3</v>
      </c>
      <c r="J293" s="99"/>
      <c r="K293" s="192"/>
      <c r="L293" s="102"/>
      <c r="M293" s="102"/>
      <c r="N293" s="103"/>
      <c r="O293" s="103"/>
    </row>
    <row r="294" spans="1:15" x14ac:dyDescent="0.25">
      <c r="A294" s="473"/>
      <c r="B294" s="473"/>
      <c r="C294" s="106"/>
      <c r="D294" s="106"/>
      <c r="E294" s="106"/>
      <c r="F294" s="106"/>
      <c r="G294" s="106"/>
      <c r="H294" s="106"/>
      <c r="I294" s="106"/>
      <c r="J294" s="106"/>
      <c r="K294" s="192"/>
      <c r="L294" s="102"/>
      <c r="M294" s="102"/>
      <c r="N294" s="102"/>
      <c r="O294" s="102"/>
    </row>
    <row r="295" spans="1:15" x14ac:dyDescent="0.25">
      <c r="A295" s="473"/>
      <c r="B295" s="473"/>
      <c r="C295" s="106"/>
      <c r="D295" s="106"/>
      <c r="E295" s="106"/>
      <c r="F295" s="106"/>
      <c r="G295" s="106"/>
      <c r="H295" s="106"/>
      <c r="I295" s="106"/>
      <c r="J295" s="106"/>
      <c r="K295" s="192"/>
      <c r="L295" s="102"/>
      <c r="M295" s="102"/>
      <c r="N295" s="102"/>
      <c r="O295" s="102"/>
    </row>
    <row r="296" spans="1:15" x14ac:dyDescent="0.25">
      <c r="A296" s="473"/>
      <c r="B296" s="473"/>
      <c r="C296" s="106"/>
      <c r="D296" s="106"/>
      <c r="E296" s="106"/>
      <c r="F296" s="106"/>
      <c r="G296" s="106"/>
      <c r="H296" s="106"/>
      <c r="I296" s="106"/>
      <c r="J296" s="106"/>
      <c r="K296" s="192"/>
      <c r="L296" s="102"/>
      <c r="M296" s="102"/>
      <c r="N296" s="102"/>
      <c r="O296" s="102"/>
    </row>
    <row r="297" spans="1:15" x14ac:dyDescent="0.25">
      <c r="A297" s="473"/>
      <c r="B297" s="473"/>
      <c r="C297" s="106"/>
      <c r="D297" s="106"/>
      <c r="E297" s="106"/>
      <c r="F297" s="106"/>
      <c r="G297" s="106"/>
      <c r="H297" s="106"/>
      <c r="I297" s="106"/>
      <c r="J297" s="106"/>
      <c r="K297" s="192"/>
      <c r="L297" s="102"/>
      <c r="M297" s="102"/>
      <c r="N297" s="102"/>
      <c r="O297" s="102"/>
    </row>
    <row r="298" spans="1:15" x14ac:dyDescent="0.25">
      <c r="A298" s="473"/>
      <c r="B298" s="473"/>
      <c r="C298" s="106"/>
      <c r="D298" s="106"/>
      <c r="E298" s="106"/>
      <c r="F298" s="106"/>
      <c r="G298" s="106"/>
      <c r="H298" s="106"/>
      <c r="I298" s="106"/>
      <c r="J298" s="106"/>
      <c r="K298" s="192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2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2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2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2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2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2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2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2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2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1"/>
    </row>
    <row r="309" spans="1:148" x14ac:dyDescent="0.25">
      <c r="K309" s="171"/>
    </row>
    <row r="310" spans="1:148" x14ac:dyDescent="0.25">
      <c r="K310" s="171"/>
    </row>
    <row r="311" spans="1:148" x14ac:dyDescent="0.25">
      <c r="K311" s="171"/>
    </row>
    <row r="312" spans="1:148" x14ac:dyDescent="0.25">
      <c r="K312" s="171"/>
    </row>
    <row r="313" spans="1:148" x14ac:dyDescent="0.25">
      <c r="A313" s="454" t="s">
        <v>199</v>
      </c>
      <c r="B313" s="454"/>
      <c r="C313" s="91" t="s">
        <v>200</v>
      </c>
      <c r="D313" s="480" t="s">
        <v>201</v>
      </c>
      <c r="E313" s="480"/>
      <c r="F313" s="454" t="s">
        <v>431</v>
      </c>
      <c r="G313" s="454"/>
      <c r="H313" s="454" t="s">
        <v>431</v>
      </c>
      <c r="I313" s="454"/>
      <c r="J313" s="92" t="s">
        <v>203</v>
      </c>
      <c r="K313" s="171"/>
    </row>
    <row r="314" spans="1:148" x14ac:dyDescent="0.25">
      <c r="A314" s="90"/>
      <c r="B314" s="90"/>
      <c r="C314" s="91" t="s">
        <v>204</v>
      </c>
      <c r="D314" s="172" t="s">
        <v>205</v>
      </c>
      <c r="E314" s="172" t="s">
        <v>206</v>
      </c>
      <c r="F314" s="95" t="s">
        <v>207</v>
      </c>
      <c r="G314" s="95" t="s">
        <v>208</v>
      </c>
      <c r="H314" s="95" t="s">
        <v>376</v>
      </c>
      <c r="I314" s="173" t="s">
        <v>432</v>
      </c>
      <c r="J314" s="90"/>
      <c r="K314" s="190"/>
      <c r="L314" s="93"/>
      <c r="M314" s="93"/>
      <c r="N314" s="93"/>
      <c r="O314" s="93"/>
    </row>
    <row r="315" spans="1:148" x14ac:dyDescent="0.25">
      <c r="A315" s="478" t="s">
        <v>225</v>
      </c>
      <c r="B315" s="478"/>
      <c r="C315" s="478"/>
      <c r="D315" s="478"/>
      <c r="E315" s="478"/>
      <c r="F315" s="478"/>
      <c r="G315" s="478"/>
      <c r="H315" s="478"/>
      <c r="I315" s="478"/>
      <c r="J315" s="478"/>
      <c r="K315" s="171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1"/>
      <c r="L316" s="97"/>
      <c r="M316" s="97"/>
      <c r="N316" s="97"/>
      <c r="O316" s="97"/>
    </row>
    <row r="317" spans="1:148" ht="12.2" customHeight="1" x14ac:dyDescent="0.25">
      <c r="A317" s="473" t="s">
        <v>547</v>
      </c>
      <c r="B317" s="473"/>
      <c r="C317" s="98" t="s">
        <v>585</v>
      </c>
      <c r="D317" s="99">
        <v>345</v>
      </c>
      <c r="E317" s="100">
        <v>345</v>
      </c>
      <c r="F317" s="100">
        <v>345</v>
      </c>
      <c r="G317" s="100">
        <v>342</v>
      </c>
      <c r="H317" s="100">
        <v>-3</v>
      </c>
      <c r="I317" s="105">
        <v>-8.6956521739130436E-3</v>
      </c>
      <c r="J317" s="98" t="s">
        <v>375</v>
      </c>
      <c r="K317" s="192" t="s">
        <v>481</v>
      </c>
      <c r="L317" s="97"/>
      <c r="M317" s="97"/>
      <c r="N317" s="97"/>
      <c r="O317" s="97"/>
    </row>
    <row r="318" spans="1:148" ht="12.2" customHeight="1" x14ac:dyDescent="0.25">
      <c r="A318" s="473" t="s">
        <v>226</v>
      </c>
      <c r="B318" s="473"/>
      <c r="C318" s="98" t="s">
        <v>585</v>
      </c>
      <c r="D318" s="99">
        <v>350</v>
      </c>
      <c r="E318" s="100">
        <v>320</v>
      </c>
      <c r="F318" s="100">
        <v>320</v>
      </c>
      <c r="G318" s="100">
        <v>322</v>
      </c>
      <c r="H318" s="100">
        <v>2</v>
      </c>
      <c r="I318" s="105">
        <v>6.2500000000000003E-3</v>
      </c>
      <c r="J318" s="98" t="s">
        <v>375</v>
      </c>
      <c r="K318" s="192" t="s">
        <v>481</v>
      </c>
      <c r="L318" s="103"/>
      <c r="M318" s="103"/>
      <c r="N318" s="103"/>
      <c r="O318" s="103"/>
    </row>
    <row r="319" spans="1:148" ht="12.2" customHeight="1" x14ac:dyDescent="0.25">
      <c r="A319" s="473" t="s">
        <v>356</v>
      </c>
      <c r="B319" s="473"/>
      <c r="C319" s="98" t="s">
        <v>375</v>
      </c>
      <c r="D319" s="99">
        <v>330</v>
      </c>
      <c r="E319" s="100">
        <v>0</v>
      </c>
      <c r="F319" s="100">
        <v>0</v>
      </c>
      <c r="G319" s="100">
        <v>0</v>
      </c>
      <c r="H319" s="100" t="s">
        <v>375</v>
      </c>
      <c r="I319" s="105" t="s">
        <v>375</v>
      </c>
      <c r="J319" s="98" t="s">
        <v>377</v>
      </c>
      <c r="K319" s="192" t="s">
        <v>481</v>
      </c>
      <c r="L319" s="103"/>
      <c r="M319" s="103"/>
      <c r="N319" s="103"/>
      <c r="O319" s="103"/>
    </row>
    <row r="320" spans="1:148" ht="12.2" customHeight="1" x14ac:dyDescent="0.25">
      <c r="A320" s="473" t="s">
        <v>227</v>
      </c>
      <c r="B320" s="473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2" t="s">
        <v>481</v>
      </c>
      <c r="L320" s="103"/>
      <c r="M320" s="103"/>
      <c r="N320" s="103"/>
      <c r="O320" s="103"/>
    </row>
    <row r="321" spans="1:15" ht="12.2" customHeight="1" x14ac:dyDescent="0.25">
      <c r="A321" s="473" t="s">
        <v>357</v>
      </c>
      <c r="B321" s="473"/>
      <c r="C321" s="98" t="s">
        <v>586</v>
      </c>
      <c r="D321" s="99">
        <v>220</v>
      </c>
      <c r="E321" s="100">
        <v>220</v>
      </c>
      <c r="F321" s="100">
        <v>110</v>
      </c>
      <c r="G321" s="100">
        <v>110</v>
      </c>
      <c r="H321" s="100" t="s">
        <v>375</v>
      </c>
      <c r="I321" s="105">
        <v>0</v>
      </c>
      <c r="J321" s="98" t="s">
        <v>375</v>
      </c>
      <c r="K321" s="192" t="s">
        <v>481</v>
      </c>
      <c r="L321" s="103"/>
      <c r="M321" s="103"/>
      <c r="N321" s="103"/>
      <c r="O321" s="103"/>
    </row>
    <row r="322" spans="1:15" ht="12.2" customHeight="1" x14ac:dyDescent="0.25">
      <c r="A322" s="473" t="s">
        <v>358</v>
      </c>
      <c r="B322" s="473"/>
      <c r="C322" s="98" t="s">
        <v>586</v>
      </c>
      <c r="D322" s="99">
        <v>190</v>
      </c>
      <c r="E322" s="100">
        <v>150</v>
      </c>
      <c r="F322" s="100">
        <v>50</v>
      </c>
      <c r="G322" s="100">
        <v>50</v>
      </c>
      <c r="H322" s="100" t="s">
        <v>375</v>
      </c>
      <c r="I322" s="105">
        <v>0</v>
      </c>
      <c r="J322" s="98" t="s">
        <v>378</v>
      </c>
      <c r="K322" s="192" t="s">
        <v>481</v>
      </c>
      <c r="L322" s="103"/>
      <c r="M322" s="103"/>
      <c r="N322" s="103"/>
      <c r="O322" s="103"/>
    </row>
    <row r="323" spans="1:15" ht="12.2" customHeight="1" x14ac:dyDescent="0.25">
      <c r="A323" s="473" t="s">
        <v>571</v>
      </c>
      <c r="B323" s="473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2" t="s">
        <v>481</v>
      </c>
      <c r="L323" s="103"/>
      <c r="M323" s="103"/>
      <c r="N323" s="103"/>
      <c r="O323" s="103"/>
    </row>
    <row r="324" spans="1:15" ht="12.2" customHeight="1" x14ac:dyDescent="0.25">
      <c r="A324" s="473" t="s">
        <v>228</v>
      </c>
      <c r="B324" s="473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2" t="s">
        <v>481</v>
      </c>
      <c r="L324" s="103"/>
      <c r="M324" s="103"/>
      <c r="N324" s="103"/>
      <c r="O324" s="103"/>
    </row>
    <row r="325" spans="1:15" ht="12.2" customHeight="1" x14ac:dyDescent="0.25">
      <c r="A325" s="473" t="s">
        <v>10</v>
      </c>
      <c r="B325" s="473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2" t="s">
        <v>481</v>
      </c>
      <c r="L325" s="103"/>
      <c r="M325" s="103"/>
      <c r="N325" s="103"/>
      <c r="O325" s="103"/>
    </row>
    <row r="326" spans="1:15" ht="12.2" hidden="1" customHeight="1" x14ac:dyDescent="0.25">
      <c r="A326" s="473" t="s">
        <v>330</v>
      </c>
      <c r="B326" s="473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2" t="s">
        <v>481</v>
      </c>
      <c r="L326" s="103"/>
      <c r="M326" s="103"/>
      <c r="N326" s="103"/>
      <c r="O326" s="103"/>
    </row>
    <row r="327" spans="1:15" ht="12.2" hidden="1" customHeight="1" x14ac:dyDescent="0.25">
      <c r="A327" s="473" t="s">
        <v>330</v>
      </c>
      <c r="B327" s="473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2" t="s">
        <v>481</v>
      </c>
      <c r="L327" s="103"/>
      <c r="M327" s="103"/>
      <c r="N327" s="103"/>
      <c r="O327" s="103"/>
    </row>
    <row r="328" spans="1:15" ht="12.2" hidden="1" customHeight="1" x14ac:dyDescent="0.25">
      <c r="A328" s="473" t="s">
        <v>330</v>
      </c>
      <c r="B328" s="473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2" t="s">
        <v>481</v>
      </c>
      <c r="L328" s="103"/>
      <c r="M328" s="103"/>
      <c r="N328" s="103"/>
      <c r="O328" s="103"/>
    </row>
    <row r="329" spans="1:15" ht="12.2" hidden="1" customHeight="1" x14ac:dyDescent="0.25">
      <c r="A329" s="473" t="s">
        <v>330</v>
      </c>
      <c r="B329" s="473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2" t="s">
        <v>481</v>
      </c>
      <c r="L329" s="103"/>
      <c r="M329" s="103"/>
      <c r="N329" s="103"/>
      <c r="O329" s="103"/>
    </row>
    <row r="330" spans="1:15" ht="12.2" hidden="1" customHeight="1" x14ac:dyDescent="0.25">
      <c r="A330" s="473" t="s">
        <v>330</v>
      </c>
      <c r="B330" s="473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2" t="s">
        <v>481</v>
      </c>
      <c r="L330" s="103"/>
      <c r="M330" s="103"/>
      <c r="N330" s="103"/>
      <c r="O330" s="103"/>
    </row>
    <row r="331" spans="1:15" ht="7.5" customHeight="1" x14ac:dyDescent="0.25">
      <c r="A331" s="473"/>
      <c r="B331" s="473"/>
      <c r="C331" s="98"/>
      <c r="D331" s="99"/>
      <c r="E331" s="99"/>
      <c r="F331" s="100"/>
      <c r="G331" s="100"/>
      <c r="H331" s="100"/>
      <c r="I331" s="105"/>
      <c r="J331" s="98"/>
      <c r="K331" s="192"/>
      <c r="L331" s="103"/>
      <c r="M331" s="103"/>
      <c r="N331" s="103"/>
      <c r="O331" s="103"/>
    </row>
    <row r="332" spans="1:15" ht="12.2" customHeight="1" x14ac:dyDescent="0.25">
      <c r="A332" s="473" t="s">
        <v>229</v>
      </c>
      <c r="B332" s="473"/>
      <c r="C332" s="98"/>
      <c r="D332" s="99">
        <v>2808</v>
      </c>
      <c r="E332" s="100">
        <v>2332</v>
      </c>
      <c r="F332" s="100">
        <v>825</v>
      </c>
      <c r="G332" s="100">
        <v>824</v>
      </c>
      <c r="H332" s="100">
        <v>-1</v>
      </c>
      <c r="I332" s="101">
        <v>-1.2121212121212199E-3</v>
      </c>
      <c r="J332" s="106"/>
      <c r="K332" s="192"/>
      <c r="L332" s="103"/>
      <c r="M332" s="103"/>
      <c r="N332" s="103"/>
      <c r="O332" s="103"/>
    </row>
    <row r="333" spans="1:15" x14ac:dyDescent="0.25">
      <c r="A333" s="473"/>
      <c r="B333" s="473"/>
      <c r="C333" s="106"/>
      <c r="D333" s="106"/>
      <c r="E333" s="106"/>
      <c r="F333" s="106"/>
      <c r="G333" s="106"/>
      <c r="H333" s="106"/>
      <c r="I333" s="106"/>
      <c r="J333" s="106"/>
      <c r="K333" s="189"/>
      <c r="L333" s="102"/>
      <c r="M333" s="102"/>
      <c r="N333" s="102"/>
      <c r="O333" s="102"/>
    </row>
    <row r="334" spans="1:15" x14ac:dyDescent="0.25">
      <c r="A334" s="478" t="s">
        <v>230</v>
      </c>
      <c r="B334" s="478"/>
      <c r="C334" s="478"/>
      <c r="D334" s="478"/>
      <c r="E334" s="478"/>
      <c r="F334" s="478"/>
      <c r="G334" s="478"/>
      <c r="H334" s="478"/>
      <c r="I334" s="478"/>
      <c r="J334" s="478"/>
      <c r="K334" s="189"/>
      <c r="L334" s="102"/>
      <c r="M334" s="102"/>
      <c r="N334" s="102"/>
      <c r="O334" s="102"/>
    </row>
    <row r="335" spans="1:15" ht="12.2" customHeight="1" x14ac:dyDescent="0.25">
      <c r="A335" s="473"/>
      <c r="B335" s="473"/>
      <c r="C335" s="106"/>
      <c r="D335" s="106"/>
      <c r="E335" s="106"/>
      <c r="F335" s="106"/>
      <c r="G335" s="106"/>
      <c r="H335" s="106"/>
      <c r="I335" s="106"/>
      <c r="J335" s="106"/>
      <c r="K335" s="191"/>
      <c r="L335" s="97"/>
      <c r="M335" s="97"/>
      <c r="N335" s="97"/>
      <c r="O335" s="97"/>
    </row>
    <row r="336" spans="1:15" ht="12.2" customHeight="1" x14ac:dyDescent="0.25">
      <c r="A336" s="109" t="s">
        <v>587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2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2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2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573</v>
      </c>
      <c r="B339" s="109"/>
      <c r="C339" s="98" t="s">
        <v>649</v>
      </c>
      <c r="D339" s="99">
        <v>368</v>
      </c>
      <c r="E339" s="100">
        <v>110</v>
      </c>
      <c r="F339" s="100">
        <v>37</v>
      </c>
      <c r="G339" s="100">
        <v>39</v>
      </c>
      <c r="H339" s="100">
        <v>2</v>
      </c>
      <c r="I339" s="105">
        <v>5.4054054054054057E-2</v>
      </c>
      <c r="J339" s="98" t="s">
        <v>378</v>
      </c>
      <c r="K339" s="192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2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2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572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2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2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2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157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2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3"/>
      <c r="C346" s="98" t="s">
        <v>375</v>
      </c>
      <c r="D346" s="99">
        <v>171</v>
      </c>
      <c r="E346" s="100">
        <v>153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378</v>
      </c>
      <c r="K346" s="192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3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2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3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2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3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2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3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2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3"/>
      <c r="C351" s="98" t="s">
        <v>375</v>
      </c>
      <c r="D351" s="99">
        <v>220</v>
      </c>
      <c r="E351" s="100">
        <v>170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2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2" t="s">
        <v>481</v>
      </c>
      <c r="L352" s="103"/>
      <c r="M352" s="103"/>
      <c r="N352" s="103"/>
      <c r="O352" s="103"/>
    </row>
    <row r="353" spans="1:15" ht="12.2" hidden="1" customHeight="1" x14ac:dyDescent="0.25">
      <c r="A353" s="109" t="s">
        <v>330</v>
      </c>
      <c r="B353" s="109"/>
      <c r="C353" s="98" t="s">
        <v>330</v>
      </c>
      <c r="D353" s="99" t="s">
        <v>330</v>
      </c>
      <c r="E353" s="100" t="s">
        <v>330</v>
      </c>
      <c r="F353" s="100" t="s">
        <v>330</v>
      </c>
      <c r="G353" s="100" t="s">
        <v>330</v>
      </c>
      <c r="H353" s="100" t="s">
        <v>330</v>
      </c>
      <c r="I353" s="105" t="s">
        <v>330</v>
      </c>
      <c r="J353" s="98" t="s">
        <v>330</v>
      </c>
      <c r="K353" s="192" t="s">
        <v>481</v>
      </c>
      <c r="L353" s="103"/>
      <c r="M353" s="103"/>
      <c r="N353" s="103"/>
      <c r="O353" s="103"/>
    </row>
    <row r="354" spans="1:15" ht="12.2" hidden="1" customHeight="1" x14ac:dyDescent="0.25">
      <c r="A354" s="109" t="s">
        <v>330</v>
      </c>
      <c r="B354" s="109"/>
      <c r="C354" s="98" t="s">
        <v>330</v>
      </c>
      <c r="D354" s="99" t="s">
        <v>330</v>
      </c>
      <c r="E354" s="100" t="s">
        <v>330</v>
      </c>
      <c r="F354" s="100" t="s">
        <v>330</v>
      </c>
      <c r="G354" s="100" t="s">
        <v>330</v>
      </c>
      <c r="H354" s="100" t="s">
        <v>330</v>
      </c>
      <c r="I354" s="105" t="s">
        <v>330</v>
      </c>
      <c r="J354" s="98" t="s">
        <v>330</v>
      </c>
      <c r="K354" s="192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3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2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3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2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3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2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3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2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3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2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3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2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2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2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2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2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2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2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3"/>
      <c r="C367" s="98"/>
      <c r="D367" s="99"/>
      <c r="E367" s="100"/>
      <c r="F367" s="100"/>
      <c r="G367" s="100"/>
      <c r="H367" s="100"/>
      <c r="I367" s="105"/>
      <c r="J367" s="98"/>
      <c r="K367" s="192"/>
      <c r="L367" s="103"/>
      <c r="M367" s="103"/>
      <c r="N367" s="103"/>
      <c r="O367" s="103"/>
    </row>
    <row r="368" spans="1:15" ht="12.2" customHeight="1" x14ac:dyDescent="0.25">
      <c r="A368" s="473" t="s">
        <v>244</v>
      </c>
      <c r="B368" s="473"/>
      <c r="C368" s="106"/>
      <c r="D368" s="99">
        <v>5611</v>
      </c>
      <c r="E368" s="100">
        <v>5019</v>
      </c>
      <c r="F368" s="100">
        <v>37</v>
      </c>
      <c r="G368" s="100">
        <v>39</v>
      </c>
      <c r="H368" s="100">
        <v>2</v>
      </c>
      <c r="I368" s="105">
        <v>5.4054054054053946E-2</v>
      </c>
      <c r="J368" s="106"/>
      <c r="K368" s="192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89"/>
      <c r="L369" s="102"/>
      <c r="M369" s="102"/>
      <c r="N369" s="102"/>
      <c r="O369" s="102"/>
    </row>
    <row r="370" spans="1:15" x14ac:dyDescent="0.25">
      <c r="K370" s="171"/>
    </row>
    <row r="371" spans="1:15" x14ac:dyDescent="0.25">
      <c r="K371" s="171"/>
    </row>
    <row r="372" spans="1:15" x14ac:dyDescent="0.25">
      <c r="K372" s="171"/>
    </row>
    <row r="373" spans="1:15" x14ac:dyDescent="0.25">
      <c r="K373" s="171"/>
    </row>
    <row r="374" spans="1:15" x14ac:dyDescent="0.25">
      <c r="K374" s="171"/>
    </row>
    <row r="375" spans="1:15" x14ac:dyDescent="0.25">
      <c r="A375" s="454" t="s">
        <v>199</v>
      </c>
      <c r="B375" s="454"/>
      <c r="C375" s="91" t="s">
        <v>200</v>
      </c>
      <c r="D375" s="454" t="s">
        <v>201</v>
      </c>
      <c r="E375" s="454"/>
      <c r="F375" s="454" t="s">
        <v>431</v>
      </c>
      <c r="G375" s="454"/>
      <c r="H375" s="454" t="s">
        <v>431</v>
      </c>
      <c r="I375" s="454"/>
      <c r="J375" s="92" t="s">
        <v>203</v>
      </c>
      <c r="K375" s="171"/>
    </row>
    <row r="376" spans="1:15" x14ac:dyDescent="0.25">
      <c r="A376" s="90"/>
      <c r="B376" s="90"/>
      <c r="C376" s="91" t="s">
        <v>204</v>
      </c>
      <c r="D376" s="172" t="s">
        <v>205</v>
      </c>
      <c r="E376" s="172" t="s">
        <v>206</v>
      </c>
      <c r="F376" s="95" t="s">
        <v>207</v>
      </c>
      <c r="G376" s="95" t="s">
        <v>208</v>
      </c>
      <c r="H376" s="95" t="s">
        <v>376</v>
      </c>
      <c r="I376" s="173" t="s">
        <v>432</v>
      </c>
      <c r="J376" s="90"/>
      <c r="K376" s="190"/>
      <c r="L376" s="93"/>
      <c r="M376" s="93"/>
      <c r="N376" s="93"/>
      <c r="O376" s="93"/>
    </row>
    <row r="377" spans="1:15" x14ac:dyDescent="0.25">
      <c r="A377" s="478" t="s">
        <v>245</v>
      </c>
      <c r="B377" s="478"/>
      <c r="C377" s="478"/>
      <c r="D377" s="478"/>
      <c r="E377" s="478"/>
      <c r="F377" s="478"/>
      <c r="G377" s="478"/>
      <c r="H377" s="478"/>
      <c r="I377" s="478"/>
      <c r="J377" s="478"/>
      <c r="K377" s="171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1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585</v>
      </c>
      <c r="D379" s="99">
        <v>166</v>
      </c>
      <c r="E379" s="100">
        <v>67</v>
      </c>
      <c r="F379" s="100">
        <v>67</v>
      </c>
      <c r="G379" s="100">
        <v>67</v>
      </c>
      <c r="H379" s="100" t="s">
        <v>375</v>
      </c>
      <c r="I379" s="105">
        <v>0</v>
      </c>
      <c r="J379" s="98" t="s">
        <v>379</v>
      </c>
      <c r="K379" s="192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534</v>
      </c>
      <c r="B380" s="109"/>
      <c r="C380" s="98" t="s">
        <v>585</v>
      </c>
      <c r="D380" s="99">
        <v>591</v>
      </c>
      <c r="E380" s="100">
        <v>274</v>
      </c>
      <c r="F380" s="100">
        <v>274</v>
      </c>
      <c r="G380" s="100">
        <v>144</v>
      </c>
      <c r="H380" s="100">
        <v>-130</v>
      </c>
      <c r="I380" s="105">
        <v>-0.47445255474452552</v>
      </c>
      <c r="J380" s="98" t="s">
        <v>377</v>
      </c>
      <c r="K380" s="192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647</v>
      </c>
      <c r="D381" s="99">
        <v>519</v>
      </c>
      <c r="E381" s="100">
        <v>518</v>
      </c>
      <c r="F381" s="100">
        <v>513</v>
      </c>
      <c r="G381" s="100">
        <v>494</v>
      </c>
      <c r="H381" s="100">
        <v>-19</v>
      </c>
      <c r="I381" s="105">
        <v>-3.7037037037037035E-2</v>
      </c>
      <c r="J381" s="98" t="s">
        <v>375</v>
      </c>
      <c r="K381" s="192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646</v>
      </c>
      <c r="D382" s="99">
        <v>338</v>
      </c>
      <c r="E382" s="100">
        <v>338</v>
      </c>
      <c r="F382" s="100">
        <v>306</v>
      </c>
      <c r="G382" s="100">
        <v>283</v>
      </c>
      <c r="H382" s="100">
        <v>-23</v>
      </c>
      <c r="I382" s="105">
        <v>-7.5163398692810454E-2</v>
      </c>
      <c r="J382" s="98" t="s">
        <v>375</v>
      </c>
      <c r="K382" s="192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646</v>
      </c>
      <c r="D383" s="99">
        <v>338</v>
      </c>
      <c r="E383" s="100">
        <v>338</v>
      </c>
      <c r="F383" s="100">
        <v>306</v>
      </c>
      <c r="G383" s="100">
        <v>288</v>
      </c>
      <c r="H383" s="100">
        <v>-18</v>
      </c>
      <c r="I383" s="105">
        <v>-5.8823529411764705E-2</v>
      </c>
      <c r="J383" s="98" t="s">
        <v>375</v>
      </c>
      <c r="K383" s="192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631</v>
      </c>
      <c r="B384" s="109"/>
      <c r="C384" s="98" t="s">
        <v>652</v>
      </c>
      <c r="D384" s="99">
        <v>365</v>
      </c>
      <c r="E384" s="100">
        <v>365</v>
      </c>
      <c r="F384" s="100">
        <v>348</v>
      </c>
      <c r="G384" s="100">
        <v>346</v>
      </c>
      <c r="H384" s="100">
        <v>-2</v>
      </c>
      <c r="I384" s="105">
        <v>-5.7471264367816091E-3</v>
      </c>
      <c r="J384" s="98" t="s">
        <v>375</v>
      </c>
      <c r="K384" s="192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646</v>
      </c>
      <c r="D385" s="99">
        <v>178</v>
      </c>
      <c r="E385" s="100">
        <v>178</v>
      </c>
      <c r="F385" s="100">
        <v>161</v>
      </c>
      <c r="G385" s="100">
        <v>154</v>
      </c>
      <c r="H385" s="100">
        <v>-7</v>
      </c>
      <c r="I385" s="105">
        <v>-4.3478260869565216E-2</v>
      </c>
      <c r="J385" s="98" t="s">
        <v>375</v>
      </c>
      <c r="K385" s="192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2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651</v>
      </c>
      <c r="D387" s="99">
        <v>56</v>
      </c>
      <c r="E387" s="100">
        <v>56</v>
      </c>
      <c r="F387" s="100">
        <v>52</v>
      </c>
      <c r="G387" s="100">
        <v>52</v>
      </c>
      <c r="H387" s="100" t="s">
        <v>375</v>
      </c>
      <c r="I387" s="105">
        <v>0</v>
      </c>
      <c r="J387" s="98" t="s">
        <v>375</v>
      </c>
      <c r="K387" s="192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651</v>
      </c>
      <c r="D388" s="99">
        <v>166</v>
      </c>
      <c r="E388" s="100">
        <v>159</v>
      </c>
      <c r="F388" s="100">
        <v>43</v>
      </c>
      <c r="G388" s="100">
        <v>43</v>
      </c>
      <c r="H388" s="100" t="s">
        <v>375</v>
      </c>
      <c r="I388" s="105">
        <v>0</v>
      </c>
      <c r="J388" s="98" t="s">
        <v>375</v>
      </c>
      <c r="K388" s="192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651</v>
      </c>
      <c r="D389" s="99">
        <v>166</v>
      </c>
      <c r="E389" s="100">
        <v>159</v>
      </c>
      <c r="F389" s="100">
        <v>43</v>
      </c>
      <c r="G389" s="100">
        <v>35</v>
      </c>
      <c r="H389" s="100">
        <v>-8</v>
      </c>
      <c r="I389" s="105">
        <v>-0.18604651162790697</v>
      </c>
      <c r="J389" s="98" t="s">
        <v>375</v>
      </c>
      <c r="K389" s="192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586</v>
      </c>
      <c r="D390" s="99">
        <v>85</v>
      </c>
      <c r="E390" s="100">
        <v>70</v>
      </c>
      <c r="F390" s="100">
        <v>70</v>
      </c>
      <c r="G390" s="100">
        <v>72</v>
      </c>
      <c r="H390" s="100">
        <v>2</v>
      </c>
      <c r="I390" s="105">
        <v>2.8571428571428571E-2</v>
      </c>
      <c r="J390" s="98" t="s">
        <v>378</v>
      </c>
      <c r="K390" s="192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586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2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586</v>
      </c>
      <c r="D392" s="99">
        <v>72</v>
      </c>
      <c r="E392" s="100">
        <v>55</v>
      </c>
      <c r="F392" s="100">
        <v>55</v>
      </c>
      <c r="G392" s="100">
        <v>54</v>
      </c>
      <c r="H392" s="100">
        <v>-1</v>
      </c>
      <c r="I392" s="105">
        <v>-1.8181818181818181E-2</v>
      </c>
      <c r="J392" s="98" t="s">
        <v>378</v>
      </c>
      <c r="K392" s="192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586</v>
      </c>
      <c r="D393" s="99">
        <v>70</v>
      </c>
      <c r="E393" s="100">
        <v>64</v>
      </c>
      <c r="F393" s="100">
        <v>64</v>
      </c>
      <c r="G393" s="100">
        <v>62</v>
      </c>
      <c r="H393" s="100">
        <v>-2</v>
      </c>
      <c r="I393" s="105">
        <v>-3.125E-2</v>
      </c>
      <c r="J393" s="98" t="s">
        <v>375</v>
      </c>
      <c r="K393" s="192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586</v>
      </c>
      <c r="D394" s="99">
        <v>75</v>
      </c>
      <c r="E394" s="100">
        <v>63</v>
      </c>
      <c r="F394" s="100">
        <v>63</v>
      </c>
      <c r="G394" s="100">
        <v>61</v>
      </c>
      <c r="H394" s="100">
        <v>-2</v>
      </c>
      <c r="I394" s="105">
        <v>-3.1746031746031744E-2</v>
      </c>
      <c r="J394" s="98" t="s">
        <v>378</v>
      </c>
      <c r="K394" s="192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2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2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2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2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2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2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2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2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2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2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2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3"/>
      <c r="C406" s="98"/>
      <c r="D406" s="99"/>
      <c r="E406" s="100"/>
      <c r="F406" s="100"/>
      <c r="G406" s="100"/>
      <c r="H406" s="100"/>
      <c r="I406" s="105"/>
      <c r="J406" s="98"/>
      <c r="K406" s="192"/>
      <c r="L406" s="103"/>
      <c r="M406" s="103"/>
      <c r="N406" s="103"/>
      <c r="O406" s="103"/>
    </row>
    <row r="407" spans="1:15" ht="12.2" customHeight="1" x14ac:dyDescent="0.25">
      <c r="A407" s="473" t="s">
        <v>256</v>
      </c>
      <c r="B407" s="473"/>
      <c r="C407" s="106"/>
      <c r="D407" s="99">
        <v>3620</v>
      </c>
      <c r="E407" s="100">
        <v>3127</v>
      </c>
      <c r="F407" s="100">
        <v>2428</v>
      </c>
      <c r="G407" s="100">
        <v>2217</v>
      </c>
      <c r="H407" s="100">
        <v>-211</v>
      </c>
      <c r="I407" s="105">
        <v>-8.6902800658978596E-2</v>
      </c>
      <c r="J407" s="106"/>
      <c r="K407" s="192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89"/>
      <c r="L408" s="102"/>
      <c r="M408" s="102"/>
      <c r="N408" s="102"/>
      <c r="O408" s="102"/>
    </row>
    <row r="409" spans="1:15" x14ac:dyDescent="0.25">
      <c r="A409" s="478" t="s">
        <v>575</v>
      </c>
      <c r="B409" s="478"/>
      <c r="C409" s="478"/>
      <c r="D409" s="478"/>
      <c r="E409" s="478"/>
      <c r="F409" s="478"/>
      <c r="G409" s="478"/>
      <c r="H409" s="478"/>
      <c r="I409" s="478"/>
      <c r="J409" s="478"/>
      <c r="K409" s="191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1"/>
      <c r="L410" s="97"/>
      <c r="M410" s="97"/>
      <c r="N410" s="97"/>
      <c r="O410" s="97"/>
    </row>
    <row r="411" spans="1:15" ht="12.2" customHeight="1" x14ac:dyDescent="0.25">
      <c r="A411" s="109" t="s">
        <v>617</v>
      </c>
      <c r="B411" s="109"/>
      <c r="C411" s="98" t="s">
        <v>584</v>
      </c>
      <c r="D411" s="99">
        <v>141</v>
      </c>
      <c r="E411" s="100">
        <v>123</v>
      </c>
      <c r="F411" s="100">
        <v>122</v>
      </c>
      <c r="G411" s="100">
        <v>116</v>
      </c>
      <c r="H411" s="100">
        <v>-6</v>
      </c>
      <c r="I411" s="105">
        <v>-4.9180327868852458E-2</v>
      </c>
      <c r="J411" s="98" t="s">
        <v>378</v>
      </c>
      <c r="K411" s="192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618</v>
      </c>
      <c r="B412" s="109"/>
      <c r="C412" s="98" t="s">
        <v>584</v>
      </c>
      <c r="D412" s="99">
        <v>10</v>
      </c>
      <c r="E412" s="100">
        <v>6</v>
      </c>
      <c r="F412" s="100">
        <v>6</v>
      </c>
      <c r="G412" s="100">
        <v>6</v>
      </c>
      <c r="H412" s="100" t="s">
        <v>375</v>
      </c>
      <c r="I412" s="105">
        <v>0</v>
      </c>
      <c r="J412" s="98" t="s">
        <v>378</v>
      </c>
      <c r="K412" s="192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619</v>
      </c>
      <c r="B413" s="109"/>
      <c r="C413" s="98" t="s">
        <v>584</v>
      </c>
      <c r="D413" s="99">
        <v>10</v>
      </c>
      <c r="E413" s="100">
        <v>6</v>
      </c>
      <c r="F413" s="100">
        <v>6</v>
      </c>
      <c r="G413" s="100">
        <v>6</v>
      </c>
      <c r="H413" s="100" t="s">
        <v>375</v>
      </c>
      <c r="I413" s="105">
        <v>0</v>
      </c>
      <c r="J413" s="98" t="s">
        <v>378</v>
      </c>
      <c r="K413" s="192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620</v>
      </c>
      <c r="B414" s="109"/>
      <c r="C414" s="98" t="s">
        <v>584</v>
      </c>
      <c r="D414" s="99">
        <v>10</v>
      </c>
      <c r="E414" s="100">
        <v>10</v>
      </c>
      <c r="F414" s="100">
        <v>9</v>
      </c>
      <c r="G414" s="100">
        <v>9</v>
      </c>
      <c r="H414" s="100" t="s">
        <v>375</v>
      </c>
      <c r="I414" s="105">
        <v>0</v>
      </c>
      <c r="J414" s="98" t="s">
        <v>375</v>
      </c>
      <c r="K414" s="192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621</v>
      </c>
      <c r="B415" s="109"/>
      <c r="C415" s="98" t="s">
        <v>584</v>
      </c>
      <c r="D415" s="99">
        <v>10</v>
      </c>
      <c r="E415" s="100">
        <v>10</v>
      </c>
      <c r="F415" s="100">
        <v>9</v>
      </c>
      <c r="G415" s="100">
        <v>9</v>
      </c>
      <c r="H415" s="100" t="s">
        <v>375</v>
      </c>
      <c r="I415" s="105">
        <v>0</v>
      </c>
      <c r="J415" s="98" t="s">
        <v>375</v>
      </c>
      <c r="K415" s="192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636</v>
      </c>
      <c r="B416" s="109"/>
      <c r="C416" s="98" t="s">
        <v>584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2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550</v>
      </c>
      <c r="B417" s="109"/>
      <c r="C417" s="98" t="s">
        <v>584</v>
      </c>
      <c r="D417" s="99">
        <v>46</v>
      </c>
      <c r="E417" s="100">
        <v>39</v>
      </c>
      <c r="F417" s="100">
        <v>28</v>
      </c>
      <c r="G417" s="100">
        <v>21</v>
      </c>
      <c r="H417" s="100">
        <v>-7</v>
      </c>
      <c r="I417" s="105">
        <v>-0.25</v>
      </c>
      <c r="J417" s="98" t="s">
        <v>378</v>
      </c>
      <c r="K417" s="192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633</v>
      </c>
      <c r="B418" s="109"/>
      <c r="C418" s="98" t="s">
        <v>584</v>
      </c>
      <c r="D418" s="99">
        <v>12</v>
      </c>
      <c r="E418" s="100">
        <v>6</v>
      </c>
      <c r="F418" s="100">
        <v>2</v>
      </c>
      <c r="G418" s="100">
        <v>4</v>
      </c>
      <c r="H418" s="100">
        <v>2</v>
      </c>
      <c r="I418" s="105">
        <v>1</v>
      </c>
      <c r="J418" s="98" t="s">
        <v>378</v>
      </c>
      <c r="K418" s="192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578</v>
      </c>
      <c r="B419" s="109"/>
      <c r="C419" s="98" t="s">
        <v>375</v>
      </c>
      <c r="D419" s="99">
        <v>30</v>
      </c>
      <c r="E419" s="100">
        <v>27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378</v>
      </c>
      <c r="K419" s="192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549</v>
      </c>
      <c r="B420" s="109"/>
      <c r="C420" s="98" t="s">
        <v>584</v>
      </c>
      <c r="D420" s="99">
        <v>35</v>
      </c>
      <c r="E420" s="100">
        <v>31</v>
      </c>
      <c r="F420" s="100">
        <v>2</v>
      </c>
      <c r="G420" s="100">
        <v>1</v>
      </c>
      <c r="H420" s="100">
        <v>-1</v>
      </c>
      <c r="I420" s="105">
        <v>-0.5</v>
      </c>
      <c r="J420" s="98" t="s">
        <v>378</v>
      </c>
      <c r="K420" s="192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632</v>
      </c>
      <c r="B421" s="109"/>
      <c r="C421" s="98" t="s">
        <v>584</v>
      </c>
      <c r="D421" s="99">
        <v>43</v>
      </c>
      <c r="E421" s="100">
        <v>38</v>
      </c>
      <c r="F421" s="100">
        <v>12</v>
      </c>
      <c r="G421" s="100">
        <v>6</v>
      </c>
      <c r="H421" s="100">
        <v>-6</v>
      </c>
      <c r="I421" s="105">
        <v>-0.5</v>
      </c>
      <c r="J421" s="98" t="s">
        <v>378</v>
      </c>
      <c r="K421" s="192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548</v>
      </c>
      <c r="B422" s="109"/>
      <c r="C422" s="98" t="s">
        <v>584</v>
      </c>
      <c r="D422" s="99">
        <v>83</v>
      </c>
      <c r="E422" s="100">
        <v>83</v>
      </c>
      <c r="F422" s="100">
        <v>26</v>
      </c>
      <c r="G422" s="100">
        <v>28</v>
      </c>
      <c r="H422" s="100">
        <v>2</v>
      </c>
      <c r="I422" s="105">
        <v>7.6923076923076927E-2</v>
      </c>
      <c r="J422" s="98" t="s">
        <v>375</v>
      </c>
      <c r="K422" s="192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2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2"/>
      <c r="L424" s="97"/>
      <c r="M424" s="97"/>
      <c r="N424" s="97"/>
      <c r="O424" s="97"/>
    </row>
    <row r="425" spans="1:15" ht="12.2" customHeight="1" x14ac:dyDescent="0.25">
      <c r="A425" s="473" t="s">
        <v>582</v>
      </c>
      <c r="B425" s="473"/>
      <c r="C425" s="106"/>
      <c r="D425" s="99">
        <v>446</v>
      </c>
      <c r="E425" s="100">
        <v>387</v>
      </c>
      <c r="F425" s="100">
        <v>230</v>
      </c>
      <c r="G425" s="100">
        <v>214</v>
      </c>
      <c r="H425" s="100">
        <v>-16</v>
      </c>
      <c r="I425" s="105">
        <v>-6.956521739130439E-2</v>
      </c>
      <c r="J425" s="106"/>
      <c r="K425" s="191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89"/>
      <c r="L426" s="102"/>
      <c r="M426" s="102"/>
      <c r="N426" s="102"/>
      <c r="O426" s="102"/>
    </row>
    <row r="427" spans="1:15" ht="10.7" customHeight="1" x14ac:dyDescent="0.25">
      <c r="A427" s="479"/>
      <c r="B427" s="479"/>
      <c r="C427" s="102"/>
      <c r="D427" s="102"/>
      <c r="E427" s="102"/>
      <c r="F427" s="102"/>
      <c r="G427" s="102"/>
      <c r="H427" s="102"/>
      <c r="I427" s="102"/>
      <c r="J427" s="102"/>
      <c r="K427" s="191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89"/>
      <c r="L428" s="102"/>
      <c r="M428" s="102"/>
      <c r="N428" s="102"/>
      <c r="O428" s="102"/>
    </row>
    <row r="429" spans="1:15" x14ac:dyDescent="0.25">
      <c r="A429" s="454" t="s">
        <v>199</v>
      </c>
      <c r="B429" s="454"/>
      <c r="C429" s="91" t="s">
        <v>200</v>
      </c>
      <c r="D429" s="454" t="s">
        <v>201</v>
      </c>
      <c r="E429" s="454"/>
      <c r="F429" s="454" t="s">
        <v>431</v>
      </c>
      <c r="G429" s="454"/>
      <c r="H429" s="454" t="s">
        <v>431</v>
      </c>
      <c r="I429" s="454"/>
      <c r="J429" s="92" t="s">
        <v>203</v>
      </c>
      <c r="K429" s="171"/>
    </row>
    <row r="430" spans="1:15" x14ac:dyDescent="0.25">
      <c r="A430" s="90"/>
      <c r="B430" s="90"/>
      <c r="C430" s="91" t="s">
        <v>204</v>
      </c>
      <c r="D430" s="172" t="s">
        <v>205</v>
      </c>
      <c r="E430" s="172" t="s">
        <v>206</v>
      </c>
      <c r="F430" s="95" t="s">
        <v>207</v>
      </c>
      <c r="G430" s="95" t="s">
        <v>208</v>
      </c>
      <c r="H430" s="95" t="s">
        <v>376</v>
      </c>
      <c r="I430" s="173" t="s">
        <v>432</v>
      </c>
      <c r="J430" s="90"/>
      <c r="K430" s="190"/>
      <c r="L430" s="93"/>
      <c r="M430" s="93"/>
      <c r="N430" s="93"/>
      <c r="O430" s="93"/>
    </row>
    <row r="431" spans="1:15" ht="12.2" customHeight="1" x14ac:dyDescent="0.25">
      <c r="A431" s="415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1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1"/>
      <c r="L432" s="97"/>
      <c r="M432" s="97"/>
      <c r="N432" s="97"/>
      <c r="O432" s="97"/>
    </row>
    <row r="433" spans="1:15" ht="12.2" customHeight="1" x14ac:dyDescent="0.25">
      <c r="A433" s="473" t="s">
        <v>546</v>
      </c>
      <c r="B433" s="473"/>
      <c r="C433" s="98" t="s">
        <v>585</v>
      </c>
      <c r="D433" s="98">
        <v>8</v>
      </c>
      <c r="E433" s="98">
        <v>5</v>
      </c>
      <c r="F433" s="104">
        <v>5</v>
      </c>
      <c r="G433" s="104">
        <v>5</v>
      </c>
      <c r="H433" s="104" t="s">
        <v>375</v>
      </c>
      <c r="I433" s="110">
        <v>0</v>
      </c>
      <c r="J433" s="98" t="s">
        <v>378</v>
      </c>
      <c r="K433" s="192" t="s">
        <v>481</v>
      </c>
      <c r="L433" s="97"/>
      <c r="M433" s="97"/>
      <c r="N433" s="97"/>
      <c r="O433" s="97"/>
    </row>
    <row r="434" spans="1:15" ht="12.2" customHeight="1" x14ac:dyDescent="0.25">
      <c r="A434" s="473" t="s">
        <v>626</v>
      </c>
      <c r="B434" s="473"/>
      <c r="C434" s="98" t="s">
        <v>650</v>
      </c>
      <c r="D434" s="98">
        <v>10</v>
      </c>
      <c r="E434" s="98">
        <v>9</v>
      </c>
      <c r="F434" s="104">
        <v>5</v>
      </c>
      <c r="G434" s="104">
        <v>5</v>
      </c>
      <c r="H434" s="104" t="s">
        <v>375</v>
      </c>
      <c r="I434" s="110">
        <v>0</v>
      </c>
      <c r="J434" s="98" t="s">
        <v>378</v>
      </c>
      <c r="K434" s="192" t="s">
        <v>481</v>
      </c>
      <c r="L434" s="103"/>
      <c r="M434" s="103"/>
      <c r="N434" s="103"/>
      <c r="O434" s="103"/>
    </row>
    <row r="435" spans="1:15" ht="12.2" hidden="1" customHeight="1" x14ac:dyDescent="0.25">
      <c r="A435" s="473" t="s">
        <v>330</v>
      </c>
      <c r="B435" s="473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2" t="s">
        <v>481</v>
      </c>
      <c r="L435" s="103"/>
      <c r="M435" s="103"/>
      <c r="N435" s="103"/>
      <c r="O435" s="103"/>
    </row>
    <row r="436" spans="1:15" ht="12.2" hidden="1" customHeight="1" x14ac:dyDescent="0.25">
      <c r="A436" s="473" t="s">
        <v>330</v>
      </c>
      <c r="B436" s="473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2" t="s">
        <v>481</v>
      </c>
      <c r="L436" s="103"/>
      <c r="M436" s="103"/>
      <c r="N436" s="103"/>
      <c r="O436" s="103"/>
    </row>
    <row r="437" spans="1:15" ht="7.5" customHeight="1" x14ac:dyDescent="0.25">
      <c r="A437" s="473" t="s">
        <v>330</v>
      </c>
      <c r="B437" s="473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2"/>
      <c r="L437" s="103"/>
      <c r="M437" s="103"/>
      <c r="N437" s="103"/>
      <c r="O437" s="103"/>
    </row>
    <row r="438" spans="1:15" ht="12.2" customHeight="1" x14ac:dyDescent="0.25">
      <c r="A438" s="473" t="s">
        <v>229</v>
      </c>
      <c r="B438" s="473"/>
      <c r="C438" s="106"/>
      <c r="D438" s="98">
        <v>18</v>
      </c>
      <c r="E438" s="98">
        <v>14</v>
      </c>
      <c r="F438" s="104">
        <v>10</v>
      </c>
      <c r="G438" s="104">
        <v>10</v>
      </c>
      <c r="H438" s="104">
        <v>0</v>
      </c>
      <c r="I438" s="110">
        <v>0</v>
      </c>
      <c r="J438" s="106"/>
      <c r="K438" s="192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89"/>
      <c r="L439" s="102"/>
      <c r="M439" s="102"/>
      <c r="N439" s="102"/>
      <c r="O439" s="102"/>
    </row>
    <row r="440" spans="1:15" ht="12.2" customHeight="1" x14ac:dyDescent="0.25">
      <c r="A440" s="473"/>
      <c r="B440" s="473"/>
      <c r="C440" s="106"/>
      <c r="D440" s="98"/>
      <c r="E440" s="98"/>
      <c r="F440" s="98"/>
      <c r="G440" s="98"/>
      <c r="H440" s="98"/>
      <c r="I440" s="98"/>
      <c r="J440" s="106"/>
      <c r="K440" s="189"/>
      <c r="L440" s="102"/>
      <c r="M440" s="102"/>
      <c r="N440" s="102"/>
      <c r="O440" s="102"/>
    </row>
    <row r="441" spans="1:15" ht="12.2" customHeight="1" x14ac:dyDescent="0.25">
      <c r="A441" s="473" t="s">
        <v>613</v>
      </c>
      <c r="B441" s="473"/>
      <c r="C441" s="98" t="s">
        <v>585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89" t="s">
        <v>481</v>
      </c>
      <c r="L441" s="102"/>
      <c r="M441" s="102"/>
      <c r="N441" s="102"/>
      <c r="O441" s="102"/>
    </row>
    <row r="442" spans="1:15" ht="12.2" customHeight="1" x14ac:dyDescent="0.25">
      <c r="A442" s="473" t="s">
        <v>521</v>
      </c>
      <c r="B442" s="473"/>
      <c r="C442" s="98" t="s">
        <v>585</v>
      </c>
      <c r="D442" s="98">
        <v>41</v>
      </c>
      <c r="E442" s="104">
        <v>41</v>
      </c>
      <c r="F442" s="104">
        <v>41</v>
      </c>
      <c r="G442" s="104">
        <v>41</v>
      </c>
      <c r="H442" s="98" t="s">
        <v>375</v>
      </c>
      <c r="I442" s="110">
        <v>0</v>
      </c>
      <c r="J442" s="98" t="s">
        <v>375</v>
      </c>
      <c r="K442" s="189" t="s">
        <v>481</v>
      </c>
      <c r="L442" s="102"/>
      <c r="M442" s="102"/>
      <c r="N442" s="102"/>
      <c r="O442" s="102"/>
    </row>
    <row r="443" spans="1:15" ht="12.2" customHeight="1" x14ac:dyDescent="0.25">
      <c r="A443" s="473" t="s">
        <v>624</v>
      </c>
      <c r="B443" s="473"/>
      <c r="C443" s="98" t="s">
        <v>586</v>
      </c>
      <c r="D443" s="98">
        <v>16</v>
      </c>
      <c r="E443" s="104">
        <v>15</v>
      </c>
      <c r="F443" s="104">
        <v>15</v>
      </c>
      <c r="G443" s="104">
        <v>15</v>
      </c>
      <c r="H443" s="98" t="s">
        <v>375</v>
      </c>
      <c r="I443" s="110">
        <v>0</v>
      </c>
      <c r="J443" s="98" t="s">
        <v>375</v>
      </c>
      <c r="K443" s="189" t="s">
        <v>481</v>
      </c>
      <c r="L443" s="102"/>
      <c r="M443" s="102"/>
      <c r="N443" s="102"/>
      <c r="O443" s="102"/>
    </row>
    <row r="444" spans="1:15" ht="12.2" hidden="1" customHeight="1" x14ac:dyDescent="0.25">
      <c r="A444" s="473" t="s">
        <v>330</v>
      </c>
      <c r="B444" s="473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89" t="s">
        <v>481</v>
      </c>
      <c r="L444" s="102"/>
      <c r="M444" s="102"/>
      <c r="N444" s="102"/>
      <c r="O444" s="102"/>
    </row>
    <row r="445" spans="1:15" ht="12.2" hidden="1" customHeight="1" x14ac:dyDescent="0.25">
      <c r="A445" s="473" t="s">
        <v>330</v>
      </c>
      <c r="B445" s="473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2" t="s">
        <v>481</v>
      </c>
      <c r="L445" s="102"/>
      <c r="M445" s="102"/>
      <c r="N445" s="102"/>
      <c r="O445" s="102"/>
    </row>
    <row r="446" spans="1:15" ht="12.2" hidden="1" customHeight="1" x14ac:dyDescent="0.25">
      <c r="A446" s="473" t="s">
        <v>330</v>
      </c>
      <c r="B446" s="473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2" t="s">
        <v>481</v>
      </c>
      <c r="L446" s="103"/>
      <c r="M446" s="103"/>
      <c r="N446" s="103"/>
      <c r="O446" s="103"/>
    </row>
    <row r="447" spans="1:15" ht="12.2" hidden="1" customHeight="1" x14ac:dyDescent="0.25">
      <c r="A447" s="473" t="s">
        <v>330</v>
      </c>
      <c r="B447" s="473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2" t="s">
        <v>481</v>
      </c>
      <c r="L447" s="103"/>
      <c r="M447" s="103"/>
      <c r="N447" s="103"/>
      <c r="O447" s="103"/>
    </row>
    <row r="448" spans="1:15" ht="12.2" hidden="1" customHeight="1" x14ac:dyDescent="0.25">
      <c r="A448" s="473" t="s">
        <v>330</v>
      </c>
      <c r="B448" s="473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2" t="s">
        <v>481</v>
      </c>
      <c r="L448" s="103"/>
      <c r="M448" s="103"/>
      <c r="N448" s="103"/>
      <c r="O448" s="103"/>
    </row>
    <row r="449" spans="1:15" ht="12.2" hidden="1" customHeight="1" x14ac:dyDescent="0.25">
      <c r="A449" s="473" t="s">
        <v>330</v>
      </c>
      <c r="B449" s="473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2" t="s">
        <v>481</v>
      </c>
      <c r="L449" s="103"/>
      <c r="M449" s="103"/>
      <c r="N449" s="103"/>
      <c r="O449" s="103"/>
    </row>
    <row r="450" spans="1:15" ht="12.2" hidden="1" customHeight="1" x14ac:dyDescent="0.25">
      <c r="A450" s="473" t="s">
        <v>330</v>
      </c>
      <c r="B450" s="473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2" t="s">
        <v>481</v>
      </c>
      <c r="L450" s="103"/>
      <c r="M450" s="103"/>
      <c r="N450" s="103"/>
      <c r="O450" s="103"/>
    </row>
    <row r="451" spans="1:15" ht="7.5" customHeight="1" x14ac:dyDescent="0.25">
      <c r="A451" s="473" t="s">
        <v>330</v>
      </c>
      <c r="B451" s="473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2"/>
      <c r="L451" s="103"/>
      <c r="M451" s="103"/>
      <c r="N451" s="103"/>
      <c r="O451" s="103"/>
    </row>
    <row r="452" spans="1:15" ht="12.2" customHeight="1" x14ac:dyDescent="0.25">
      <c r="A452" s="473" t="s">
        <v>259</v>
      </c>
      <c r="B452" s="473"/>
      <c r="C452" s="106"/>
      <c r="D452" s="98">
        <v>107</v>
      </c>
      <c r="E452" s="104">
        <v>106</v>
      </c>
      <c r="F452" s="104">
        <v>106</v>
      </c>
      <c r="G452" s="104">
        <v>107</v>
      </c>
      <c r="H452" s="98">
        <v>1</v>
      </c>
      <c r="I452" s="110">
        <v>0</v>
      </c>
      <c r="J452" s="106"/>
      <c r="K452" s="192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89"/>
      <c r="L453" s="102"/>
      <c r="M453" s="102"/>
      <c r="N453" s="102"/>
      <c r="O453" s="102"/>
    </row>
    <row r="454" spans="1:15" ht="12.2" customHeight="1" x14ac:dyDescent="0.25">
      <c r="A454" s="473"/>
      <c r="B454" s="473"/>
      <c r="C454" s="106"/>
      <c r="D454" s="98"/>
      <c r="E454" s="98"/>
      <c r="F454" s="98"/>
      <c r="G454" s="98"/>
      <c r="H454" s="98"/>
      <c r="I454" s="98"/>
      <c r="J454" s="106"/>
      <c r="K454" s="189"/>
      <c r="L454" s="102"/>
      <c r="M454" s="102"/>
      <c r="N454" s="102"/>
      <c r="O454" s="102"/>
    </row>
    <row r="455" spans="1:15" ht="12.2" customHeight="1" x14ac:dyDescent="0.25">
      <c r="A455" s="473" t="s">
        <v>614</v>
      </c>
      <c r="B455" s="473"/>
      <c r="C455" s="98" t="s">
        <v>647</v>
      </c>
      <c r="D455" s="98">
        <v>17</v>
      </c>
      <c r="E455" s="104">
        <v>8</v>
      </c>
      <c r="F455" s="104">
        <v>7</v>
      </c>
      <c r="G455" s="104">
        <v>8</v>
      </c>
      <c r="H455" s="104">
        <v>1</v>
      </c>
      <c r="I455" s="110">
        <v>0.14285714285714285</v>
      </c>
      <c r="J455" s="98" t="s">
        <v>378</v>
      </c>
      <c r="K455" s="192" t="s">
        <v>481</v>
      </c>
      <c r="L455" s="102"/>
      <c r="M455" s="102"/>
      <c r="N455" s="102"/>
      <c r="O455" s="102"/>
    </row>
    <row r="456" spans="1:15" ht="12.2" customHeight="1" x14ac:dyDescent="0.25">
      <c r="A456" s="473" t="s">
        <v>543</v>
      </c>
      <c r="B456" s="473"/>
      <c r="C456" s="98" t="s">
        <v>585</v>
      </c>
      <c r="D456" s="98">
        <v>28</v>
      </c>
      <c r="E456" s="104">
        <v>9</v>
      </c>
      <c r="F456" s="104">
        <v>7</v>
      </c>
      <c r="G456" s="104">
        <v>6</v>
      </c>
      <c r="H456" s="104">
        <v>-1</v>
      </c>
      <c r="I456" s="110">
        <v>-0.14285714285714285</v>
      </c>
      <c r="J456" s="98" t="s">
        <v>377</v>
      </c>
      <c r="K456" s="192" t="s">
        <v>481</v>
      </c>
      <c r="L456" s="103"/>
      <c r="M456" s="103"/>
      <c r="N456" s="103"/>
      <c r="O456" s="103"/>
    </row>
    <row r="457" spans="1:15" ht="12.2" customHeight="1" x14ac:dyDescent="0.25">
      <c r="A457" s="473" t="s">
        <v>635</v>
      </c>
      <c r="B457" s="473"/>
      <c r="C457" s="98" t="s">
        <v>652</v>
      </c>
      <c r="D457" s="98">
        <v>56</v>
      </c>
      <c r="E457" s="104">
        <v>37</v>
      </c>
      <c r="F457" s="104">
        <v>30</v>
      </c>
      <c r="G457" s="104">
        <v>25</v>
      </c>
      <c r="H457" s="104">
        <v>-5</v>
      </c>
      <c r="I457" s="110">
        <v>-0.16666666666666666</v>
      </c>
      <c r="J457" s="98" t="s">
        <v>378</v>
      </c>
      <c r="K457" s="192" t="s">
        <v>481</v>
      </c>
      <c r="L457" s="103"/>
      <c r="M457" s="103"/>
      <c r="N457" s="103"/>
      <c r="O457" s="103"/>
    </row>
    <row r="458" spans="1:15" ht="12.2" customHeight="1" x14ac:dyDescent="0.25">
      <c r="A458" s="473" t="s">
        <v>634</v>
      </c>
      <c r="B458" s="473"/>
      <c r="C458" s="98" t="s">
        <v>585</v>
      </c>
      <c r="D458" s="98">
        <v>38</v>
      </c>
      <c r="E458" s="104">
        <v>18</v>
      </c>
      <c r="F458" s="104">
        <v>7</v>
      </c>
      <c r="G458" s="104">
        <v>2</v>
      </c>
      <c r="H458" s="104">
        <v>-5</v>
      </c>
      <c r="I458" s="110">
        <v>-0.7142857142857143</v>
      </c>
      <c r="J458" s="98" t="s">
        <v>378</v>
      </c>
      <c r="K458" s="192" t="s">
        <v>481</v>
      </c>
      <c r="L458" s="103"/>
      <c r="M458" s="103"/>
      <c r="N458" s="103"/>
      <c r="O458" s="103"/>
    </row>
    <row r="459" spans="1:15" ht="12.2" hidden="1" customHeight="1" x14ac:dyDescent="0.25">
      <c r="A459" s="473" t="s">
        <v>330</v>
      </c>
      <c r="B459" s="473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2" t="s">
        <v>481</v>
      </c>
      <c r="L459" s="103"/>
      <c r="M459" s="103"/>
      <c r="N459" s="103"/>
      <c r="O459" s="103"/>
    </row>
    <row r="460" spans="1:15" ht="12.2" hidden="1" customHeight="1" x14ac:dyDescent="0.25">
      <c r="A460" s="473" t="s">
        <v>330</v>
      </c>
      <c r="B460" s="473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2" t="s">
        <v>481</v>
      </c>
      <c r="L460" s="103"/>
      <c r="M460" s="103"/>
      <c r="N460" s="103"/>
      <c r="O460" s="103"/>
    </row>
    <row r="461" spans="1:15" ht="7.5" customHeight="1" x14ac:dyDescent="0.25">
      <c r="A461" s="473" t="s">
        <v>330</v>
      </c>
      <c r="B461" s="473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2"/>
      <c r="L461" s="103"/>
      <c r="M461" s="103"/>
      <c r="N461" s="103"/>
      <c r="O461" s="103"/>
    </row>
    <row r="462" spans="1:15" ht="12.2" customHeight="1" x14ac:dyDescent="0.25">
      <c r="A462" s="473" t="s">
        <v>244</v>
      </c>
      <c r="B462" s="473"/>
      <c r="C462" s="106"/>
      <c r="D462" s="98">
        <v>139</v>
      </c>
      <c r="E462" s="104">
        <v>72</v>
      </c>
      <c r="F462" s="104">
        <v>51</v>
      </c>
      <c r="G462" s="104">
        <v>41</v>
      </c>
      <c r="H462" s="104">
        <v>-10</v>
      </c>
      <c r="I462" s="110">
        <v>-0.19607843137254899</v>
      </c>
      <c r="J462" s="106"/>
      <c r="K462" s="192"/>
      <c r="L462" s="103"/>
      <c r="M462" s="103"/>
      <c r="N462" s="103"/>
      <c r="O462" s="103"/>
    </row>
    <row r="463" spans="1:15" ht="12.2" customHeight="1" x14ac:dyDescent="0.25">
      <c r="A463" s="478" t="s">
        <v>381</v>
      </c>
      <c r="B463" s="478"/>
      <c r="C463" s="106"/>
      <c r="D463" s="98"/>
      <c r="E463" s="98"/>
      <c r="F463" s="98"/>
      <c r="G463" s="98"/>
      <c r="H463" s="98"/>
      <c r="I463" s="98"/>
      <c r="J463" s="106"/>
      <c r="K463" s="189"/>
      <c r="L463" s="102"/>
      <c r="M463" s="102"/>
      <c r="N463" s="102"/>
      <c r="O463" s="102"/>
    </row>
    <row r="464" spans="1:15" ht="12.2" customHeight="1" x14ac:dyDescent="0.25">
      <c r="A464" s="173"/>
      <c r="B464" s="173"/>
      <c r="C464" s="106"/>
      <c r="D464" s="98"/>
      <c r="E464" s="98"/>
      <c r="F464" s="98"/>
      <c r="G464" s="98"/>
      <c r="H464" s="98"/>
      <c r="I464" s="98"/>
      <c r="J464" s="106"/>
      <c r="K464" s="189"/>
      <c r="L464" s="102"/>
      <c r="M464" s="102"/>
      <c r="N464" s="102"/>
      <c r="O464" s="102"/>
    </row>
    <row r="465" spans="1:15" ht="12.2" hidden="1" customHeight="1" x14ac:dyDescent="0.25">
      <c r="A465" s="173" t="s">
        <v>330</v>
      </c>
      <c r="B465" s="173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7" t="s">
        <v>330</v>
      </c>
      <c r="J465" s="98" t="s">
        <v>330</v>
      </c>
      <c r="K465" s="192" t="s">
        <v>481</v>
      </c>
      <c r="L465" s="102"/>
      <c r="M465" s="102"/>
      <c r="N465" s="102"/>
      <c r="O465" s="102"/>
    </row>
    <row r="466" spans="1:15" ht="12.2" hidden="1" customHeight="1" x14ac:dyDescent="0.25">
      <c r="A466" s="173" t="s">
        <v>330</v>
      </c>
      <c r="B466" s="173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7" t="s">
        <v>330</v>
      </c>
      <c r="J466" s="98" t="s">
        <v>330</v>
      </c>
      <c r="K466" s="192" t="s">
        <v>481</v>
      </c>
      <c r="L466" s="103"/>
      <c r="M466" s="103"/>
      <c r="N466" s="103"/>
      <c r="O466" s="103"/>
    </row>
    <row r="467" spans="1:15" ht="12.2" hidden="1" customHeight="1" x14ac:dyDescent="0.25">
      <c r="A467" s="173" t="s">
        <v>330</v>
      </c>
      <c r="B467" s="173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7" t="s">
        <v>330</v>
      </c>
      <c r="J467" s="98" t="s">
        <v>330</v>
      </c>
      <c r="K467" s="192" t="s">
        <v>481</v>
      </c>
      <c r="L467" s="103"/>
      <c r="M467" s="103"/>
      <c r="N467" s="103"/>
      <c r="O467" s="103"/>
    </row>
    <row r="468" spans="1:15" ht="7.5" customHeight="1" x14ac:dyDescent="0.25">
      <c r="A468" s="173" t="s">
        <v>330</v>
      </c>
      <c r="B468" s="173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7" t="s">
        <v>330</v>
      </c>
      <c r="J468" s="98" t="s">
        <v>330</v>
      </c>
      <c r="K468" s="192"/>
      <c r="L468" s="103"/>
      <c r="M468" s="103"/>
      <c r="N468" s="103"/>
      <c r="O468" s="103"/>
    </row>
    <row r="469" spans="1:15" ht="12.2" customHeight="1" x14ac:dyDescent="0.25">
      <c r="A469" s="173" t="s">
        <v>256</v>
      </c>
      <c r="B469" s="173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48" t="s">
        <v>375</v>
      </c>
      <c r="J469" s="106"/>
      <c r="K469" s="192"/>
      <c r="L469" s="103"/>
      <c r="M469" s="103"/>
      <c r="N469" s="103"/>
      <c r="O469" s="103"/>
    </row>
    <row r="470" spans="1:15" ht="12.2" customHeight="1" x14ac:dyDescent="0.25">
      <c r="A470" s="173"/>
      <c r="B470" s="173"/>
      <c r="C470" s="106"/>
      <c r="D470" s="106"/>
      <c r="E470" s="106"/>
      <c r="F470" s="106"/>
      <c r="G470" s="106"/>
      <c r="H470" s="106"/>
      <c r="I470" s="106"/>
      <c r="J470" s="106"/>
      <c r="K470" s="189"/>
      <c r="L470" s="102"/>
      <c r="M470" s="102"/>
      <c r="N470" s="102"/>
      <c r="O470" s="102"/>
    </row>
    <row r="471" spans="1:15" ht="12.2" customHeight="1" x14ac:dyDescent="0.25">
      <c r="A471" s="173"/>
      <c r="B471" s="173"/>
      <c r="C471" s="106"/>
      <c r="D471" s="106"/>
      <c r="E471" s="106"/>
      <c r="F471" s="106"/>
      <c r="G471" s="106"/>
      <c r="H471" s="106"/>
      <c r="I471" s="106"/>
      <c r="J471" s="106"/>
      <c r="K471" s="189"/>
      <c r="L471" s="102"/>
      <c r="M471" s="102"/>
      <c r="N471" s="102"/>
      <c r="O471" s="102"/>
    </row>
    <row r="472" spans="1:15" ht="12.2" customHeight="1" x14ac:dyDescent="0.25">
      <c r="A472" s="173"/>
      <c r="B472" s="173"/>
      <c r="C472" s="106"/>
      <c r="D472" s="106"/>
      <c r="E472" s="106"/>
      <c r="F472" s="106"/>
      <c r="G472" s="106"/>
      <c r="H472" s="106"/>
      <c r="I472" s="106"/>
      <c r="J472" s="106"/>
      <c r="K472" s="189"/>
      <c r="L472" s="102"/>
      <c r="M472" s="102"/>
      <c r="N472" s="102"/>
      <c r="O472" s="102"/>
    </row>
    <row r="473" spans="1:15" ht="12.2" hidden="1" customHeight="1" x14ac:dyDescent="0.25">
      <c r="A473" s="173"/>
      <c r="B473" s="173"/>
      <c r="C473" s="106"/>
      <c r="D473" s="106"/>
      <c r="E473" s="106"/>
      <c r="F473" s="106"/>
      <c r="G473" s="106"/>
      <c r="H473" s="106"/>
      <c r="I473" s="106"/>
      <c r="J473" s="106"/>
      <c r="K473" s="189"/>
      <c r="L473" s="102"/>
      <c r="M473" s="102"/>
      <c r="N473" s="102"/>
      <c r="O473" s="102"/>
    </row>
    <row r="474" spans="1:15" ht="12.2" customHeight="1" x14ac:dyDescent="0.25">
      <c r="A474" s="175"/>
      <c r="B474" s="175"/>
      <c r="C474" s="102"/>
      <c r="D474" s="102"/>
      <c r="E474" s="102"/>
      <c r="F474" s="102"/>
      <c r="G474" s="102"/>
      <c r="H474" s="102"/>
      <c r="I474" s="102"/>
      <c r="J474" s="102"/>
      <c r="K474" s="189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89"/>
      <c r="L475" s="102"/>
      <c r="M475" s="102"/>
      <c r="N475" s="102"/>
      <c r="O475" s="102"/>
    </row>
    <row r="476" spans="1:15" x14ac:dyDescent="0.25">
      <c r="A476" s="454" t="s">
        <v>199</v>
      </c>
      <c r="B476" s="454"/>
      <c r="C476" s="91"/>
      <c r="D476" s="172" t="s">
        <v>202</v>
      </c>
      <c r="E476" s="109"/>
      <c r="F476" s="109"/>
      <c r="G476" s="172" t="s">
        <v>261</v>
      </c>
      <c r="H476" s="109"/>
      <c r="I476" s="109"/>
      <c r="J476" s="92"/>
      <c r="K476" s="364"/>
    </row>
    <row r="477" spans="1:15" ht="18" customHeight="1" x14ac:dyDescent="0.25">
      <c r="A477" s="90"/>
      <c r="B477" s="90"/>
      <c r="C477" s="476" t="s">
        <v>262</v>
      </c>
      <c r="D477" s="476"/>
      <c r="E477" s="477" t="s">
        <v>263</v>
      </c>
      <c r="F477" s="477"/>
      <c r="G477" s="112" t="s">
        <v>204</v>
      </c>
      <c r="H477" s="109"/>
      <c r="I477" s="109"/>
      <c r="J477" s="90"/>
      <c r="K477" s="190"/>
      <c r="L477" s="93"/>
      <c r="M477" s="93"/>
      <c r="N477" s="93"/>
      <c r="O477" s="93"/>
    </row>
    <row r="478" spans="1:15" ht="9.75" customHeight="1" x14ac:dyDescent="0.25">
      <c r="A478" s="173" t="s">
        <v>484</v>
      </c>
      <c r="B478" s="113"/>
      <c r="C478" s="454" t="s">
        <v>503</v>
      </c>
      <c r="D478" s="454"/>
      <c r="E478" s="172" t="s">
        <v>653</v>
      </c>
      <c r="F478" s="109" t="s">
        <v>653</v>
      </c>
      <c r="G478" s="172" t="s">
        <v>654</v>
      </c>
      <c r="H478" s="113"/>
      <c r="I478" s="113"/>
      <c r="J478" s="114">
        <v>1</v>
      </c>
      <c r="K478" s="365" t="s">
        <v>481</v>
      </c>
    </row>
    <row r="479" spans="1:15" ht="9.75" customHeight="1" x14ac:dyDescent="0.25">
      <c r="A479" s="173" t="s">
        <v>213</v>
      </c>
      <c r="B479" s="113"/>
      <c r="C479" s="454">
        <v>544</v>
      </c>
      <c r="D479" s="454"/>
      <c r="E479" s="172">
        <v>541</v>
      </c>
      <c r="F479" s="109" t="s">
        <v>330</v>
      </c>
      <c r="G479" s="172" t="s">
        <v>585</v>
      </c>
      <c r="H479" s="113"/>
      <c r="I479" s="113"/>
      <c r="J479" s="114" t="s">
        <v>330</v>
      </c>
      <c r="K479" s="365" t="s">
        <v>481</v>
      </c>
    </row>
    <row r="480" spans="1:15" ht="9.75" customHeight="1" x14ac:dyDescent="0.25">
      <c r="A480" s="173" t="s">
        <v>330</v>
      </c>
      <c r="B480" s="113"/>
      <c r="C480" s="454">
        <v>137</v>
      </c>
      <c r="D480" s="454"/>
      <c r="E480" s="172">
        <v>137</v>
      </c>
      <c r="F480" s="109" t="s">
        <v>330</v>
      </c>
      <c r="G480" s="172" t="s">
        <v>583</v>
      </c>
      <c r="H480" s="113"/>
      <c r="I480" s="113"/>
      <c r="J480" s="114" t="s">
        <v>330</v>
      </c>
      <c r="K480" s="365" t="s">
        <v>481</v>
      </c>
    </row>
    <row r="481" spans="1:11" ht="9.75" customHeight="1" x14ac:dyDescent="0.25">
      <c r="A481" s="173" t="s">
        <v>330</v>
      </c>
      <c r="B481" s="113"/>
      <c r="C481" s="454">
        <v>29</v>
      </c>
      <c r="D481" s="454"/>
      <c r="E481" s="172">
        <v>29</v>
      </c>
      <c r="F481" s="109" t="s">
        <v>330</v>
      </c>
      <c r="G481" s="172" t="s">
        <v>584</v>
      </c>
      <c r="H481" s="113"/>
      <c r="I481" s="113"/>
      <c r="J481" s="114" t="s">
        <v>330</v>
      </c>
      <c r="K481" s="365" t="s">
        <v>481</v>
      </c>
    </row>
    <row r="482" spans="1:11" ht="9.75" customHeight="1" x14ac:dyDescent="0.25">
      <c r="A482" s="173" t="s">
        <v>484</v>
      </c>
      <c r="B482" s="113"/>
      <c r="C482" s="454" t="s">
        <v>639</v>
      </c>
      <c r="D482" s="454"/>
      <c r="E482" s="172" t="s">
        <v>653</v>
      </c>
      <c r="F482" s="109" t="s">
        <v>653</v>
      </c>
      <c r="G482" s="172" t="s">
        <v>654</v>
      </c>
      <c r="H482" s="113"/>
      <c r="I482" s="113"/>
      <c r="J482" s="114">
        <v>1</v>
      </c>
      <c r="K482" s="365" t="s">
        <v>481</v>
      </c>
    </row>
    <row r="483" spans="1:11" ht="9.75" customHeight="1" x14ac:dyDescent="0.25">
      <c r="A483" s="173" t="s">
        <v>638</v>
      </c>
      <c r="B483" s="113"/>
      <c r="C483" s="454">
        <v>451</v>
      </c>
      <c r="D483" s="454"/>
      <c r="E483" s="172">
        <v>446</v>
      </c>
      <c r="F483" s="109" t="s">
        <v>330</v>
      </c>
      <c r="G483" s="172" t="s">
        <v>585</v>
      </c>
      <c r="H483" s="113"/>
      <c r="I483" s="113"/>
      <c r="J483" s="114" t="s">
        <v>330</v>
      </c>
      <c r="K483" s="365" t="s">
        <v>481</v>
      </c>
    </row>
    <row r="484" spans="1:11" ht="9.75" customHeight="1" x14ac:dyDescent="0.25">
      <c r="A484" s="173" t="s">
        <v>330</v>
      </c>
      <c r="B484" s="113"/>
      <c r="C484" s="454">
        <v>92</v>
      </c>
      <c r="D484" s="454"/>
      <c r="E484" s="172">
        <v>92</v>
      </c>
      <c r="F484" s="109" t="s">
        <v>330</v>
      </c>
      <c r="G484" s="172" t="s">
        <v>583</v>
      </c>
      <c r="H484" s="113"/>
      <c r="I484" s="113"/>
      <c r="J484" s="114" t="s">
        <v>330</v>
      </c>
      <c r="K484" s="365" t="s">
        <v>481</v>
      </c>
    </row>
    <row r="485" spans="1:11" ht="9.75" customHeight="1" x14ac:dyDescent="0.25">
      <c r="A485" s="173" t="s">
        <v>484</v>
      </c>
      <c r="B485" s="113"/>
      <c r="C485" s="454" t="s">
        <v>639</v>
      </c>
      <c r="D485" s="454"/>
      <c r="E485" s="172" t="s">
        <v>653</v>
      </c>
      <c r="F485" s="109" t="s">
        <v>653</v>
      </c>
      <c r="G485" s="172" t="s">
        <v>654</v>
      </c>
      <c r="H485" s="113"/>
      <c r="I485" s="113"/>
      <c r="J485" s="114">
        <v>1</v>
      </c>
      <c r="K485" s="365" t="s">
        <v>481</v>
      </c>
    </row>
    <row r="486" spans="1:11" ht="9.75" customHeight="1" x14ac:dyDescent="0.25">
      <c r="A486" s="173" t="s">
        <v>215</v>
      </c>
      <c r="B486" s="113"/>
      <c r="C486" s="454">
        <v>154</v>
      </c>
      <c r="D486" s="454"/>
      <c r="E486" s="172">
        <v>139</v>
      </c>
      <c r="F486" s="109" t="s">
        <v>330</v>
      </c>
      <c r="G486" s="172" t="s">
        <v>586</v>
      </c>
      <c r="H486" s="113"/>
      <c r="I486" s="113"/>
      <c r="J486" s="114" t="s">
        <v>330</v>
      </c>
      <c r="K486" s="365" t="s">
        <v>481</v>
      </c>
    </row>
    <row r="487" spans="1:11" ht="9.75" customHeight="1" x14ac:dyDescent="0.25">
      <c r="A487" s="173" t="s">
        <v>330</v>
      </c>
      <c r="B487" s="113"/>
      <c r="C487" s="454">
        <v>232</v>
      </c>
      <c r="D487" s="454"/>
      <c r="E487" s="172">
        <v>219</v>
      </c>
      <c r="F487" s="109" t="s">
        <v>330</v>
      </c>
      <c r="G487" s="172" t="s">
        <v>585</v>
      </c>
      <c r="H487" s="113"/>
      <c r="I487" s="113"/>
      <c r="J487" s="114" t="s">
        <v>330</v>
      </c>
      <c r="K487" s="365" t="s">
        <v>481</v>
      </c>
    </row>
    <row r="488" spans="1:11" ht="9.75" customHeight="1" x14ac:dyDescent="0.25">
      <c r="A488" s="173" t="s">
        <v>484</v>
      </c>
      <c r="B488" s="113"/>
      <c r="C488" s="454" t="s">
        <v>639</v>
      </c>
      <c r="D488" s="454"/>
      <c r="E488" s="172" t="s">
        <v>653</v>
      </c>
      <c r="F488" s="109" t="s">
        <v>653</v>
      </c>
      <c r="G488" s="172" t="s">
        <v>654</v>
      </c>
      <c r="H488" s="113"/>
      <c r="I488" s="113"/>
      <c r="J488" s="114">
        <v>1</v>
      </c>
      <c r="K488" s="365" t="s">
        <v>481</v>
      </c>
    </row>
    <row r="489" spans="1:11" ht="9.75" customHeight="1" x14ac:dyDescent="0.25">
      <c r="A489" s="173" t="s">
        <v>608</v>
      </c>
      <c r="B489" s="113"/>
      <c r="C489" s="454">
        <v>449</v>
      </c>
      <c r="D489" s="454"/>
      <c r="E489" s="172">
        <v>446</v>
      </c>
      <c r="F489" s="109" t="s">
        <v>330</v>
      </c>
      <c r="G489" s="172" t="s">
        <v>585</v>
      </c>
      <c r="H489" s="113"/>
      <c r="I489" s="113"/>
      <c r="J489" s="114" t="s">
        <v>330</v>
      </c>
      <c r="K489" s="365" t="s">
        <v>481</v>
      </c>
    </row>
    <row r="490" spans="1:11" ht="9.75" customHeight="1" x14ac:dyDescent="0.25">
      <c r="A490" s="173" t="s">
        <v>330</v>
      </c>
      <c r="B490" s="113"/>
      <c r="C490" s="454">
        <v>892</v>
      </c>
      <c r="D490" s="454"/>
      <c r="E490" s="172">
        <v>892</v>
      </c>
      <c r="F490" s="109" t="s">
        <v>330</v>
      </c>
      <c r="G490" s="172" t="s">
        <v>584</v>
      </c>
      <c r="H490" s="113"/>
      <c r="I490" s="113"/>
      <c r="J490" s="114" t="s">
        <v>330</v>
      </c>
      <c r="K490" s="365" t="s">
        <v>481</v>
      </c>
    </row>
    <row r="491" spans="1:11" ht="9.75" customHeight="1" x14ac:dyDescent="0.25">
      <c r="A491" s="173" t="s">
        <v>484</v>
      </c>
      <c r="B491" s="113"/>
      <c r="C491" s="454" t="s">
        <v>639</v>
      </c>
      <c r="D491" s="454"/>
      <c r="E491" s="172" t="s">
        <v>653</v>
      </c>
      <c r="F491" s="109" t="s">
        <v>653</v>
      </c>
      <c r="G491" s="172" t="s">
        <v>654</v>
      </c>
      <c r="H491" s="113"/>
      <c r="I491" s="113"/>
      <c r="J491" s="114">
        <v>1</v>
      </c>
      <c r="K491" s="365" t="s">
        <v>481</v>
      </c>
    </row>
    <row r="492" spans="1:11" ht="9.75" customHeight="1" x14ac:dyDescent="0.25">
      <c r="A492" s="173" t="s">
        <v>568</v>
      </c>
      <c r="B492" s="113"/>
      <c r="C492" s="454">
        <v>31</v>
      </c>
      <c r="D492" s="454"/>
      <c r="E492" s="172">
        <v>0</v>
      </c>
      <c r="F492" s="109" t="s">
        <v>330</v>
      </c>
      <c r="G492" s="172" t="s">
        <v>586</v>
      </c>
      <c r="H492" s="113"/>
      <c r="I492" s="113"/>
      <c r="J492" s="114" t="s">
        <v>330</v>
      </c>
      <c r="K492" s="365" t="s">
        <v>481</v>
      </c>
    </row>
    <row r="493" spans="1:11" ht="9.75" customHeight="1" x14ac:dyDescent="0.25">
      <c r="A493" s="173" t="s">
        <v>330</v>
      </c>
      <c r="B493" s="113"/>
      <c r="C493" s="454">
        <v>489</v>
      </c>
      <c r="D493" s="454"/>
      <c r="E493" s="172">
        <v>489</v>
      </c>
      <c r="F493" s="109" t="s">
        <v>330</v>
      </c>
      <c r="G493" s="172" t="s">
        <v>583</v>
      </c>
      <c r="H493" s="113"/>
      <c r="I493" s="113"/>
      <c r="J493" s="114" t="s">
        <v>330</v>
      </c>
      <c r="K493" s="365" t="s">
        <v>481</v>
      </c>
    </row>
    <row r="494" spans="1:11" ht="9.75" customHeight="1" x14ac:dyDescent="0.25">
      <c r="A494" s="173" t="s">
        <v>330</v>
      </c>
      <c r="B494" s="113"/>
      <c r="C494" s="454">
        <v>145</v>
      </c>
      <c r="D494" s="454"/>
      <c r="E494" s="172">
        <v>145</v>
      </c>
      <c r="F494" s="109" t="s">
        <v>330</v>
      </c>
      <c r="G494" s="172" t="s">
        <v>584</v>
      </c>
      <c r="H494" s="113"/>
      <c r="I494" s="113"/>
      <c r="J494" s="114" t="s">
        <v>330</v>
      </c>
      <c r="K494" s="365" t="s">
        <v>481</v>
      </c>
    </row>
    <row r="495" spans="1:11" ht="9.75" customHeight="1" x14ac:dyDescent="0.25">
      <c r="A495" s="173" t="s">
        <v>484</v>
      </c>
      <c r="B495" s="113"/>
      <c r="C495" s="454" t="s">
        <v>639</v>
      </c>
      <c r="D495" s="454"/>
      <c r="E495" s="172" t="s">
        <v>653</v>
      </c>
      <c r="F495" s="109" t="s">
        <v>653</v>
      </c>
      <c r="G495" s="172" t="s">
        <v>654</v>
      </c>
      <c r="H495" s="113"/>
      <c r="I495" s="113"/>
      <c r="J495" s="114">
        <v>1</v>
      </c>
      <c r="K495" s="365" t="s">
        <v>481</v>
      </c>
    </row>
    <row r="496" spans="1:11" ht="9.75" customHeight="1" x14ac:dyDescent="0.25">
      <c r="A496" s="173" t="s">
        <v>566</v>
      </c>
      <c r="B496" s="113"/>
      <c r="C496" s="454">
        <v>114</v>
      </c>
      <c r="D496" s="454"/>
      <c r="E496" s="172">
        <v>110</v>
      </c>
      <c r="F496" s="109" t="s">
        <v>330</v>
      </c>
      <c r="G496" s="172" t="s">
        <v>586</v>
      </c>
      <c r="H496" s="113"/>
      <c r="I496" s="113"/>
      <c r="J496" s="114" t="s">
        <v>330</v>
      </c>
      <c r="K496" s="365" t="s">
        <v>481</v>
      </c>
    </row>
    <row r="497" spans="1:11" ht="9.75" customHeight="1" x14ac:dyDescent="0.25">
      <c r="A497" s="173" t="s">
        <v>330</v>
      </c>
      <c r="B497" s="113"/>
      <c r="C497" s="454">
        <v>24</v>
      </c>
      <c r="D497" s="454"/>
      <c r="E497" s="172">
        <v>24</v>
      </c>
      <c r="F497" s="109" t="s">
        <v>330</v>
      </c>
      <c r="G497" s="172" t="s">
        <v>584</v>
      </c>
      <c r="H497" s="113"/>
      <c r="I497" s="113"/>
      <c r="J497" s="114" t="s">
        <v>330</v>
      </c>
      <c r="K497" s="365" t="s">
        <v>481</v>
      </c>
    </row>
    <row r="498" spans="1:11" ht="9.75" customHeight="1" x14ac:dyDescent="0.25">
      <c r="A498" s="173" t="s">
        <v>484</v>
      </c>
      <c r="B498" s="113"/>
      <c r="C498" s="454" t="s">
        <v>639</v>
      </c>
      <c r="D498" s="454"/>
      <c r="E498" s="172" t="s">
        <v>653</v>
      </c>
      <c r="F498" s="109" t="s">
        <v>653</v>
      </c>
      <c r="G498" s="172" t="s">
        <v>654</v>
      </c>
      <c r="H498" s="113"/>
      <c r="I498" s="113"/>
      <c r="J498" s="114">
        <v>1</v>
      </c>
      <c r="K498" s="365" t="s">
        <v>481</v>
      </c>
    </row>
    <row r="499" spans="1:11" ht="9.75" customHeight="1" x14ac:dyDescent="0.25">
      <c r="A499" s="173" t="s">
        <v>570</v>
      </c>
      <c r="B499" s="113"/>
      <c r="C499" s="454">
        <v>7</v>
      </c>
      <c r="D499" s="454"/>
      <c r="E499" s="172">
        <v>7</v>
      </c>
      <c r="F499" s="109" t="s">
        <v>330</v>
      </c>
      <c r="G499" s="172" t="s">
        <v>583</v>
      </c>
      <c r="H499" s="113"/>
      <c r="I499" s="113"/>
      <c r="J499" s="114" t="s">
        <v>330</v>
      </c>
      <c r="K499" s="365" t="s">
        <v>481</v>
      </c>
    </row>
    <row r="500" spans="1:11" ht="9.75" customHeight="1" x14ac:dyDescent="0.25">
      <c r="A500" s="173" t="s">
        <v>330</v>
      </c>
      <c r="B500" s="113"/>
      <c r="C500" s="454">
        <v>53</v>
      </c>
      <c r="D500" s="454"/>
      <c r="E500" s="172">
        <v>51</v>
      </c>
      <c r="F500" s="109" t="s">
        <v>330</v>
      </c>
      <c r="G500" s="172" t="s">
        <v>584</v>
      </c>
      <c r="H500" s="113"/>
      <c r="I500" s="113"/>
      <c r="J500" s="114" t="s">
        <v>330</v>
      </c>
      <c r="K500" s="365" t="s">
        <v>481</v>
      </c>
    </row>
    <row r="501" spans="1:11" ht="9.75" customHeight="1" x14ac:dyDescent="0.25">
      <c r="A501" s="173" t="s">
        <v>484</v>
      </c>
      <c r="B501" s="113"/>
      <c r="C501" s="454" t="s">
        <v>639</v>
      </c>
      <c r="D501" s="454"/>
      <c r="E501" s="172" t="s">
        <v>653</v>
      </c>
      <c r="F501" s="109" t="s">
        <v>653</v>
      </c>
      <c r="G501" s="172" t="s">
        <v>654</v>
      </c>
      <c r="H501" s="113"/>
      <c r="I501" s="113"/>
      <c r="J501" s="114">
        <v>1</v>
      </c>
      <c r="K501" s="365" t="s">
        <v>481</v>
      </c>
    </row>
    <row r="502" spans="1:11" ht="9.75" customHeight="1" x14ac:dyDescent="0.25">
      <c r="A502" s="173" t="s">
        <v>627</v>
      </c>
      <c r="B502" s="113"/>
      <c r="C502" s="454">
        <v>30</v>
      </c>
      <c r="D502" s="454"/>
      <c r="E502" s="172">
        <v>29</v>
      </c>
      <c r="F502" s="109" t="s">
        <v>330</v>
      </c>
      <c r="G502" s="172" t="s">
        <v>586</v>
      </c>
      <c r="H502" s="113"/>
      <c r="I502" s="113"/>
      <c r="J502" s="114" t="s">
        <v>330</v>
      </c>
      <c r="K502" s="365" t="s">
        <v>481</v>
      </c>
    </row>
    <row r="503" spans="1:11" ht="9.75" customHeight="1" x14ac:dyDescent="0.25">
      <c r="A503" s="173" t="s">
        <v>330</v>
      </c>
      <c r="B503" s="113"/>
      <c r="C503" s="454">
        <v>8</v>
      </c>
      <c r="D503" s="454"/>
      <c r="E503" s="172">
        <v>8</v>
      </c>
      <c r="F503" s="109" t="s">
        <v>330</v>
      </c>
      <c r="G503" s="172" t="s">
        <v>583</v>
      </c>
      <c r="H503" s="113"/>
      <c r="I503" s="113"/>
      <c r="J503" s="114" t="s">
        <v>330</v>
      </c>
      <c r="K503" s="365" t="s">
        <v>481</v>
      </c>
    </row>
    <row r="504" spans="1:11" ht="9.75" customHeight="1" x14ac:dyDescent="0.25">
      <c r="A504" s="173" t="s">
        <v>330</v>
      </c>
      <c r="B504" s="113"/>
      <c r="C504" s="454">
        <v>49</v>
      </c>
      <c r="D504" s="454"/>
      <c r="E504" s="172">
        <v>49</v>
      </c>
      <c r="F504" s="109" t="s">
        <v>330</v>
      </c>
      <c r="G504" s="172" t="s">
        <v>584</v>
      </c>
      <c r="H504" s="113"/>
      <c r="I504" s="113"/>
      <c r="J504" s="114" t="s">
        <v>330</v>
      </c>
      <c r="K504" s="365" t="s">
        <v>481</v>
      </c>
    </row>
    <row r="505" spans="1:11" ht="9.75" customHeight="1" x14ac:dyDescent="0.25">
      <c r="A505" s="173" t="s">
        <v>484</v>
      </c>
      <c r="B505" s="113"/>
      <c r="C505" s="454" t="s">
        <v>639</v>
      </c>
      <c r="D505" s="454"/>
      <c r="E505" s="172" t="s">
        <v>653</v>
      </c>
      <c r="F505" s="109" t="s">
        <v>653</v>
      </c>
      <c r="G505" s="172" t="s">
        <v>654</v>
      </c>
      <c r="H505" s="113"/>
      <c r="I505" s="113"/>
      <c r="J505" s="114">
        <v>1</v>
      </c>
      <c r="K505" s="365" t="s">
        <v>481</v>
      </c>
    </row>
    <row r="506" spans="1:11" ht="9.75" customHeight="1" x14ac:dyDescent="0.25">
      <c r="A506" s="173" t="s">
        <v>573</v>
      </c>
      <c r="B506" s="113"/>
      <c r="C506" s="454">
        <v>3</v>
      </c>
      <c r="D506" s="454"/>
      <c r="E506" s="172">
        <v>1</v>
      </c>
      <c r="F506" s="109" t="s">
        <v>330</v>
      </c>
      <c r="G506" s="172" t="s">
        <v>586</v>
      </c>
      <c r="H506" s="113"/>
      <c r="I506" s="113"/>
      <c r="J506" s="114" t="s">
        <v>330</v>
      </c>
      <c r="K506" s="365" t="s">
        <v>481</v>
      </c>
    </row>
    <row r="507" spans="1:11" ht="9.75" customHeight="1" x14ac:dyDescent="0.25">
      <c r="A507" s="173" t="s">
        <v>330</v>
      </c>
      <c r="B507" s="113"/>
      <c r="C507" s="454">
        <v>11</v>
      </c>
      <c r="D507" s="454"/>
      <c r="E507" s="172">
        <v>11</v>
      </c>
      <c r="F507" s="109" t="s">
        <v>330</v>
      </c>
      <c r="G507" s="172" t="s">
        <v>583</v>
      </c>
      <c r="H507" s="113"/>
      <c r="I507" s="113"/>
      <c r="J507" s="114" t="s">
        <v>330</v>
      </c>
      <c r="K507" s="365" t="s">
        <v>481</v>
      </c>
    </row>
    <row r="508" spans="1:11" ht="9.75" customHeight="1" x14ac:dyDescent="0.25">
      <c r="A508" s="173" t="s">
        <v>330</v>
      </c>
      <c r="B508" s="113"/>
      <c r="C508" s="454">
        <v>25</v>
      </c>
      <c r="D508" s="454"/>
      <c r="E508" s="172">
        <v>25</v>
      </c>
      <c r="F508" s="109" t="s">
        <v>330</v>
      </c>
      <c r="G508" s="172" t="s">
        <v>584</v>
      </c>
      <c r="H508" s="113"/>
      <c r="I508" s="113"/>
      <c r="J508" s="114" t="s">
        <v>330</v>
      </c>
      <c r="K508" s="365" t="s">
        <v>481</v>
      </c>
    </row>
    <row r="509" spans="1:11" ht="9.75" customHeight="1" x14ac:dyDescent="0.25">
      <c r="A509" s="173" t="s">
        <v>484</v>
      </c>
      <c r="B509" s="113"/>
      <c r="C509" s="454" t="s">
        <v>639</v>
      </c>
      <c r="D509" s="454"/>
      <c r="E509" s="172" t="s">
        <v>653</v>
      </c>
      <c r="F509" s="109" t="s">
        <v>653</v>
      </c>
      <c r="G509" s="172" t="s">
        <v>654</v>
      </c>
      <c r="H509" s="113"/>
      <c r="I509" s="113"/>
      <c r="J509" s="114">
        <v>1</v>
      </c>
      <c r="K509" s="365" t="s">
        <v>481</v>
      </c>
    </row>
    <row r="510" spans="1:11" ht="9.75" customHeight="1" x14ac:dyDescent="0.25">
      <c r="A510" s="173" t="s">
        <v>255</v>
      </c>
      <c r="B510" s="113"/>
      <c r="C510" s="454">
        <v>92</v>
      </c>
      <c r="D510" s="454"/>
      <c r="E510" s="172">
        <v>92</v>
      </c>
      <c r="F510" s="109" t="s">
        <v>330</v>
      </c>
      <c r="G510" s="172" t="s">
        <v>586</v>
      </c>
      <c r="H510" s="113"/>
      <c r="I510" s="113"/>
      <c r="J510" s="114" t="s">
        <v>330</v>
      </c>
      <c r="K510" s="365" t="s">
        <v>481</v>
      </c>
    </row>
    <row r="511" spans="1:11" ht="9.75" customHeight="1" x14ac:dyDescent="0.25">
      <c r="A511" s="173" t="s">
        <v>330</v>
      </c>
      <c r="B511" s="113"/>
      <c r="C511" s="454">
        <v>402</v>
      </c>
      <c r="D511" s="454"/>
      <c r="E511" s="172">
        <v>421</v>
      </c>
      <c r="F511" s="109" t="s">
        <v>330</v>
      </c>
      <c r="G511" s="172" t="s">
        <v>585</v>
      </c>
      <c r="H511" s="113"/>
      <c r="I511" s="113"/>
      <c r="J511" s="114" t="s">
        <v>330</v>
      </c>
      <c r="K511" s="365" t="s">
        <v>481</v>
      </c>
    </row>
    <row r="512" spans="1:11" ht="9.75" customHeight="1" x14ac:dyDescent="0.25">
      <c r="A512" s="173" t="s">
        <v>484</v>
      </c>
      <c r="B512" s="113"/>
      <c r="C512" s="454" t="s">
        <v>639</v>
      </c>
      <c r="D512" s="454"/>
      <c r="E512" s="172" t="s">
        <v>653</v>
      </c>
      <c r="F512" s="109" t="s">
        <v>653</v>
      </c>
      <c r="G512" s="172" t="s">
        <v>654</v>
      </c>
      <c r="H512" s="113"/>
      <c r="I512" s="113"/>
      <c r="J512" s="114">
        <v>1</v>
      </c>
      <c r="K512" s="365" t="s">
        <v>481</v>
      </c>
    </row>
    <row r="513" spans="1:11" ht="9.75" customHeight="1" x14ac:dyDescent="0.25">
      <c r="A513" s="173" t="s">
        <v>247</v>
      </c>
      <c r="B513" s="113"/>
      <c r="C513" s="454">
        <v>237</v>
      </c>
      <c r="D513" s="454"/>
      <c r="E513" s="172">
        <v>260</v>
      </c>
      <c r="F513" s="109" t="s">
        <v>330</v>
      </c>
      <c r="G513" s="172" t="s">
        <v>585</v>
      </c>
      <c r="H513" s="113"/>
      <c r="I513" s="113"/>
      <c r="J513" s="114" t="s">
        <v>330</v>
      </c>
      <c r="K513" s="365" t="s">
        <v>481</v>
      </c>
    </row>
    <row r="514" spans="1:11" ht="9.75" customHeight="1" x14ac:dyDescent="0.25">
      <c r="A514" s="173" t="s">
        <v>330</v>
      </c>
      <c r="B514" s="113"/>
      <c r="C514" s="454">
        <v>46</v>
      </c>
      <c r="D514" s="454"/>
      <c r="E514" s="172">
        <v>46</v>
      </c>
      <c r="F514" s="109" t="s">
        <v>330</v>
      </c>
      <c r="G514" s="172" t="s">
        <v>583</v>
      </c>
      <c r="H514" s="113"/>
      <c r="I514" s="113"/>
      <c r="J514" s="114" t="s">
        <v>330</v>
      </c>
      <c r="K514" s="365" t="s">
        <v>481</v>
      </c>
    </row>
    <row r="515" spans="1:11" ht="9.75" customHeight="1" x14ac:dyDescent="0.25">
      <c r="A515" s="173" t="s">
        <v>484</v>
      </c>
      <c r="B515" s="113"/>
      <c r="C515" s="454" t="s">
        <v>639</v>
      </c>
      <c r="D515" s="454"/>
      <c r="E515" s="172" t="s">
        <v>653</v>
      </c>
      <c r="F515" s="109" t="s">
        <v>653</v>
      </c>
      <c r="G515" s="172" t="s">
        <v>654</v>
      </c>
      <c r="H515" s="113"/>
      <c r="I515" s="113"/>
      <c r="J515" s="114">
        <v>1</v>
      </c>
      <c r="K515" s="365" t="s">
        <v>481</v>
      </c>
    </row>
    <row r="516" spans="1:11" ht="9.75" customHeight="1" x14ac:dyDescent="0.25">
      <c r="A516" s="173" t="s">
        <v>248</v>
      </c>
      <c r="B516" s="113"/>
      <c r="C516" s="454">
        <v>242</v>
      </c>
      <c r="D516" s="454"/>
      <c r="E516" s="172">
        <v>260</v>
      </c>
      <c r="F516" s="109" t="s">
        <v>330</v>
      </c>
      <c r="G516" s="172" t="s">
        <v>585</v>
      </c>
      <c r="H516" s="113"/>
      <c r="I516" s="113"/>
      <c r="J516" s="114" t="s">
        <v>330</v>
      </c>
      <c r="K516" s="365" t="s">
        <v>481</v>
      </c>
    </row>
    <row r="517" spans="1:11" ht="9.75" customHeight="1" x14ac:dyDescent="0.25">
      <c r="A517" s="173" t="s">
        <v>330</v>
      </c>
      <c r="B517" s="113"/>
      <c r="C517" s="454">
        <v>46</v>
      </c>
      <c r="D517" s="454"/>
      <c r="E517" s="172">
        <v>46</v>
      </c>
      <c r="F517" s="109" t="s">
        <v>330</v>
      </c>
      <c r="G517" s="172" t="s">
        <v>583</v>
      </c>
      <c r="H517" s="113"/>
      <c r="I517" s="113"/>
      <c r="J517" s="114" t="s">
        <v>330</v>
      </c>
      <c r="K517" s="365" t="s">
        <v>481</v>
      </c>
    </row>
    <row r="518" spans="1:11" ht="9.75" customHeight="1" x14ac:dyDescent="0.25">
      <c r="A518" s="173" t="s">
        <v>484</v>
      </c>
      <c r="B518" s="113"/>
      <c r="C518" s="454" t="s">
        <v>639</v>
      </c>
      <c r="D518" s="454"/>
      <c r="E518" s="172" t="s">
        <v>653</v>
      </c>
      <c r="F518" s="109" t="s">
        <v>653</v>
      </c>
      <c r="G518" s="172" t="s">
        <v>654</v>
      </c>
      <c r="H518" s="113"/>
      <c r="I518" s="113"/>
      <c r="J518" s="114">
        <v>1</v>
      </c>
      <c r="K518" s="365" t="s">
        <v>481</v>
      </c>
    </row>
    <row r="519" spans="1:11" ht="9.75" customHeight="1" x14ac:dyDescent="0.25">
      <c r="A519" s="173" t="s">
        <v>631</v>
      </c>
      <c r="B519" s="113"/>
      <c r="C519" s="454">
        <v>1</v>
      </c>
      <c r="D519" s="454"/>
      <c r="E519" s="172">
        <v>1</v>
      </c>
      <c r="F519" s="109" t="s">
        <v>330</v>
      </c>
      <c r="G519" s="172" t="s">
        <v>586</v>
      </c>
      <c r="H519" s="113"/>
      <c r="I519" s="113"/>
      <c r="J519" s="114" t="s">
        <v>330</v>
      </c>
      <c r="K519" s="365" t="s">
        <v>481</v>
      </c>
    </row>
    <row r="520" spans="1:11" ht="9.75" customHeight="1" x14ac:dyDescent="0.25">
      <c r="A520" s="173" t="s">
        <v>330</v>
      </c>
      <c r="B520" s="113"/>
      <c r="C520" s="454">
        <v>279</v>
      </c>
      <c r="D520" s="454"/>
      <c r="E520" s="172">
        <v>281</v>
      </c>
      <c r="F520" s="109" t="s">
        <v>330</v>
      </c>
      <c r="G520" s="172" t="s">
        <v>585</v>
      </c>
      <c r="H520" s="113"/>
      <c r="I520" s="113"/>
      <c r="J520" s="114" t="s">
        <v>330</v>
      </c>
      <c r="K520" s="365" t="s">
        <v>481</v>
      </c>
    </row>
    <row r="521" spans="1:11" ht="9.75" customHeight="1" x14ac:dyDescent="0.25">
      <c r="A521" s="173" t="s">
        <v>330</v>
      </c>
      <c r="B521" s="113"/>
      <c r="C521" s="454">
        <v>66</v>
      </c>
      <c r="D521" s="454"/>
      <c r="E521" s="172">
        <v>66</v>
      </c>
      <c r="F521" s="109" t="s">
        <v>330</v>
      </c>
      <c r="G521" s="172" t="s">
        <v>583</v>
      </c>
      <c r="H521" s="113"/>
      <c r="I521" s="113"/>
      <c r="J521" s="114" t="s">
        <v>330</v>
      </c>
      <c r="K521" s="365" t="s">
        <v>481</v>
      </c>
    </row>
    <row r="522" spans="1:11" ht="9.75" customHeight="1" x14ac:dyDescent="0.25">
      <c r="A522" s="173" t="s">
        <v>484</v>
      </c>
      <c r="B522" s="113"/>
      <c r="C522" s="454" t="s">
        <v>639</v>
      </c>
      <c r="D522" s="454"/>
      <c r="E522" s="172" t="s">
        <v>653</v>
      </c>
      <c r="F522" s="109" t="s">
        <v>653</v>
      </c>
      <c r="G522" s="172" t="s">
        <v>654</v>
      </c>
      <c r="H522" s="113"/>
      <c r="I522" s="113"/>
      <c r="J522" s="114">
        <v>1</v>
      </c>
      <c r="K522" s="365" t="s">
        <v>481</v>
      </c>
    </row>
    <row r="523" spans="1:11" ht="9.75" customHeight="1" x14ac:dyDescent="0.25">
      <c r="A523" s="173" t="s">
        <v>249</v>
      </c>
      <c r="B523" s="113"/>
      <c r="C523" s="454">
        <v>126</v>
      </c>
      <c r="D523" s="454"/>
      <c r="E523" s="172">
        <v>133</v>
      </c>
      <c r="F523" s="109" t="s">
        <v>330</v>
      </c>
      <c r="G523" s="172" t="s">
        <v>585</v>
      </c>
      <c r="H523" s="113"/>
      <c r="I523" s="113"/>
      <c r="J523" s="114" t="s">
        <v>330</v>
      </c>
      <c r="K523" s="365" t="s">
        <v>481</v>
      </c>
    </row>
    <row r="524" spans="1:11" ht="9.75" customHeight="1" x14ac:dyDescent="0.25">
      <c r="A524" s="173" t="s">
        <v>330</v>
      </c>
      <c r="B524" s="113"/>
      <c r="C524" s="454">
        <v>28</v>
      </c>
      <c r="D524" s="454"/>
      <c r="E524" s="172">
        <v>28</v>
      </c>
      <c r="F524" s="109" t="s">
        <v>330</v>
      </c>
      <c r="G524" s="172" t="s">
        <v>583</v>
      </c>
      <c r="H524" s="113"/>
      <c r="I524" s="113"/>
      <c r="J524" s="114" t="s">
        <v>330</v>
      </c>
      <c r="K524" s="365" t="s">
        <v>481</v>
      </c>
    </row>
    <row r="525" spans="1:11" ht="9.75" customHeight="1" x14ac:dyDescent="0.25">
      <c r="A525" s="173" t="s">
        <v>484</v>
      </c>
      <c r="B525" s="113"/>
      <c r="C525" s="454" t="s">
        <v>639</v>
      </c>
      <c r="D525" s="454"/>
      <c r="E525" s="172" t="s">
        <v>653</v>
      </c>
      <c r="F525" s="109" t="s">
        <v>653</v>
      </c>
      <c r="G525" s="172" t="s">
        <v>654</v>
      </c>
      <c r="H525" s="113"/>
      <c r="I525" s="113"/>
      <c r="J525" s="114">
        <v>1</v>
      </c>
      <c r="K525" s="365" t="s">
        <v>481</v>
      </c>
    </row>
    <row r="526" spans="1:11" ht="9.75" customHeight="1" x14ac:dyDescent="0.25">
      <c r="A526" s="173" t="s">
        <v>246</v>
      </c>
      <c r="B526" s="113"/>
      <c r="C526" s="454">
        <v>39</v>
      </c>
      <c r="D526" s="454"/>
      <c r="E526" s="172">
        <v>39</v>
      </c>
      <c r="F526" s="109" t="s">
        <v>330</v>
      </c>
      <c r="G526" s="172" t="s">
        <v>583</v>
      </c>
      <c r="H526" s="113"/>
      <c r="I526" s="113"/>
      <c r="J526" s="114" t="s">
        <v>330</v>
      </c>
      <c r="K526" s="365" t="s">
        <v>481</v>
      </c>
    </row>
    <row r="527" spans="1:11" ht="9.75" customHeight="1" x14ac:dyDescent="0.25">
      <c r="A527" s="173" t="s">
        <v>330</v>
      </c>
      <c r="B527" s="113"/>
      <c r="C527" s="454">
        <v>13</v>
      </c>
      <c r="D527" s="454"/>
      <c r="E527" s="172">
        <v>13</v>
      </c>
      <c r="F527" s="109" t="s">
        <v>330</v>
      </c>
      <c r="G527" s="172" t="s">
        <v>584</v>
      </c>
      <c r="H527" s="113"/>
      <c r="I527" s="113"/>
      <c r="J527" s="114" t="s">
        <v>330</v>
      </c>
      <c r="K527" s="365" t="s">
        <v>481</v>
      </c>
    </row>
    <row r="528" spans="1:11" ht="9.75" customHeight="1" x14ac:dyDescent="0.25">
      <c r="A528" s="173" t="s">
        <v>484</v>
      </c>
      <c r="B528" s="113"/>
      <c r="C528" s="454" t="s">
        <v>639</v>
      </c>
      <c r="D528" s="454"/>
      <c r="E528" s="172" t="s">
        <v>653</v>
      </c>
      <c r="F528" s="109" t="s">
        <v>653</v>
      </c>
      <c r="G528" s="172" t="s">
        <v>654</v>
      </c>
      <c r="H528" s="113"/>
      <c r="I528" s="113"/>
      <c r="J528" s="114">
        <v>1</v>
      </c>
      <c r="K528" s="365" t="s">
        <v>481</v>
      </c>
    </row>
    <row r="529" spans="1:11" ht="9.75" customHeight="1" x14ac:dyDescent="0.25">
      <c r="A529" s="173" t="s">
        <v>363</v>
      </c>
      <c r="B529" s="113"/>
      <c r="C529" s="454">
        <v>7</v>
      </c>
      <c r="D529" s="454"/>
      <c r="E529" s="172">
        <v>7</v>
      </c>
      <c r="F529" s="109" t="s">
        <v>330</v>
      </c>
      <c r="G529" s="172" t="s">
        <v>583</v>
      </c>
      <c r="H529" s="113"/>
      <c r="I529" s="113"/>
      <c r="J529" s="114" t="s">
        <v>330</v>
      </c>
      <c r="K529" s="365" t="s">
        <v>481</v>
      </c>
    </row>
    <row r="530" spans="1:11" ht="9.75" customHeight="1" x14ac:dyDescent="0.25">
      <c r="A530" s="173" t="s">
        <v>330</v>
      </c>
      <c r="B530" s="113"/>
      <c r="C530" s="454">
        <v>36</v>
      </c>
      <c r="D530" s="454"/>
      <c r="E530" s="172">
        <v>36</v>
      </c>
      <c r="F530" s="109" t="s">
        <v>330</v>
      </c>
      <c r="G530" s="172" t="s">
        <v>584</v>
      </c>
      <c r="H530" s="113"/>
      <c r="I530" s="113"/>
      <c r="J530" s="114" t="s">
        <v>330</v>
      </c>
      <c r="K530" s="365" t="s">
        <v>481</v>
      </c>
    </row>
    <row r="531" spans="1:11" ht="9.75" customHeight="1" x14ac:dyDescent="0.25">
      <c r="A531" s="173" t="s">
        <v>484</v>
      </c>
      <c r="B531" s="113"/>
      <c r="C531" s="454" t="s">
        <v>639</v>
      </c>
      <c r="D531" s="454"/>
      <c r="E531" s="172" t="s">
        <v>653</v>
      </c>
      <c r="F531" s="109" t="s">
        <v>653</v>
      </c>
      <c r="G531" s="172" t="s">
        <v>654</v>
      </c>
      <c r="H531" s="113"/>
      <c r="I531" s="113"/>
      <c r="J531" s="114">
        <v>1</v>
      </c>
      <c r="K531" s="365" t="s">
        <v>481</v>
      </c>
    </row>
    <row r="532" spans="1:11" ht="9.75" customHeight="1" x14ac:dyDescent="0.25">
      <c r="A532" s="173" t="s">
        <v>364</v>
      </c>
      <c r="B532" s="113"/>
      <c r="C532" s="454">
        <v>7</v>
      </c>
      <c r="D532" s="454"/>
      <c r="E532" s="172">
        <v>7</v>
      </c>
      <c r="F532" s="109" t="s">
        <v>330</v>
      </c>
      <c r="G532" s="172" t="s">
        <v>583</v>
      </c>
      <c r="H532" s="113"/>
      <c r="I532" s="113"/>
      <c r="J532" s="114" t="s">
        <v>330</v>
      </c>
      <c r="K532" s="365" t="s">
        <v>481</v>
      </c>
    </row>
    <row r="533" spans="1:11" ht="9.75" customHeight="1" x14ac:dyDescent="0.25">
      <c r="A533" s="173" t="s">
        <v>330</v>
      </c>
      <c r="B533" s="113"/>
      <c r="C533" s="454">
        <v>28</v>
      </c>
      <c r="D533" s="454"/>
      <c r="E533" s="172">
        <v>36</v>
      </c>
      <c r="F533" s="109" t="s">
        <v>330</v>
      </c>
      <c r="G533" s="172" t="s">
        <v>584</v>
      </c>
      <c r="H533" s="113"/>
      <c r="I533" s="113"/>
      <c r="J533" s="114" t="s">
        <v>330</v>
      </c>
      <c r="K533" s="365" t="s">
        <v>481</v>
      </c>
    </row>
    <row r="534" spans="1:11" ht="9.75" customHeight="1" x14ac:dyDescent="0.25">
      <c r="A534" s="173" t="s">
        <v>484</v>
      </c>
      <c r="B534" s="113"/>
      <c r="C534" s="454" t="s">
        <v>639</v>
      </c>
      <c r="D534" s="454"/>
      <c r="E534" s="172" t="s">
        <v>653</v>
      </c>
      <c r="F534" s="109" t="s">
        <v>653</v>
      </c>
      <c r="G534" s="172" t="s">
        <v>654</v>
      </c>
      <c r="H534" s="113"/>
      <c r="I534" s="113"/>
      <c r="J534" s="114">
        <v>1</v>
      </c>
      <c r="K534" s="365" t="s">
        <v>481</v>
      </c>
    </row>
    <row r="535" spans="1:11" ht="9.75" customHeight="1" x14ac:dyDescent="0.25">
      <c r="A535" s="173" t="s">
        <v>626</v>
      </c>
      <c r="B535" s="113"/>
      <c r="C535" s="454">
        <v>4</v>
      </c>
      <c r="D535" s="454"/>
      <c r="E535" s="172">
        <v>4</v>
      </c>
      <c r="F535" s="109" t="s">
        <v>330</v>
      </c>
      <c r="G535" s="172" t="s">
        <v>586</v>
      </c>
      <c r="H535" s="113"/>
      <c r="I535" s="113"/>
      <c r="J535" s="114" t="s">
        <v>330</v>
      </c>
      <c r="K535" s="365" t="s">
        <v>481</v>
      </c>
    </row>
    <row r="536" spans="1:11" ht="9.75" customHeight="1" x14ac:dyDescent="0.25">
      <c r="A536" s="173" t="s">
        <v>330</v>
      </c>
      <c r="B536" s="113"/>
      <c r="C536" s="454">
        <v>1</v>
      </c>
      <c r="D536" s="454"/>
      <c r="E536" s="172">
        <v>1</v>
      </c>
      <c r="F536" s="109" t="s">
        <v>330</v>
      </c>
      <c r="G536" s="172" t="s">
        <v>584</v>
      </c>
      <c r="H536" s="113"/>
      <c r="I536" s="113"/>
      <c r="J536" s="114" t="s">
        <v>330</v>
      </c>
      <c r="K536" s="365" t="s">
        <v>481</v>
      </c>
    </row>
    <row r="537" spans="1:11" ht="9.75" customHeight="1" x14ac:dyDescent="0.25">
      <c r="A537" s="173" t="s">
        <v>484</v>
      </c>
      <c r="B537" s="113"/>
      <c r="C537" s="454" t="s">
        <v>639</v>
      </c>
      <c r="D537" s="454"/>
      <c r="E537" s="172" t="s">
        <v>653</v>
      </c>
      <c r="F537" s="109" t="s">
        <v>653</v>
      </c>
      <c r="G537" s="172" t="s">
        <v>654</v>
      </c>
      <c r="H537" s="113"/>
      <c r="I537" s="113"/>
      <c r="J537" s="114">
        <v>1</v>
      </c>
      <c r="K537" s="365" t="s">
        <v>481</v>
      </c>
    </row>
    <row r="538" spans="1:11" ht="9.75" customHeight="1" x14ac:dyDescent="0.25">
      <c r="A538" s="173" t="s">
        <v>614</v>
      </c>
      <c r="B538" s="113"/>
      <c r="C538" s="454">
        <v>2</v>
      </c>
      <c r="D538" s="454"/>
      <c r="E538" s="172">
        <v>1</v>
      </c>
      <c r="F538" s="109" t="s">
        <v>330</v>
      </c>
      <c r="G538" s="172" t="s">
        <v>586</v>
      </c>
      <c r="H538" s="113"/>
      <c r="I538" s="113"/>
      <c r="J538" s="114" t="s">
        <v>330</v>
      </c>
      <c r="K538" s="365" t="s">
        <v>481</v>
      </c>
    </row>
    <row r="539" spans="1:11" ht="9.75" customHeight="1" x14ac:dyDescent="0.25">
      <c r="A539" s="173" t="s">
        <v>330</v>
      </c>
      <c r="B539" s="113"/>
      <c r="C539" s="454">
        <v>6</v>
      </c>
      <c r="D539" s="454"/>
      <c r="E539" s="172">
        <v>6</v>
      </c>
      <c r="F539" s="109" t="s">
        <v>330</v>
      </c>
      <c r="G539" s="172" t="s">
        <v>585</v>
      </c>
      <c r="H539" s="113"/>
      <c r="I539" s="113"/>
      <c r="J539" s="114" t="s">
        <v>330</v>
      </c>
      <c r="K539" s="365" t="s">
        <v>481</v>
      </c>
    </row>
    <row r="540" spans="1:11" ht="9.75" customHeight="1" x14ac:dyDescent="0.25">
      <c r="A540" s="173" t="s">
        <v>484</v>
      </c>
      <c r="B540" s="113"/>
      <c r="C540" s="454" t="s">
        <v>639</v>
      </c>
      <c r="D540" s="454"/>
      <c r="E540" s="172" t="s">
        <v>653</v>
      </c>
      <c r="F540" s="109" t="s">
        <v>653</v>
      </c>
      <c r="G540" s="172" t="s">
        <v>654</v>
      </c>
      <c r="H540" s="113"/>
      <c r="I540" s="113"/>
      <c r="J540" s="114">
        <v>1</v>
      </c>
      <c r="K540" s="365" t="s">
        <v>481</v>
      </c>
    </row>
    <row r="541" spans="1:11" ht="9.75" customHeight="1" x14ac:dyDescent="0.25">
      <c r="A541" s="173" t="s">
        <v>635</v>
      </c>
      <c r="B541" s="113"/>
      <c r="C541" s="454">
        <v>1</v>
      </c>
      <c r="D541" s="454"/>
      <c r="E541" s="172">
        <v>1</v>
      </c>
      <c r="F541" s="109" t="s">
        <v>330</v>
      </c>
      <c r="G541" s="172" t="s">
        <v>586</v>
      </c>
      <c r="H541" s="113"/>
      <c r="I541" s="113"/>
      <c r="J541" s="114" t="s">
        <v>330</v>
      </c>
      <c r="K541" s="365" t="s">
        <v>481</v>
      </c>
    </row>
    <row r="542" spans="1:11" ht="9.75" customHeight="1" x14ac:dyDescent="0.25">
      <c r="A542" s="173" t="s">
        <v>330</v>
      </c>
      <c r="B542" s="113"/>
      <c r="C542" s="454">
        <v>23</v>
      </c>
      <c r="D542" s="454"/>
      <c r="E542" s="172">
        <v>28</v>
      </c>
      <c r="F542" s="109" t="s">
        <v>330</v>
      </c>
      <c r="G542" s="172" t="s">
        <v>585</v>
      </c>
      <c r="H542" s="113"/>
      <c r="I542" s="113"/>
      <c r="J542" s="114" t="s">
        <v>330</v>
      </c>
      <c r="K542" s="365" t="s">
        <v>481</v>
      </c>
    </row>
    <row r="543" spans="1:11" ht="9.75" customHeight="1" x14ac:dyDescent="0.25">
      <c r="A543" s="173" t="s">
        <v>330</v>
      </c>
      <c r="B543" s="113"/>
      <c r="C543" s="454">
        <v>1</v>
      </c>
      <c r="D543" s="454"/>
      <c r="E543" s="172">
        <v>1</v>
      </c>
      <c r="F543" s="109" t="s">
        <v>330</v>
      </c>
      <c r="G543" s="172" t="s">
        <v>583</v>
      </c>
      <c r="H543" s="113"/>
      <c r="I543" s="113"/>
      <c r="J543" s="114" t="s">
        <v>330</v>
      </c>
      <c r="K543" s="365" t="s">
        <v>481</v>
      </c>
    </row>
    <row r="544" spans="1:11" ht="9.75" customHeight="1" x14ac:dyDescent="0.25">
      <c r="A544" s="173" t="s">
        <v>484</v>
      </c>
      <c r="B544" s="113"/>
      <c r="C544" s="454" t="s">
        <v>639</v>
      </c>
      <c r="D544" s="454"/>
      <c r="E544" s="172" t="s">
        <v>653</v>
      </c>
      <c r="F544" s="109" t="s">
        <v>653</v>
      </c>
      <c r="G544" s="172" t="s">
        <v>654</v>
      </c>
      <c r="H544" s="113"/>
      <c r="I544" s="113"/>
      <c r="J544" s="114">
        <v>1</v>
      </c>
      <c r="K544" s="365" t="s">
        <v>481</v>
      </c>
    </row>
    <row r="545" spans="1:11" ht="9.75" hidden="1" customHeight="1" x14ac:dyDescent="0.25">
      <c r="A545" s="173" t="s">
        <v>330</v>
      </c>
      <c r="B545" s="113"/>
      <c r="C545" s="454" t="s">
        <v>330</v>
      </c>
      <c r="D545" s="454"/>
      <c r="E545" s="172" t="s">
        <v>330</v>
      </c>
      <c r="F545" s="109" t="s">
        <v>330</v>
      </c>
      <c r="G545" s="172" t="s">
        <v>330</v>
      </c>
      <c r="H545" s="113"/>
      <c r="I545" s="113"/>
      <c r="J545" s="114" t="s">
        <v>330</v>
      </c>
      <c r="K545" s="365" t="s">
        <v>481</v>
      </c>
    </row>
    <row r="546" spans="1:11" ht="9.75" hidden="1" customHeight="1" x14ac:dyDescent="0.25">
      <c r="A546" s="173" t="s">
        <v>330</v>
      </c>
      <c r="B546" s="113"/>
      <c r="C546" s="454" t="s">
        <v>330</v>
      </c>
      <c r="D546" s="454"/>
      <c r="E546" s="172" t="s">
        <v>330</v>
      </c>
      <c r="F546" s="109" t="s">
        <v>330</v>
      </c>
      <c r="G546" s="172" t="s">
        <v>330</v>
      </c>
      <c r="H546" s="113"/>
      <c r="I546" s="113"/>
      <c r="J546" s="114" t="s">
        <v>330</v>
      </c>
      <c r="K546" s="365" t="s">
        <v>481</v>
      </c>
    </row>
    <row r="547" spans="1:11" ht="9.75" hidden="1" customHeight="1" x14ac:dyDescent="0.25">
      <c r="A547" s="173" t="s">
        <v>330</v>
      </c>
      <c r="B547" s="113"/>
      <c r="C547" s="454" t="s">
        <v>330</v>
      </c>
      <c r="D547" s="454"/>
      <c r="E547" s="172" t="s">
        <v>330</v>
      </c>
      <c r="F547" s="109" t="s">
        <v>330</v>
      </c>
      <c r="G547" s="172" t="s">
        <v>330</v>
      </c>
      <c r="H547" s="113"/>
      <c r="I547" s="113"/>
      <c r="J547" s="114" t="s">
        <v>330</v>
      </c>
      <c r="K547" s="365" t="s">
        <v>481</v>
      </c>
    </row>
    <row r="548" spans="1:11" ht="9.75" hidden="1" customHeight="1" x14ac:dyDescent="0.25">
      <c r="A548" s="173" t="s">
        <v>330</v>
      </c>
      <c r="B548" s="113"/>
      <c r="C548" s="454" t="s">
        <v>330</v>
      </c>
      <c r="D548" s="454"/>
      <c r="E548" s="172" t="s">
        <v>330</v>
      </c>
      <c r="F548" s="109" t="s">
        <v>330</v>
      </c>
      <c r="G548" s="172" t="s">
        <v>330</v>
      </c>
      <c r="H548" s="113"/>
      <c r="I548" s="113"/>
      <c r="J548" s="114" t="s">
        <v>330</v>
      </c>
      <c r="K548" s="365" t="s">
        <v>481</v>
      </c>
    </row>
    <row r="549" spans="1:11" ht="9.75" hidden="1" customHeight="1" x14ac:dyDescent="0.25">
      <c r="A549" s="173" t="s">
        <v>330</v>
      </c>
      <c r="B549" s="113"/>
      <c r="C549" s="454" t="s">
        <v>330</v>
      </c>
      <c r="D549" s="454"/>
      <c r="E549" s="172" t="s">
        <v>330</v>
      </c>
      <c r="F549" s="109" t="s">
        <v>330</v>
      </c>
      <c r="G549" s="172" t="s">
        <v>330</v>
      </c>
      <c r="H549" s="113"/>
      <c r="I549" s="113"/>
      <c r="J549" s="114" t="s">
        <v>330</v>
      </c>
      <c r="K549" s="365" t="s">
        <v>481</v>
      </c>
    </row>
    <row r="550" spans="1:11" ht="9.75" hidden="1" customHeight="1" x14ac:dyDescent="0.25">
      <c r="A550" s="173" t="s">
        <v>330</v>
      </c>
      <c r="B550" s="113"/>
      <c r="C550" s="454" t="s">
        <v>330</v>
      </c>
      <c r="D550" s="454"/>
      <c r="E550" s="172" t="s">
        <v>330</v>
      </c>
      <c r="F550" s="109" t="s">
        <v>330</v>
      </c>
      <c r="G550" s="172" t="s">
        <v>330</v>
      </c>
      <c r="H550" s="113"/>
      <c r="I550" s="113"/>
      <c r="J550" s="114" t="s">
        <v>330</v>
      </c>
      <c r="K550" s="365" t="s">
        <v>481</v>
      </c>
    </row>
    <row r="551" spans="1:11" ht="9.75" hidden="1" customHeight="1" x14ac:dyDescent="0.25">
      <c r="A551" s="173" t="s">
        <v>330</v>
      </c>
      <c r="B551" s="113"/>
      <c r="C551" s="454" t="s">
        <v>330</v>
      </c>
      <c r="D551" s="454"/>
      <c r="E551" s="172" t="s">
        <v>330</v>
      </c>
      <c r="F551" s="109" t="s">
        <v>330</v>
      </c>
      <c r="G551" s="172" t="s">
        <v>330</v>
      </c>
      <c r="H551" s="113"/>
      <c r="I551" s="113"/>
      <c r="J551" s="114" t="s">
        <v>330</v>
      </c>
      <c r="K551" s="365" t="s">
        <v>481</v>
      </c>
    </row>
    <row r="552" spans="1:11" ht="9.75" hidden="1" customHeight="1" x14ac:dyDescent="0.25">
      <c r="A552" s="173" t="s">
        <v>330</v>
      </c>
      <c r="B552" s="113"/>
      <c r="C552" s="454" t="s">
        <v>330</v>
      </c>
      <c r="D552" s="454"/>
      <c r="E552" s="172" t="s">
        <v>330</v>
      </c>
      <c r="F552" s="109" t="s">
        <v>330</v>
      </c>
      <c r="G552" s="172" t="s">
        <v>330</v>
      </c>
      <c r="H552" s="113"/>
      <c r="I552" s="113"/>
      <c r="J552" s="114" t="s">
        <v>330</v>
      </c>
      <c r="K552" s="365" t="s">
        <v>481</v>
      </c>
    </row>
    <row r="553" spans="1:11" ht="9.75" hidden="1" customHeight="1" x14ac:dyDescent="0.25">
      <c r="A553" s="173" t="s">
        <v>330</v>
      </c>
      <c r="B553" s="113"/>
      <c r="C553" s="454" t="s">
        <v>330</v>
      </c>
      <c r="D553" s="454"/>
      <c r="E553" s="172" t="s">
        <v>330</v>
      </c>
      <c r="F553" s="109" t="s">
        <v>330</v>
      </c>
      <c r="G553" s="172" t="s">
        <v>330</v>
      </c>
      <c r="H553" s="113"/>
      <c r="I553" s="113"/>
      <c r="J553" s="114" t="s">
        <v>330</v>
      </c>
      <c r="K553" s="365" t="s">
        <v>481</v>
      </c>
    </row>
    <row r="554" spans="1:11" ht="9.75" hidden="1" customHeight="1" x14ac:dyDescent="0.25">
      <c r="A554" s="173" t="s">
        <v>330</v>
      </c>
      <c r="B554" s="113"/>
      <c r="C554" s="454" t="s">
        <v>330</v>
      </c>
      <c r="D554" s="454"/>
      <c r="E554" s="172" t="s">
        <v>330</v>
      </c>
      <c r="F554" s="109" t="s">
        <v>330</v>
      </c>
      <c r="G554" s="172" t="s">
        <v>330</v>
      </c>
      <c r="H554" s="113"/>
      <c r="I554" s="113"/>
      <c r="J554" s="114" t="s">
        <v>330</v>
      </c>
      <c r="K554" s="365" t="s">
        <v>481</v>
      </c>
    </row>
    <row r="555" spans="1:11" ht="9.75" hidden="1" customHeight="1" x14ac:dyDescent="0.25">
      <c r="A555" s="173" t="s">
        <v>330</v>
      </c>
      <c r="B555" s="113"/>
      <c r="C555" s="454" t="s">
        <v>330</v>
      </c>
      <c r="D555" s="454"/>
      <c r="E555" s="172" t="s">
        <v>330</v>
      </c>
      <c r="F555" s="109" t="s">
        <v>330</v>
      </c>
      <c r="G555" s="172" t="s">
        <v>330</v>
      </c>
      <c r="H555" s="113"/>
      <c r="I555" s="113"/>
      <c r="J555" s="114" t="s">
        <v>330</v>
      </c>
      <c r="K555" s="365" t="s">
        <v>481</v>
      </c>
    </row>
    <row r="556" spans="1:11" ht="9.75" hidden="1" customHeight="1" x14ac:dyDescent="0.25">
      <c r="A556" s="173" t="s">
        <v>330</v>
      </c>
      <c r="B556" s="113"/>
      <c r="C556" s="454" t="s">
        <v>330</v>
      </c>
      <c r="D556" s="454"/>
      <c r="E556" s="172" t="s">
        <v>330</v>
      </c>
      <c r="F556" s="109" t="s">
        <v>330</v>
      </c>
      <c r="G556" s="172" t="s">
        <v>330</v>
      </c>
      <c r="H556" s="113"/>
      <c r="I556" s="113"/>
      <c r="J556" s="114" t="s">
        <v>330</v>
      </c>
      <c r="K556" s="365" t="s">
        <v>481</v>
      </c>
    </row>
    <row r="557" spans="1:11" ht="9.75" hidden="1" customHeight="1" x14ac:dyDescent="0.25">
      <c r="A557" s="173" t="s">
        <v>330</v>
      </c>
      <c r="B557" s="113"/>
      <c r="C557" s="454" t="s">
        <v>330</v>
      </c>
      <c r="D557" s="454"/>
      <c r="E557" s="172" t="s">
        <v>330</v>
      </c>
      <c r="F557" s="109" t="s">
        <v>330</v>
      </c>
      <c r="G557" s="172" t="s">
        <v>330</v>
      </c>
      <c r="H557" s="113"/>
      <c r="I557" s="113"/>
      <c r="J557" s="114" t="s">
        <v>330</v>
      </c>
      <c r="K557" s="365" t="s">
        <v>481</v>
      </c>
    </row>
    <row r="558" spans="1:11" ht="9.75" hidden="1" customHeight="1" x14ac:dyDescent="0.25">
      <c r="A558" s="173" t="s">
        <v>330</v>
      </c>
      <c r="B558" s="113"/>
      <c r="C558" s="454" t="s">
        <v>330</v>
      </c>
      <c r="D558" s="454"/>
      <c r="E558" s="172" t="s">
        <v>330</v>
      </c>
      <c r="F558" s="109" t="s">
        <v>330</v>
      </c>
      <c r="G558" s="172" t="s">
        <v>330</v>
      </c>
      <c r="H558" s="113"/>
      <c r="I558" s="113"/>
      <c r="J558" s="114" t="s">
        <v>330</v>
      </c>
      <c r="K558" s="365" t="s">
        <v>481</v>
      </c>
    </row>
    <row r="559" spans="1:11" ht="9.75" hidden="1" customHeight="1" x14ac:dyDescent="0.25">
      <c r="A559" s="173" t="s">
        <v>330</v>
      </c>
      <c r="B559" s="113"/>
      <c r="C559" s="454" t="s">
        <v>330</v>
      </c>
      <c r="D559" s="454"/>
      <c r="E559" s="172" t="s">
        <v>330</v>
      </c>
      <c r="F559" s="109" t="s">
        <v>330</v>
      </c>
      <c r="G559" s="172" t="s">
        <v>330</v>
      </c>
      <c r="H559" s="113"/>
      <c r="I559" s="113"/>
      <c r="J559" s="114" t="s">
        <v>330</v>
      </c>
      <c r="K559" s="365" t="s">
        <v>481</v>
      </c>
    </row>
    <row r="560" spans="1:11" ht="9.75" hidden="1" customHeight="1" x14ac:dyDescent="0.25">
      <c r="A560" s="173" t="s">
        <v>330</v>
      </c>
      <c r="B560" s="113"/>
      <c r="C560" s="454" t="s">
        <v>330</v>
      </c>
      <c r="D560" s="454"/>
      <c r="E560" s="172" t="s">
        <v>330</v>
      </c>
      <c r="F560" s="109" t="s">
        <v>330</v>
      </c>
      <c r="G560" s="172" t="s">
        <v>330</v>
      </c>
      <c r="H560" s="113"/>
      <c r="I560" s="113"/>
      <c r="J560" s="114" t="s">
        <v>330</v>
      </c>
      <c r="K560" s="365" t="s">
        <v>481</v>
      </c>
    </row>
    <row r="561" spans="1:11" ht="9.75" hidden="1" customHeight="1" x14ac:dyDescent="0.25">
      <c r="A561" s="173" t="s">
        <v>330</v>
      </c>
      <c r="B561" s="113"/>
      <c r="C561" s="454" t="s">
        <v>330</v>
      </c>
      <c r="D561" s="454"/>
      <c r="E561" s="172" t="s">
        <v>330</v>
      </c>
      <c r="F561" s="109" t="s">
        <v>330</v>
      </c>
      <c r="G561" s="172" t="s">
        <v>330</v>
      </c>
      <c r="H561" s="113"/>
      <c r="I561" s="113"/>
      <c r="J561" s="114" t="s">
        <v>330</v>
      </c>
      <c r="K561" s="365" t="s">
        <v>481</v>
      </c>
    </row>
    <row r="562" spans="1:11" ht="9.75" hidden="1" customHeight="1" x14ac:dyDescent="0.25">
      <c r="A562" s="173" t="s">
        <v>330</v>
      </c>
      <c r="B562" s="113"/>
      <c r="C562" s="454" t="s">
        <v>330</v>
      </c>
      <c r="D562" s="454"/>
      <c r="E562" s="172" t="s">
        <v>330</v>
      </c>
      <c r="F562" s="109" t="s">
        <v>330</v>
      </c>
      <c r="G562" s="172" t="s">
        <v>330</v>
      </c>
      <c r="H562" s="113"/>
      <c r="I562" s="113"/>
      <c r="J562" s="114" t="s">
        <v>330</v>
      </c>
      <c r="K562" s="365" t="s">
        <v>481</v>
      </c>
    </row>
    <row r="563" spans="1:11" ht="9.75" hidden="1" customHeight="1" x14ac:dyDescent="0.25">
      <c r="A563" s="173" t="s">
        <v>330</v>
      </c>
      <c r="B563" s="113"/>
      <c r="C563" s="454" t="s">
        <v>330</v>
      </c>
      <c r="D563" s="454"/>
      <c r="E563" s="172" t="s">
        <v>330</v>
      </c>
      <c r="F563" s="109" t="s">
        <v>330</v>
      </c>
      <c r="G563" s="172" t="s">
        <v>330</v>
      </c>
      <c r="H563" s="113"/>
      <c r="I563" s="113"/>
      <c r="J563" s="114" t="s">
        <v>330</v>
      </c>
      <c r="K563" s="365" t="s">
        <v>481</v>
      </c>
    </row>
    <row r="564" spans="1:11" ht="9.75" hidden="1" customHeight="1" x14ac:dyDescent="0.25">
      <c r="A564" s="173" t="s">
        <v>330</v>
      </c>
      <c r="B564" s="113"/>
      <c r="C564" s="454" t="s">
        <v>330</v>
      </c>
      <c r="D564" s="454"/>
      <c r="E564" s="172" t="s">
        <v>330</v>
      </c>
      <c r="F564" s="109" t="s">
        <v>330</v>
      </c>
      <c r="G564" s="172" t="s">
        <v>330</v>
      </c>
      <c r="H564" s="113"/>
      <c r="I564" s="113"/>
      <c r="J564" s="114" t="s">
        <v>330</v>
      </c>
      <c r="K564" s="365" t="s">
        <v>481</v>
      </c>
    </row>
    <row r="565" spans="1:11" ht="9.75" hidden="1" customHeight="1" x14ac:dyDescent="0.25">
      <c r="A565" s="173" t="s">
        <v>330</v>
      </c>
      <c r="B565" s="113"/>
      <c r="C565" s="454" t="s">
        <v>330</v>
      </c>
      <c r="D565" s="454"/>
      <c r="E565" s="172" t="s">
        <v>330</v>
      </c>
      <c r="F565" s="109" t="s">
        <v>330</v>
      </c>
      <c r="G565" s="172" t="s">
        <v>330</v>
      </c>
      <c r="H565" s="113"/>
      <c r="I565" s="113"/>
      <c r="J565" s="114" t="s">
        <v>330</v>
      </c>
      <c r="K565" s="365" t="s">
        <v>481</v>
      </c>
    </row>
    <row r="566" spans="1:11" ht="9.75" hidden="1" customHeight="1" x14ac:dyDescent="0.25">
      <c r="A566" s="173" t="s">
        <v>330</v>
      </c>
      <c r="B566" s="113"/>
      <c r="C566" s="454" t="s">
        <v>330</v>
      </c>
      <c r="D566" s="454"/>
      <c r="E566" s="172" t="s">
        <v>330</v>
      </c>
      <c r="F566" s="109" t="s">
        <v>330</v>
      </c>
      <c r="G566" s="172" t="s">
        <v>330</v>
      </c>
      <c r="H566" s="113"/>
      <c r="I566" s="113"/>
      <c r="J566" s="114" t="s">
        <v>330</v>
      </c>
      <c r="K566" s="365" t="s">
        <v>481</v>
      </c>
    </row>
    <row r="567" spans="1:11" ht="9.75" hidden="1" customHeight="1" x14ac:dyDescent="0.25">
      <c r="A567" s="173" t="s">
        <v>330</v>
      </c>
      <c r="B567" s="113"/>
      <c r="C567" s="454" t="s">
        <v>330</v>
      </c>
      <c r="D567" s="454"/>
      <c r="E567" s="172" t="s">
        <v>330</v>
      </c>
      <c r="F567" s="109" t="s">
        <v>330</v>
      </c>
      <c r="G567" s="172" t="s">
        <v>330</v>
      </c>
      <c r="H567" s="113"/>
      <c r="I567" s="113"/>
      <c r="J567" s="114" t="s">
        <v>330</v>
      </c>
      <c r="K567" s="365" t="s">
        <v>481</v>
      </c>
    </row>
    <row r="568" spans="1:11" ht="9.75" hidden="1" customHeight="1" x14ac:dyDescent="0.25">
      <c r="A568" s="173" t="s">
        <v>330</v>
      </c>
      <c r="B568" s="113"/>
      <c r="C568" s="454" t="s">
        <v>330</v>
      </c>
      <c r="D568" s="454"/>
      <c r="E568" s="172" t="s">
        <v>330</v>
      </c>
      <c r="F568" s="109" t="s">
        <v>330</v>
      </c>
      <c r="G568" s="172" t="s">
        <v>330</v>
      </c>
      <c r="H568" s="113"/>
      <c r="I568" s="113"/>
      <c r="J568" s="114" t="s">
        <v>330</v>
      </c>
      <c r="K568" s="365" t="s">
        <v>481</v>
      </c>
    </row>
    <row r="569" spans="1:11" ht="9.75" hidden="1" customHeight="1" x14ac:dyDescent="0.25">
      <c r="A569" s="173" t="s">
        <v>330</v>
      </c>
      <c r="B569" s="113"/>
      <c r="C569" s="454" t="s">
        <v>330</v>
      </c>
      <c r="D569" s="454"/>
      <c r="E569" s="172" t="s">
        <v>330</v>
      </c>
      <c r="F569" s="109" t="s">
        <v>330</v>
      </c>
      <c r="G569" s="172" t="s">
        <v>330</v>
      </c>
      <c r="H569" s="113"/>
      <c r="I569" s="113"/>
      <c r="J569" s="114" t="s">
        <v>330</v>
      </c>
      <c r="K569" s="365" t="s">
        <v>481</v>
      </c>
    </row>
    <row r="570" spans="1:11" ht="9.75" hidden="1" customHeight="1" x14ac:dyDescent="0.25">
      <c r="A570" s="173" t="s">
        <v>330</v>
      </c>
      <c r="B570" s="113"/>
      <c r="C570" s="454" t="s">
        <v>330</v>
      </c>
      <c r="D570" s="454"/>
      <c r="E570" s="172" t="s">
        <v>330</v>
      </c>
      <c r="F570" s="109" t="s">
        <v>330</v>
      </c>
      <c r="G570" s="172" t="s">
        <v>330</v>
      </c>
      <c r="H570" s="113"/>
      <c r="I570" s="113"/>
      <c r="J570" s="114" t="s">
        <v>330</v>
      </c>
      <c r="K570" s="365" t="s">
        <v>481</v>
      </c>
    </row>
    <row r="571" spans="1:11" ht="9.75" hidden="1" customHeight="1" x14ac:dyDescent="0.25">
      <c r="A571" s="173" t="s">
        <v>330</v>
      </c>
      <c r="B571" s="113"/>
      <c r="C571" s="454" t="s">
        <v>330</v>
      </c>
      <c r="D571" s="454"/>
      <c r="E571" s="172" t="s">
        <v>330</v>
      </c>
      <c r="F571" s="109" t="s">
        <v>330</v>
      </c>
      <c r="G571" s="172" t="s">
        <v>330</v>
      </c>
      <c r="H571" s="113"/>
      <c r="I571" s="113"/>
      <c r="J571" s="114" t="s">
        <v>330</v>
      </c>
      <c r="K571" s="365" t="s">
        <v>481</v>
      </c>
    </row>
    <row r="572" spans="1:11" ht="9.75" hidden="1" customHeight="1" x14ac:dyDescent="0.25">
      <c r="A572" s="173" t="s">
        <v>330</v>
      </c>
      <c r="B572" s="113"/>
      <c r="C572" s="454" t="s">
        <v>330</v>
      </c>
      <c r="D572" s="454"/>
      <c r="E572" s="172" t="s">
        <v>330</v>
      </c>
      <c r="F572" s="109" t="s">
        <v>330</v>
      </c>
      <c r="G572" s="172" t="s">
        <v>330</v>
      </c>
      <c r="H572" s="113"/>
      <c r="I572" s="113"/>
      <c r="J572" s="114" t="s">
        <v>330</v>
      </c>
      <c r="K572" s="365" t="s">
        <v>481</v>
      </c>
    </row>
    <row r="573" spans="1:11" ht="9.75" hidden="1" customHeight="1" x14ac:dyDescent="0.25">
      <c r="A573" s="173" t="s">
        <v>330</v>
      </c>
      <c r="B573" s="113"/>
      <c r="C573" s="454" t="s">
        <v>330</v>
      </c>
      <c r="D573" s="454"/>
      <c r="E573" s="172" t="s">
        <v>330</v>
      </c>
      <c r="F573" s="109" t="s">
        <v>330</v>
      </c>
      <c r="G573" s="172" t="s">
        <v>330</v>
      </c>
      <c r="H573" s="113"/>
      <c r="I573" s="113"/>
      <c r="J573" s="114" t="s">
        <v>330</v>
      </c>
      <c r="K573" s="365" t="s">
        <v>481</v>
      </c>
    </row>
    <row r="574" spans="1:11" ht="9.75" hidden="1" customHeight="1" x14ac:dyDescent="0.25">
      <c r="A574" s="173" t="s">
        <v>330</v>
      </c>
      <c r="B574" s="113"/>
      <c r="C574" s="454" t="s">
        <v>330</v>
      </c>
      <c r="D574" s="454"/>
      <c r="E574" s="172" t="s">
        <v>330</v>
      </c>
      <c r="F574" s="109" t="s">
        <v>330</v>
      </c>
      <c r="G574" s="172" t="s">
        <v>330</v>
      </c>
      <c r="H574" s="113"/>
      <c r="I574" s="113"/>
      <c r="J574" s="114" t="s">
        <v>330</v>
      </c>
      <c r="K574" s="365" t="s">
        <v>481</v>
      </c>
    </row>
    <row r="575" spans="1:11" ht="9.75" hidden="1" customHeight="1" x14ac:dyDescent="0.25">
      <c r="A575" s="173" t="s">
        <v>330</v>
      </c>
      <c r="B575" s="113"/>
      <c r="C575" s="454" t="s">
        <v>330</v>
      </c>
      <c r="D575" s="454"/>
      <c r="E575" s="172" t="s">
        <v>330</v>
      </c>
      <c r="F575" s="109" t="s">
        <v>330</v>
      </c>
      <c r="G575" s="172" t="s">
        <v>330</v>
      </c>
      <c r="H575" s="113"/>
      <c r="I575" s="113"/>
      <c r="J575" s="114" t="s">
        <v>330</v>
      </c>
      <c r="K575" s="365" t="s">
        <v>481</v>
      </c>
    </row>
    <row r="576" spans="1:11" ht="9.75" hidden="1" customHeight="1" x14ac:dyDescent="0.25">
      <c r="A576" s="173" t="s">
        <v>330</v>
      </c>
      <c r="B576" s="113"/>
      <c r="C576" s="454" t="s">
        <v>330</v>
      </c>
      <c r="D576" s="454"/>
      <c r="E576" s="172" t="s">
        <v>330</v>
      </c>
      <c r="F576" s="109" t="s">
        <v>330</v>
      </c>
      <c r="G576" s="172" t="s">
        <v>330</v>
      </c>
      <c r="H576" s="113"/>
      <c r="I576" s="113"/>
      <c r="J576" s="114" t="s">
        <v>330</v>
      </c>
      <c r="K576" s="365" t="s">
        <v>481</v>
      </c>
    </row>
    <row r="577" spans="1:11" ht="9.75" hidden="1" customHeight="1" x14ac:dyDescent="0.25">
      <c r="A577" s="173" t="s">
        <v>330</v>
      </c>
      <c r="B577" s="113"/>
      <c r="C577" s="454" t="s">
        <v>330</v>
      </c>
      <c r="D577" s="454"/>
      <c r="E577" s="172" t="s">
        <v>330</v>
      </c>
      <c r="F577" s="109" t="s">
        <v>330</v>
      </c>
      <c r="G577" s="172" t="s">
        <v>330</v>
      </c>
      <c r="H577" s="113"/>
      <c r="I577" s="113"/>
      <c r="J577" s="114" t="s">
        <v>330</v>
      </c>
      <c r="K577" s="365" t="s">
        <v>481</v>
      </c>
    </row>
    <row r="578" spans="1:11" ht="9.75" hidden="1" customHeight="1" x14ac:dyDescent="0.25">
      <c r="A578" s="173" t="s">
        <v>330</v>
      </c>
      <c r="B578" s="113"/>
      <c r="C578" s="454" t="s">
        <v>330</v>
      </c>
      <c r="D578" s="454"/>
      <c r="E578" s="172" t="s">
        <v>330</v>
      </c>
      <c r="F578" s="109" t="s">
        <v>330</v>
      </c>
      <c r="G578" s="172" t="s">
        <v>330</v>
      </c>
      <c r="H578" s="113"/>
      <c r="I578" s="113"/>
      <c r="J578" s="114" t="s">
        <v>330</v>
      </c>
      <c r="K578" s="365" t="s">
        <v>481</v>
      </c>
    </row>
    <row r="579" spans="1:11" ht="9.75" hidden="1" customHeight="1" x14ac:dyDescent="0.25">
      <c r="A579" s="173" t="s">
        <v>330</v>
      </c>
      <c r="B579" s="113"/>
      <c r="C579" s="454" t="s">
        <v>330</v>
      </c>
      <c r="D579" s="454"/>
      <c r="E579" s="172" t="s">
        <v>330</v>
      </c>
      <c r="F579" s="109" t="s">
        <v>330</v>
      </c>
      <c r="G579" s="172" t="s">
        <v>330</v>
      </c>
      <c r="H579" s="113"/>
      <c r="I579" s="113"/>
      <c r="J579" s="114" t="s">
        <v>330</v>
      </c>
      <c r="K579" s="365" t="s">
        <v>481</v>
      </c>
    </row>
    <row r="580" spans="1:11" ht="9.75" hidden="1" customHeight="1" x14ac:dyDescent="0.25">
      <c r="A580" s="173" t="s">
        <v>330</v>
      </c>
      <c r="B580" s="113"/>
      <c r="C580" s="454" t="s">
        <v>330</v>
      </c>
      <c r="D580" s="454"/>
      <c r="E580" s="172" t="s">
        <v>330</v>
      </c>
      <c r="F580" s="109" t="s">
        <v>330</v>
      </c>
      <c r="G580" s="172" t="s">
        <v>330</v>
      </c>
      <c r="H580" s="113"/>
      <c r="I580" s="113"/>
      <c r="J580" s="114" t="s">
        <v>330</v>
      </c>
      <c r="K580" s="365" t="s">
        <v>481</v>
      </c>
    </row>
    <row r="581" spans="1:11" ht="9.75" hidden="1" customHeight="1" x14ac:dyDescent="0.25">
      <c r="A581" s="173" t="s">
        <v>330</v>
      </c>
      <c r="B581" s="113"/>
      <c r="C581" s="454" t="s">
        <v>330</v>
      </c>
      <c r="D581" s="454"/>
      <c r="E581" s="172" t="s">
        <v>330</v>
      </c>
      <c r="F581" s="109" t="s">
        <v>330</v>
      </c>
      <c r="G581" s="172" t="s">
        <v>330</v>
      </c>
      <c r="H581" s="113"/>
      <c r="I581" s="113"/>
      <c r="J581" s="114" t="s">
        <v>330</v>
      </c>
      <c r="K581" s="365" t="s">
        <v>481</v>
      </c>
    </row>
    <row r="582" spans="1:11" ht="9.75" hidden="1" customHeight="1" x14ac:dyDescent="0.25">
      <c r="A582" s="173" t="s">
        <v>330</v>
      </c>
      <c r="B582" s="113"/>
      <c r="C582" s="454" t="s">
        <v>330</v>
      </c>
      <c r="D582" s="454"/>
      <c r="E582" s="172" t="s">
        <v>330</v>
      </c>
      <c r="F582" s="109" t="s">
        <v>330</v>
      </c>
      <c r="G582" s="172" t="s">
        <v>330</v>
      </c>
      <c r="H582" s="113"/>
      <c r="I582" s="113"/>
      <c r="J582" s="114" t="s">
        <v>330</v>
      </c>
      <c r="K582" s="365" t="s">
        <v>481</v>
      </c>
    </row>
    <row r="583" spans="1:11" ht="9.75" hidden="1" customHeight="1" x14ac:dyDescent="0.25">
      <c r="A583" s="173" t="s">
        <v>330</v>
      </c>
      <c r="B583" s="113"/>
      <c r="C583" s="454" t="s">
        <v>330</v>
      </c>
      <c r="D583" s="454"/>
      <c r="E583" s="172" t="s">
        <v>330</v>
      </c>
      <c r="F583" s="109" t="s">
        <v>330</v>
      </c>
      <c r="G583" s="172" t="s">
        <v>330</v>
      </c>
      <c r="H583" s="113"/>
      <c r="I583" s="113"/>
      <c r="J583" s="114" t="s">
        <v>330</v>
      </c>
      <c r="K583" s="365" t="s">
        <v>481</v>
      </c>
    </row>
    <row r="584" spans="1:11" ht="9.75" hidden="1" customHeight="1" x14ac:dyDescent="0.25">
      <c r="A584" s="173" t="s">
        <v>330</v>
      </c>
      <c r="B584" s="113"/>
      <c r="C584" s="454" t="s">
        <v>330</v>
      </c>
      <c r="D584" s="454"/>
      <c r="E584" s="172" t="s">
        <v>330</v>
      </c>
      <c r="F584" s="109" t="s">
        <v>330</v>
      </c>
      <c r="G584" s="172" t="s">
        <v>330</v>
      </c>
      <c r="H584" s="113"/>
      <c r="I584" s="113"/>
      <c r="J584" s="114" t="s">
        <v>330</v>
      </c>
      <c r="K584" s="365" t="s">
        <v>481</v>
      </c>
    </row>
    <row r="585" spans="1:11" ht="9.75" hidden="1" customHeight="1" x14ac:dyDescent="0.25">
      <c r="A585" s="173" t="s">
        <v>330</v>
      </c>
      <c r="B585" s="113"/>
      <c r="C585" s="454" t="s">
        <v>330</v>
      </c>
      <c r="D585" s="454"/>
      <c r="E585" s="172" t="s">
        <v>330</v>
      </c>
      <c r="F585" s="109" t="s">
        <v>330</v>
      </c>
      <c r="G585" s="172" t="s">
        <v>330</v>
      </c>
      <c r="H585" s="113"/>
      <c r="I585" s="113"/>
      <c r="J585" s="114" t="s">
        <v>330</v>
      </c>
      <c r="K585" s="365" t="s">
        <v>481</v>
      </c>
    </row>
    <row r="586" spans="1:11" ht="9.75" hidden="1" customHeight="1" x14ac:dyDescent="0.25">
      <c r="A586" s="173" t="s">
        <v>330</v>
      </c>
      <c r="B586" s="113"/>
      <c r="C586" s="454" t="s">
        <v>330</v>
      </c>
      <c r="D586" s="454"/>
      <c r="E586" s="172" t="s">
        <v>330</v>
      </c>
      <c r="F586" s="109" t="s">
        <v>330</v>
      </c>
      <c r="G586" s="172" t="s">
        <v>330</v>
      </c>
      <c r="H586" s="113"/>
      <c r="I586" s="113"/>
      <c r="J586" s="114" t="s">
        <v>330</v>
      </c>
      <c r="K586" s="365" t="s">
        <v>481</v>
      </c>
    </row>
    <row r="587" spans="1:11" ht="9.75" hidden="1" customHeight="1" x14ac:dyDescent="0.25">
      <c r="A587" s="173" t="s">
        <v>330</v>
      </c>
      <c r="B587" s="113"/>
      <c r="C587" s="454" t="s">
        <v>330</v>
      </c>
      <c r="D587" s="454"/>
      <c r="E587" s="172" t="s">
        <v>330</v>
      </c>
      <c r="F587" s="109" t="s">
        <v>330</v>
      </c>
      <c r="G587" s="172" t="s">
        <v>330</v>
      </c>
      <c r="H587" s="113"/>
      <c r="I587" s="113"/>
      <c r="J587" s="114" t="s">
        <v>330</v>
      </c>
      <c r="K587" s="365" t="s">
        <v>481</v>
      </c>
    </row>
    <row r="588" spans="1:11" ht="9.75" hidden="1" customHeight="1" x14ac:dyDescent="0.25">
      <c r="A588" s="173" t="s">
        <v>330</v>
      </c>
      <c r="B588" s="113"/>
      <c r="C588" s="454" t="s">
        <v>330</v>
      </c>
      <c r="D588" s="454"/>
      <c r="E588" s="172" t="s">
        <v>330</v>
      </c>
      <c r="F588" s="109" t="s">
        <v>330</v>
      </c>
      <c r="G588" s="172" t="s">
        <v>330</v>
      </c>
      <c r="H588" s="113"/>
      <c r="I588" s="113"/>
      <c r="J588" s="114" t="s">
        <v>330</v>
      </c>
      <c r="K588" s="365" t="s">
        <v>481</v>
      </c>
    </row>
    <row r="589" spans="1:11" ht="9.75" hidden="1" customHeight="1" x14ac:dyDescent="0.25">
      <c r="A589" s="173" t="s">
        <v>330</v>
      </c>
      <c r="B589" s="113"/>
      <c r="C589" s="454" t="s">
        <v>330</v>
      </c>
      <c r="D589" s="454"/>
      <c r="E589" s="172" t="s">
        <v>330</v>
      </c>
      <c r="F589" s="109" t="s">
        <v>330</v>
      </c>
      <c r="G589" s="172" t="s">
        <v>330</v>
      </c>
      <c r="H589" s="113"/>
      <c r="I589" s="113"/>
      <c r="J589" s="114" t="s">
        <v>330</v>
      </c>
      <c r="K589" s="365" t="s">
        <v>481</v>
      </c>
    </row>
    <row r="590" spans="1:11" ht="9.75" hidden="1" customHeight="1" x14ac:dyDescent="0.25">
      <c r="A590" s="173" t="s">
        <v>330</v>
      </c>
      <c r="B590" s="113"/>
      <c r="C590" s="454" t="s">
        <v>330</v>
      </c>
      <c r="D590" s="454"/>
      <c r="E590" s="172" t="s">
        <v>330</v>
      </c>
      <c r="F590" s="109" t="s">
        <v>330</v>
      </c>
      <c r="G590" s="172" t="s">
        <v>330</v>
      </c>
      <c r="H590" s="113"/>
      <c r="I590" s="113"/>
      <c r="J590" s="114" t="s">
        <v>330</v>
      </c>
      <c r="K590" s="365" t="s">
        <v>481</v>
      </c>
    </row>
    <row r="591" spans="1:11" ht="9.75" hidden="1" customHeight="1" x14ac:dyDescent="0.25">
      <c r="A591" s="173" t="s">
        <v>330</v>
      </c>
      <c r="B591" s="113"/>
      <c r="C591" s="454" t="s">
        <v>330</v>
      </c>
      <c r="D591" s="454"/>
      <c r="E591" s="172" t="s">
        <v>330</v>
      </c>
      <c r="F591" s="109" t="s">
        <v>330</v>
      </c>
      <c r="G591" s="172" t="s">
        <v>330</v>
      </c>
      <c r="H591" s="113"/>
      <c r="I591" s="113"/>
      <c r="J591" s="114" t="s">
        <v>330</v>
      </c>
      <c r="K591" s="365" t="s">
        <v>481</v>
      </c>
    </row>
    <row r="592" spans="1:11" ht="9.75" hidden="1" customHeight="1" x14ac:dyDescent="0.25">
      <c r="A592" s="173" t="s">
        <v>330</v>
      </c>
      <c r="B592" s="113"/>
      <c r="C592" s="454" t="s">
        <v>330</v>
      </c>
      <c r="D592" s="454"/>
      <c r="E592" s="172" t="s">
        <v>330</v>
      </c>
      <c r="F592" s="109" t="s">
        <v>330</v>
      </c>
      <c r="G592" s="172" t="s">
        <v>330</v>
      </c>
      <c r="H592" s="113"/>
      <c r="I592" s="113"/>
      <c r="J592" s="114" t="s">
        <v>330</v>
      </c>
      <c r="K592" s="365" t="s">
        <v>481</v>
      </c>
    </row>
    <row r="593" spans="1:11" ht="9.75" hidden="1" customHeight="1" x14ac:dyDescent="0.25">
      <c r="A593" s="173" t="s">
        <v>330</v>
      </c>
      <c r="B593" s="113"/>
      <c r="C593" s="454" t="s">
        <v>330</v>
      </c>
      <c r="D593" s="454"/>
      <c r="E593" s="172" t="s">
        <v>330</v>
      </c>
      <c r="F593" s="109" t="s">
        <v>330</v>
      </c>
      <c r="G593" s="172" t="s">
        <v>330</v>
      </c>
      <c r="H593" s="113"/>
      <c r="I593" s="113"/>
      <c r="J593" s="114" t="s">
        <v>330</v>
      </c>
      <c r="K593" s="365" t="s">
        <v>481</v>
      </c>
    </row>
    <row r="594" spans="1:11" ht="9.75" hidden="1" customHeight="1" x14ac:dyDescent="0.25">
      <c r="A594" s="173" t="s">
        <v>330</v>
      </c>
      <c r="B594" s="113"/>
      <c r="C594" s="454" t="s">
        <v>330</v>
      </c>
      <c r="D594" s="454"/>
      <c r="E594" s="172" t="s">
        <v>330</v>
      </c>
      <c r="F594" s="109" t="s">
        <v>330</v>
      </c>
      <c r="G594" s="172" t="s">
        <v>330</v>
      </c>
      <c r="H594" s="113"/>
      <c r="I594" s="113"/>
      <c r="J594" s="114" t="s">
        <v>330</v>
      </c>
      <c r="K594" s="365" t="s">
        <v>481</v>
      </c>
    </row>
    <row r="595" spans="1:11" ht="9.75" hidden="1" customHeight="1" x14ac:dyDescent="0.25">
      <c r="A595" s="173" t="s">
        <v>330</v>
      </c>
      <c r="B595" s="113"/>
      <c r="C595" s="454" t="s">
        <v>330</v>
      </c>
      <c r="D595" s="454"/>
      <c r="E595" s="172" t="s">
        <v>330</v>
      </c>
      <c r="F595" s="109" t="s">
        <v>330</v>
      </c>
      <c r="G595" s="172" t="s">
        <v>330</v>
      </c>
      <c r="H595" s="113"/>
      <c r="I595" s="113"/>
      <c r="J595" s="114" t="s">
        <v>330</v>
      </c>
      <c r="K595" s="365" t="s">
        <v>481</v>
      </c>
    </row>
    <row r="596" spans="1:11" ht="9.75" hidden="1" customHeight="1" x14ac:dyDescent="0.25">
      <c r="A596" s="173" t="s">
        <v>330</v>
      </c>
      <c r="B596" s="113"/>
      <c r="C596" s="454" t="s">
        <v>330</v>
      </c>
      <c r="D596" s="454"/>
      <c r="E596" s="172" t="s">
        <v>330</v>
      </c>
      <c r="F596" s="109" t="s">
        <v>330</v>
      </c>
      <c r="G596" s="172" t="s">
        <v>330</v>
      </c>
      <c r="H596" s="113"/>
      <c r="I596" s="113"/>
      <c r="J596" s="114" t="s">
        <v>330</v>
      </c>
      <c r="K596" s="365" t="s">
        <v>481</v>
      </c>
    </row>
    <row r="597" spans="1:11" ht="9.75" hidden="1" customHeight="1" x14ac:dyDescent="0.25">
      <c r="A597" s="173" t="s">
        <v>330</v>
      </c>
      <c r="B597" s="113"/>
      <c r="C597" s="454" t="s">
        <v>330</v>
      </c>
      <c r="D597" s="454"/>
      <c r="E597" s="172" t="s">
        <v>330</v>
      </c>
      <c r="F597" s="109" t="s">
        <v>330</v>
      </c>
      <c r="G597" s="172" t="s">
        <v>330</v>
      </c>
      <c r="H597" s="113"/>
      <c r="I597" s="113"/>
      <c r="J597" s="114" t="s">
        <v>330</v>
      </c>
      <c r="K597" s="365" t="s">
        <v>481</v>
      </c>
    </row>
    <row r="598" spans="1:11" ht="9.75" hidden="1" customHeight="1" x14ac:dyDescent="0.25">
      <c r="A598" s="173" t="s">
        <v>330</v>
      </c>
      <c r="B598" s="113"/>
      <c r="C598" s="454" t="s">
        <v>330</v>
      </c>
      <c r="D598" s="454"/>
      <c r="E598" s="172" t="s">
        <v>330</v>
      </c>
      <c r="F598" s="109" t="s">
        <v>330</v>
      </c>
      <c r="G598" s="172" t="s">
        <v>330</v>
      </c>
      <c r="H598" s="113"/>
      <c r="I598" s="113"/>
      <c r="J598" s="114" t="s">
        <v>330</v>
      </c>
      <c r="K598" s="365" t="s">
        <v>481</v>
      </c>
    </row>
    <row r="599" spans="1:11" ht="9.75" hidden="1" customHeight="1" x14ac:dyDescent="0.25">
      <c r="A599" s="173" t="s">
        <v>330</v>
      </c>
      <c r="B599" s="113"/>
      <c r="C599" s="454" t="s">
        <v>330</v>
      </c>
      <c r="D599" s="454"/>
      <c r="E599" s="172" t="s">
        <v>330</v>
      </c>
      <c r="F599" s="109" t="s">
        <v>330</v>
      </c>
      <c r="G599" s="172" t="s">
        <v>330</v>
      </c>
      <c r="H599" s="113"/>
      <c r="I599" s="113"/>
      <c r="J599" s="114" t="s">
        <v>330</v>
      </c>
      <c r="K599" s="365" t="s">
        <v>481</v>
      </c>
    </row>
    <row r="600" spans="1:11" ht="9.75" hidden="1" customHeight="1" x14ac:dyDescent="0.25">
      <c r="A600" s="173" t="s">
        <v>330</v>
      </c>
      <c r="B600" s="113"/>
      <c r="C600" s="454" t="s">
        <v>330</v>
      </c>
      <c r="D600" s="454"/>
      <c r="E600" s="172" t="s">
        <v>330</v>
      </c>
      <c r="F600" s="109" t="s">
        <v>330</v>
      </c>
      <c r="G600" s="172" t="s">
        <v>330</v>
      </c>
      <c r="H600" s="113"/>
      <c r="I600" s="113"/>
      <c r="J600" s="114" t="s">
        <v>330</v>
      </c>
      <c r="K600" s="365" t="s">
        <v>481</v>
      </c>
    </row>
    <row r="601" spans="1:11" ht="9.75" hidden="1" customHeight="1" x14ac:dyDescent="0.25">
      <c r="A601" s="173" t="s">
        <v>330</v>
      </c>
      <c r="B601" s="113"/>
      <c r="C601" s="454" t="s">
        <v>330</v>
      </c>
      <c r="D601" s="454"/>
      <c r="E601" s="172" t="s">
        <v>330</v>
      </c>
      <c r="F601" s="109" t="s">
        <v>330</v>
      </c>
      <c r="G601" s="172" t="s">
        <v>330</v>
      </c>
      <c r="H601" s="113"/>
      <c r="I601" s="113"/>
      <c r="J601" s="114" t="s">
        <v>330</v>
      </c>
      <c r="K601" s="365" t="s">
        <v>481</v>
      </c>
    </row>
    <row r="602" spans="1:11" ht="9.75" hidden="1" customHeight="1" x14ac:dyDescent="0.25">
      <c r="A602" s="173" t="s">
        <v>330</v>
      </c>
      <c r="B602" s="113"/>
      <c r="C602" s="454" t="s">
        <v>330</v>
      </c>
      <c r="D602" s="454"/>
      <c r="E602" s="172" t="s">
        <v>330</v>
      </c>
      <c r="F602" s="109" t="s">
        <v>330</v>
      </c>
      <c r="G602" s="172" t="s">
        <v>330</v>
      </c>
      <c r="H602" s="113"/>
      <c r="I602" s="113"/>
      <c r="J602" s="114" t="s">
        <v>330</v>
      </c>
      <c r="K602" s="365" t="s">
        <v>481</v>
      </c>
    </row>
    <row r="603" spans="1:11" ht="9.75" hidden="1" customHeight="1" x14ac:dyDescent="0.25">
      <c r="A603" s="173" t="s">
        <v>330</v>
      </c>
      <c r="B603" s="113"/>
      <c r="C603" s="454" t="s">
        <v>330</v>
      </c>
      <c r="D603" s="454"/>
      <c r="E603" s="172" t="s">
        <v>330</v>
      </c>
      <c r="F603" s="109" t="s">
        <v>330</v>
      </c>
      <c r="G603" s="172" t="s">
        <v>330</v>
      </c>
      <c r="H603" s="113"/>
      <c r="I603" s="113"/>
      <c r="J603" s="114" t="s">
        <v>330</v>
      </c>
      <c r="K603" s="365" t="s">
        <v>481</v>
      </c>
    </row>
    <row r="604" spans="1:11" ht="9.75" hidden="1" customHeight="1" x14ac:dyDescent="0.25">
      <c r="A604" s="173" t="s">
        <v>330</v>
      </c>
      <c r="B604" s="113"/>
      <c r="C604" s="454" t="s">
        <v>330</v>
      </c>
      <c r="D604" s="454"/>
      <c r="E604" s="172" t="s">
        <v>330</v>
      </c>
      <c r="F604" s="109" t="s">
        <v>330</v>
      </c>
      <c r="G604" s="172" t="s">
        <v>330</v>
      </c>
      <c r="H604" s="113"/>
      <c r="I604" s="113"/>
      <c r="J604" s="114" t="s">
        <v>330</v>
      </c>
      <c r="K604" s="365" t="s">
        <v>481</v>
      </c>
    </row>
    <row r="605" spans="1:11" ht="9.75" hidden="1" customHeight="1" x14ac:dyDescent="0.25">
      <c r="A605" s="173" t="s">
        <v>330</v>
      </c>
      <c r="B605" s="113"/>
      <c r="C605" s="454" t="s">
        <v>330</v>
      </c>
      <c r="D605" s="454"/>
      <c r="E605" s="172" t="s">
        <v>330</v>
      </c>
      <c r="F605" s="109" t="s">
        <v>330</v>
      </c>
      <c r="G605" s="172" t="s">
        <v>330</v>
      </c>
      <c r="H605" s="113"/>
      <c r="I605" s="113"/>
      <c r="J605" s="114" t="s">
        <v>330</v>
      </c>
      <c r="K605" s="365" t="s">
        <v>481</v>
      </c>
    </row>
    <row r="606" spans="1:11" ht="9.75" hidden="1" customHeight="1" x14ac:dyDescent="0.25">
      <c r="A606" s="173" t="s">
        <v>330</v>
      </c>
      <c r="B606" s="113"/>
      <c r="C606" s="454" t="s">
        <v>330</v>
      </c>
      <c r="D606" s="454"/>
      <c r="E606" s="172" t="s">
        <v>330</v>
      </c>
      <c r="F606" s="109" t="s">
        <v>330</v>
      </c>
      <c r="G606" s="172" t="s">
        <v>330</v>
      </c>
      <c r="H606" s="113"/>
      <c r="I606" s="113"/>
      <c r="J606" s="114" t="s">
        <v>330</v>
      </c>
      <c r="K606" s="365" t="s">
        <v>481</v>
      </c>
    </row>
    <row r="607" spans="1:11" ht="9.75" hidden="1" customHeight="1" x14ac:dyDescent="0.25">
      <c r="A607" s="173" t="s">
        <v>330</v>
      </c>
      <c r="B607" s="113"/>
      <c r="C607" s="454" t="s">
        <v>330</v>
      </c>
      <c r="D607" s="454"/>
      <c r="E607" s="172" t="s">
        <v>330</v>
      </c>
      <c r="F607" s="109" t="s">
        <v>330</v>
      </c>
      <c r="G607" s="172" t="s">
        <v>330</v>
      </c>
      <c r="H607" s="113"/>
      <c r="I607" s="113"/>
      <c r="J607" s="114" t="s">
        <v>330</v>
      </c>
      <c r="K607" s="365" t="s">
        <v>481</v>
      </c>
    </row>
    <row r="608" spans="1:11" ht="9.75" hidden="1" customHeight="1" x14ac:dyDescent="0.25">
      <c r="A608" s="173" t="s">
        <v>330</v>
      </c>
      <c r="B608" s="113"/>
      <c r="C608" s="454" t="s">
        <v>330</v>
      </c>
      <c r="D608" s="454"/>
      <c r="E608" s="172" t="s">
        <v>330</v>
      </c>
      <c r="F608" s="109" t="s">
        <v>330</v>
      </c>
      <c r="G608" s="172" t="s">
        <v>330</v>
      </c>
      <c r="H608" s="113"/>
      <c r="I608" s="113"/>
      <c r="J608" s="114" t="s">
        <v>330</v>
      </c>
      <c r="K608" s="365" t="s">
        <v>481</v>
      </c>
    </row>
    <row r="609" spans="1:11" ht="9.75" hidden="1" customHeight="1" x14ac:dyDescent="0.25">
      <c r="A609" s="173" t="s">
        <v>330</v>
      </c>
      <c r="B609" s="113"/>
      <c r="C609" s="454" t="s">
        <v>330</v>
      </c>
      <c r="D609" s="454"/>
      <c r="E609" s="172" t="s">
        <v>330</v>
      </c>
      <c r="F609" s="109" t="s">
        <v>330</v>
      </c>
      <c r="G609" s="172" t="s">
        <v>330</v>
      </c>
      <c r="H609" s="113"/>
      <c r="I609" s="113"/>
      <c r="J609" s="114" t="s">
        <v>330</v>
      </c>
      <c r="K609" s="365" t="s">
        <v>481</v>
      </c>
    </row>
    <row r="610" spans="1:11" ht="9.75" hidden="1" customHeight="1" x14ac:dyDescent="0.25">
      <c r="A610" s="173" t="s">
        <v>330</v>
      </c>
      <c r="B610" s="113"/>
      <c r="C610" s="454" t="s">
        <v>330</v>
      </c>
      <c r="D610" s="454"/>
      <c r="E610" s="172" t="s">
        <v>330</v>
      </c>
      <c r="F610" s="109" t="s">
        <v>330</v>
      </c>
      <c r="G610" s="172" t="s">
        <v>330</v>
      </c>
      <c r="H610" s="113"/>
      <c r="I610" s="113"/>
      <c r="J610" s="114" t="s">
        <v>330</v>
      </c>
      <c r="K610" s="365" t="s">
        <v>481</v>
      </c>
    </row>
    <row r="611" spans="1:11" ht="9.75" hidden="1" customHeight="1" x14ac:dyDescent="0.25">
      <c r="A611" s="173" t="s">
        <v>330</v>
      </c>
      <c r="B611" s="113"/>
      <c r="C611" s="454" t="s">
        <v>330</v>
      </c>
      <c r="D611" s="454"/>
      <c r="E611" s="172" t="s">
        <v>330</v>
      </c>
      <c r="F611" s="109" t="s">
        <v>330</v>
      </c>
      <c r="G611" s="172" t="s">
        <v>330</v>
      </c>
      <c r="H611" s="113"/>
      <c r="I611" s="113"/>
      <c r="J611" s="114" t="s">
        <v>330</v>
      </c>
      <c r="K611" s="365" t="s">
        <v>481</v>
      </c>
    </row>
    <row r="612" spans="1:11" ht="9.75" hidden="1" customHeight="1" x14ac:dyDescent="0.25">
      <c r="A612" s="173" t="s">
        <v>330</v>
      </c>
      <c r="B612" s="113"/>
      <c r="C612" s="454" t="s">
        <v>330</v>
      </c>
      <c r="D612" s="454"/>
      <c r="E612" s="172" t="s">
        <v>330</v>
      </c>
      <c r="F612" s="109" t="s">
        <v>330</v>
      </c>
      <c r="G612" s="172" t="s">
        <v>330</v>
      </c>
      <c r="H612" s="113"/>
      <c r="I612" s="113"/>
      <c r="J612" s="114" t="s">
        <v>330</v>
      </c>
      <c r="K612" s="365" t="s">
        <v>481</v>
      </c>
    </row>
    <row r="613" spans="1:11" ht="9.75" hidden="1" customHeight="1" x14ac:dyDescent="0.25">
      <c r="A613" s="173" t="s">
        <v>330</v>
      </c>
      <c r="B613" s="113"/>
      <c r="C613" s="454" t="s">
        <v>330</v>
      </c>
      <c r="D613" s="454"/>
      <c r="E613" s="172" t="s">
        <v>330</v>
      </c>
      <c r="F613" s="109" t="s">
        <v>330</v>
      </c>
      <c r="G613" s="172" t="s">
        <v>330</v>
      </c>
      <c r="H613" s="113"/>
      <c r="I613" s="113"/>
      <c r="J613" s="114" t="s">
        <v>330</v>
      </c>
      <c r="K613" s="365" t="s">
        <v>481</v>
      </c>
    </row>
    <row r="614" spans="1:11" ht="9.75" hidden="1" customHeight="1" x14ac:dyDescent="0.25">
      <c r="A614" s="173" t="s">
        <v>330</v>
      </c>
      <c r="B614" s="113"/>
      <c r="C614" s="454" t="s">
        <v>330</v>
      </c>
      <c r="D614" s="454"/>
      <c r="E614" s="172" t="s">
        <v>330</v>
      </c>
      <c r="F614" s="109" t="s">
        <v>330</v>
      </c>
      <c r="G614" s="172" t="s">
        <v>330</v>
      </c>
      <c r="H614" s="113"/>
      <c r="I614" s="113"/>
      <c r="J614" s="114" t="s">
        <v>330</v>
      </c>
      <c r="K614" s="365" t="s">
        <v>481</v>
      </c>
    </row>
    <row r="615" spans="1:11" ht="9.75" hidden="1" customHeight="1" x14ac:dyDescent="0.25">
      <c r="A615" s="173" t="s">
        <v>330</v>
      </c>
      <c r="B615" s="113"/>
      <c r="C615" s="454" t="s">
        <v>330</v>
      </c>
      <c r="D615" s="454"/>
      <c r="E615" s="172" t="s">
        <v>330</v>
      </c>
      <c r="F615" s="109" t="s">
        <v>330</v>
      </c>
      <c r="G615" s="172" t="s">
        <v>330</v>
      </c>
      <c r="H615" s="113"/>
      <c r="I615" s="113"/>
      <c r="J615" s="114" t="s">
        <v>330</v>
      </c>
      <c r="K615" s="365" t="s">
        <v>481</v>
      </c>
    </row>
    <row r="616" spans="1:11" ht="9.75" hidden="1" customHeight="1" x14ac:dyDescent="0.25">
      <c r="A616" s="173" t="s">
        <v>330</v>
      </c>
      <c r="B616" s="113"/>
      <c r="C616" s="454" t="s">
        <v>330</v>
      </c>
      <c r="D616" s="454"/>
      <c r="E616" s="172" t="s">
        <v>330</v>
      </c>
      <c r="F616" s="109" t="s">
        <v>330</v>
      </c>
      <c r="G616" s="172" t="s">
        <v>330</v>
      </c>
      <c r="H616" s="113"/>
      <c r="I616" s="113"/>
      <c r="J616" s="114" t="s">
        <v>330</v>
      </c>
      <c r="K616" s="365" t="s">
        <v>481</v>
      </c>
    </row>
    <row r="617" spans="1:11" ht="9.75" hidden="1" customHeight="1" x14ac:dyDescent="0.25">
      <c r="A617" s="173" t="s">
        <v>330</v>
      </c>
      <c r="B617" s="113"/>
      <c r="C617" s="454" t="s">
        <v>330</v>
      </c>
      <c r="D617" s="454"/>
      <c r="E617" s="172" t="s">
        <v>330</v>
      </c>
      <c r="F617" s="109" t="s">
        <v>330</v>
      </c>
      <c r="G617" s="172" t="s">
        <v>330</v>
      </c>
      <c r="H617" s="113"/>
      <c r="I617" s="113"/>
      <c r="J617" s="114" t="s">
        <v>330</v>
      </c>
      <c r="K617" s="365" t="s">
        <v>481</v>
      </c>
    </row>
    <row r="618" spans="1:11" ht="9.75" hidden="1" customHeight="1" x14ac:dyDescent="0.25">
      <c r="A618" s="173" t="s">
        <v>330</v>
      </c>
      <c r="B618" s="113"/>
      <c r="C618" s="454" t="s">
        <v>330</v>
      </c>
      <c r="D618" s="454"/>
      <c r="E618" s="172" t="s">
        <v>330</v>
      </c>
      <c r="F618" s="109" t="s">
        <v>330</v>
      </c>
      <c r="G618" s="172" t="s">
        <v>330</v>
      </c>
      <c r="H618" s="113"/>
      <c r="I618" s="113"/>
      <c r="J618" s="114" t="s">
        <v>330</v>
      </c>
      <c r="K618" s="365" t="s">
        <v>481</v>
      </c>
    </row>
    <row r="619" spans="1:11" ht="9.75" hidden="1" customHeight="1" x14ac:dyDescent="0.25">
      <c r="A619" s="173" t="s">
        <v>330</v>
      </c>
      <c r="B619" s="113"/>
      <c r="C619" s="454" t="s">
        <v>330</v>
      </c>
      <c r="D619" s="454"/>
      <c r="E619" s="172" t="s">
        <v>330</v>
      </c>
      <c r="F619" s="109" t="s">
        <v>330</v>
      </c>
      <c r="G619" s="172" t="s">
        <v>330</v>
      </c>
      <c r="H619" s="113"/>
      <c r="I619" s="113"/>
      <c r="J619" s="114" t="s">
        <v>330</v>
      </c>
      <c r="K619" s="365" t="s">
        <v>481</v>
      </c>
    </row>
    <row r="620" spans="1:11" ht="9.75" hidden="1" customHeight="1" x14ac:dyDescent="0.25">
      <c r="A620" s="173" t="s">
        <v>330</v>
      </c>
      <c r="B620" s="113"/>
      <c r="C620" s="454" t="s">
        <v>330</v>
      </c>
      <c r="D620" s="454"/>
      <c r="E620" s="172" t="s">
        <v>330</v>
      </c>
      <c r="F620" s="109" t="s">
        <v>330</v>
      </c>
      <c r="G620" s="172" t="s">
        <v>330</v>
      </c>
      <c r="H620" s="113"/>
      <c r="I620" s="113"/>
      <c r="J620" s="114" t="s">
        <v>330</v>
      </c>
      <c r="K620" s="365" t="s">
        <v>481</v>
      </c>
    </row>
    <row r="621" spans="1:11" ht="9.75" hidden="1" customHeight="1" x14ac:dyDescent="0.25">
      <c r="A621" s="173" t="s">
        <v>330</v>
      </c>
      <c r="B621" s="113"/>
      <c r="C621" s="454" t="s">
        <v>330</v>
      </c>
      <c r="D621" s="454"/>
      <c r="E621" s="172" t="s">
        <v>330</v>
      </c>
      <c r="F621" s="109" t="s">
        <v>330</v>
      </c>
      <c r="G621" s="172" t="s">
        <v>330</v>
      </c>
      <c r="H621" s="113"/>
      <c r="I621" s="113"/>
      <c r="J621" s="114" t="s">
        <v>330</v>
      </c>
      <c r="K621" s="365" t="s">
        <v>481</v>
      </c>
    </row>
    <row r="622" spans="1:11" ht="9.75" hidden="1" customHeight="1" x14ac:dyDescent="0.25">
      <c r="A622" s="173" t="s">
        <v>330</v>
      </c>
      <c r="B622" s="113"/>
      <c r="C622" s="454" t="s">
        <v>330</v>
      </c>
      <c r="D622" s="454"/>
      <c r="E622" s="172" t="s">
        <v>330</v>
      </c>
      <c r="F622" s="109" t="s">
        <v>330</v>
      </c>
      <c r="G622" s="172" t="s">
        <v>330</v>
      </c>
      <c r="H622" s="113"/>
      <c r="I622" s="113"/>
      <c r="J622" s="114" t="s">
        <v>330</v>
      </c>
      <c r="K622" s="365" t="s">
        <v>481</v>
      </c>
    </row>
    <row r="623" spans="1:11" ht="9.75" hidden="1" customHeight="1" x14ac:dyDescent="0.25">
      <c r="A623" s="173" t="s">
        <v>330</v>
      </c>
      <c r="B623" s="113"/>
      <c r="C623" s="454" t="s">
        <v>330</v>
      </c>
      <c r="D623" s="454"/>
      <c r="E623" s="172" t="s">
        <v>330</v>
      </c>
      <c r="F623" s="109" t="s">
        <v>330</v>
      </c>
      <c r="G623" s="172" t="s">
        <v>330</v>
      </c>
      <c r="H623" s="113"/>
      <c r="I623" s="113"/>
      <c r="J623" s="114" t="s">
        <v>330</v>
      </c>
      <c r="K623" s="365" t="s">
        <v>481</v>
      </c>
    </row>
    <row r="624" spans="1:11" ht="9.75" hidden="1" customHeight="1" x14ac:dyDescent="0.25">
      <c r="A624" s="173" t="s">
        <v>330</v>
      </c>
      <c r="B624" s="113"/>
      <c r="C624" s="454" t="s">
        <v>330</v>
      </c>
      <c r="D624" s="454"/>
      <c r="E624" s="172" t="s">
        <v>330</v>
      </c>
      <c r="F624" s="109" t="s">
        <v>330</v>
      </c>
      <c r="G624" s="172" t="s">
        <v>330</v>
      </c>
      <c r="H624" s="113"/>
      <c r="I624" s="113"/>
      <c r="J624" s="114" t="s">
        <v>330</v>
      </c>
      <c r="K624" s="365" t="s">
        <v>481</v>
      </c>
    </row>
    <row r="625" spans="1:11" ht="9.75" hidden="1" customHeight="1" x14ac:dyDescent="0.25">
      <c r="A625" s="173" t="s">
        <v>330</v>
      </c>
      <c r="B625" s="113"/>
      <c r="C625" s="454" t="s">
        <v>330</v>
      </c>
      <c r="D625" s="454"/>
      <c r="E625" s="172" t="s">
        <v>330</v>
      </c>
      <c r="F625" s="109" t="s">
        <v>330</v>
      </c>
      <c r="G625" s="172" t="s">
        <v>330</v>
      </c>
      <c r="H625" s="113"/>
      <c r="I625" s="113"/>
      <c r="J625" s="114" t="s">
        <v>330</v>
      </c>
      <c r="K625" s="365" t="s">
        <v>481</v>
      </c>
    </row>
    <row r="626" spans="1:11" ht="9.75" hidden="1" customHeight="1" x14ac:dyDescent="0.25">
      <c r="A626" s="173" t="s">
        <v>330</v>
      </c>
      <c r="B626" s="113"/>
      <c r="C626" s="454" t="s">
        <v>330</v>
      </c>
      <c r="D626" s="454"/>
      <c r="E626" s="172" t="s">
        <v>330</v>
      </c>
      <c r="F626" s="109" t="s">
        <v>330</v>
      </c>
      <c r="G626" s="172" t="s">
        <v>330</v>
      </c>
      <c r="H626" s="113"/>
      <c r="I626" s="113"/>
      <c r="J626" s="114" t="s">
        <v>330</v>
      </c>
      <c r="K626" s="365" t="s">
        <v>481</v>
      </c>
    </row>
    <row r="627" spans="1:11" ht="9.75" hidden="1" customHeight="1" x14ac:dyDescent="0.25">
      <c r="A627" s="173" t="s">
        <v>330</v>
      </c>
      <c r="B627" s="113"/>
      <c r="C627" s="454" t="s">
        <v>330</v>
      </c>
      <c r="D627" s="454"/>
      <c r="E627" s="172" t="s">
        <v>330</v>
      </c>
      <c r="F627" s="109" t="s">
        <v>330</v>
      </c>
      <c r="G627" s="172" t="s">
        <v>330</v>
      </c>
      <c r="H627" s="113"/>
      <c r="I627" s="113"/>
      <c r="J627" s="114" t="s">
        <v>330</v>
      </c>
      <c r="K627" s="365" t="s">
        <v>481</v>
      </c>
    </row>
    <row r="628" spans="1:11" ht="9.75" hidden="1" customHeight="1" x14ac:dyDescent="0.25">
      <c r="A628" s="173" t="s">
        <v>330</v>
      </c>
      <c r="B628" s="113"/>
      <c r="C628" s="454" t="s">
        <v>330</v>
      </c>
      <c r="D628" s="454"/>
      <c r="E628" s="172" t="s">
        <v>330</v>
      </c>
      <c r="F628" s="109" t="s">
        <v>330</v>
      </c>
      <c r="G628" s="172" t="s">
        <v>330</v>
      </c>
      <c r="H628" s="113"/>
      <c r="I628" s="113"/>
      <c r="J628" s="114" t="s">
        <v>330</v>
      </c>
      <c r="K628" s="365" t="s">
        <v>481</v>
      </c>
    </row>
    <row r="629" spans="1:11" ht="9.75" hidden="1" customHeight="1" x14ac:dyDescent="0.25">
      <c r="A629" s="173" t="s">
        <v>330</v>
      </c>
      <c r="B629" s="113"/>
      <c r="C629" s="454" t="s">
        <v>330</v>
      </c>
      <c r="D629" s="454"/>
      <c r="E629" s="172" t="s">
        <v>330</v>
      </c>
      <c r="F629" s="109" t="s">
        <v>330</v>
      </c>
      <c r="G629" s="172" t="s">
        <v>330</v>
      </c>
      <c r="H629" s="113"/>
      <c r="I629" s="113"/>
      <c r="J629" s="114" t="s">
        <v>330</v>
      </c>
      <c r="K629" s="365" t="s">
        <v>481</v>
      </c>
    </row>
    <row r="630" spans="1:11" ht="9.75" hidden="1" customHeight="1" x14ac:dyDescent="0.25">
      <c r="A630" s="173" t="s">
        <v>330</v>
      </c>
      <c r="B630" s="113"/>
      <c r="C630" s="454" t="s">
        <v>330</v>
      </c>
      <c r="D630" s="454"/>
      <c r="E630" s="172" t="s">
        <v>330</v>
      </c>
      <c r="F630" s="109" t="s">
        <v>330</v>
      </c>
      <c r="G630" s="172" t="s">
        <v>330</v>
      </c>
      <c r="H630" s="113"/>
      <c r="I630" s="113"/>
      <c r="J630" s="114" t="s">
        <v>330</v>
      </c>
      <c r="K630" s="365" t="s">
        <v>481</v>
      </c>
    </row>
    <row r="631" spans="1:11" ht="9.75" hidden="1" customHeight="1" x14ac:dyDescent="0.25">
      <c r="A631" s="173" t="s">
        <v>330</v>
      </c>
      <c r="B631" s="113"/>
      <c r="C631" s="454" t="s">
        <v>330</v>
      </c>
      <c r="D631" s="454"/>
      <c r="E631" s="172" t="s">
        <v>330</v>
      </c>
      <c r="F631" s="109" t="s">
        <v>330</v>
      </c>
      <c r="G631" s="172" t="s">
        <v>330</v>
      </c>
      <c r="H631" s="113"/>
      <c r="I631" s="113"/>
      <c r="J631" s="114" t="s">
        <v>330</v>
      </c>
      <c r="K631" s="365" t="s">
        <v>481</v>
      </c>
    </row>
    <row r="632" spans="1:11" ht="9.75" hidden="1" customHeight="1" x14ac:dyDescent="0.25">
      <c r="A632" s="173" t="s">
        <v>330</v>
      </c>
      <c r="B632" s="113"/>
      <c r="C632" s="454" t="s">
        <v>330</v>
      </c>
      <c r="D632" s="454"/>
      <c r="E632" s="172" t="s">
        <v>330</v>
      </c>
      <c r="F632" s="109" t="s">
        <v>330</v>
      </c>
      <c r="G632" s="172" t="s">
        <v>330</v>
      </c>
      <c r="H632" s="113"/>
      <c r="I632" s="113"/>
      <c r="J632" s="114" t="s">
        <v>330</v>
      </c>
      <c r="K632" s="365" t="s">
        <v>481</v>
      </c>
    </row>
    <row r="633" spans="1:11" ht="9.75" hidden="1" customHeight="1" x14ac:dyDescent="0.25">
      <c r="A633" s="173" t="s">
        <v>330</v>
      </c>
      <c r="B633" s="113"/>
      <c r="C633" s="454" t="s">
        <v>330</v>
      </c>
      <c r="D633" s="454"/>
      <c r="E633" s="172" t="s">
        <v>330</v>
      </c>
      <c r="F633" s="109" t="s">
        <v>330</v>
      </c>
      <c r="G633" s="172" t="s">
        <v>330</v>
      </c>
      <c r="H633" s="113"/>
      <c r="I633" s="113"/>
      <c r="J633" s="114" t="s">
        <v>330</v>
      </c>
      <c r="K633" s="365" t="s">
        <v>481</v>
      </c>
    </row>
    <row r="634" spans="1:11" ht="9.75" hidden="1" customHeight="1" x14ac:dyDescent="0.25">
      <c r="A634" s="173" t="s">
        <v>330</v>
      </c>
      <c r="B634" s="113"/>
      <c r="C634" s="454" t="s">
        <v>330</v>
      </c>
      <c r="D634" s="454"/>
      <c r="E634" s="172" t="s">
        <v>330</v>
      </c>
      <c r="F634" s="109" t="s">
        <v>330</v>
      </c>
      <c r="G634" s="172" t="s">
        <v>330</v>
      </c>
      <c r="H634" s="113"/>
      <c r="I634" s="113"/>
      <c r="J634" s="114" t="s">
        <v>330</v>
      </c>
      <c r="K634" s="365" t="s">
        <v>481</v>
      </c>
    </row>
    <row r="635" spans="1:11" ht="9.75" hidden="1" customHeight="1" x14ac:dyDescent="0.25">
      <c r="A635" s="173" t="s">
        <v>330</v>
      </c>
      <c r="B635" s="113"/>
      <c r="C635" s="454" t="s">
        <v>330</v>
      </c>
      <c r="D635" s="454"/>
      <c r="E635" s="172" t="s">
        <v>330</v>
      </c>
      <c r="F635" s="109" t="s">
        <v>330</v>
      </c>
      <c r="G635" s="172" t="s">
        <v>330</v>
      </c>
      <c r="H635" s="113"/>
      <c r="I635" s="113"/>
      <c r="J635" s="114" t="s">
        <v>330</v>
      </c>
      <c r="K635" s="365" t="s">
        <v>481</v>
      </c>
    </row>
    <row r="636" spans="1:11" ht="9.75" hidden="1" customHeight="1" x14ac:dyDescent="0.25">
      <c r="A636" s="173" t="s">
        <v>330</v>
      </c>
      <c r="B636" s="113"/>
      <c r="C636" s="454" t="s">
        <v>330</v>
      </c>
      <c r="D636" s="454"/>
      <c r="E636" s="172" t="s">
        <v>330</v>
      </c>
      <c r="F636" s="109" t="s">
        <v>330</v>
      </c>
      <c r="G636" s="172" t="s">
        <v>330</v>
      </c>
      <c r="H636" s="113"/>
      <c r="I636" s="113"/>
      <c r="J636" s="114" t="s">
        <v>330</v>
      </c>
      <c r="K636" s="365" t="s">
        <v>481</v>
      </c>
    </row>
    <row r="637" spans="1:11" ht="9.75" hidden="1" customHeight="1" x14ac:dyDescent="0.25">
      <c r="A637" s="173" t="s">
        <v>330</v>
      </c>
      <c r="B637" s="113"/>
      <c r="C637" s="454" t="s">
        <v>330</v>
      </c>
      <c r="D637" s="454"/>
      <c r="E637" s="172" t="s">
        <v>330</v>
      </c>
      <c r="F637" s="109" t="s">
        <v>330</v>
      </c>
      <c r="G637" s="172" t="s">
        <v>330</v>
      </c>
      <c r="H637" s="113"/>
      <c r="I637" s="113"/>
      <c r="J637" s="114" t="s">
        <v>330</v>
      </c>
      <c r="K637" s="365" t="s">
        <v>481</v>
      </c>
    </row>
    <row r="638" spans="1:11" ht="9.75" hidden="1" customHeight="1" x14ac:dyDescent="0.25">
      <c r="A638" s="173" t="s">
        <v>330</v>
      </c>
      <c r="B638" s="113"/>
      <c r="C638" s="454" t="s">
        <v>330</v>
      </c>
      <c r="D638" s="454"/>
      <c r="E638" s="172" t="s">
        <v>330</v>
      </c>
      <c r="F638" s="109" t="s">
        <v>330</v>
      </c>
      <c r="G638" s="172" t="s">
        <v>330</v>
      </c>
      <c r="H638" s="113"/>
      <c r="I638" s="113"/>
      <c r="J638" s="114" t="s">
        <v>330</v>
      </c>
      <c r="K638" s="365" t="s">
        <v>481</v>
      </c>
    </row>
    <row r="639" spans="1:11" ht="9.75" hidden="1" customHeight="1" x14ac:dyDescent="0.25">
      <c r="A639" s="173" t="s">
        <v>330</v>
      </c>
      <c r="B639" s="113"/>
      <c r="C639" s="454" t="s">
        <v>330</v>
      </c>
      <c r="D639" s="454"/>
      <c r="E639" s="172" t="s">
        <v>330</v>
      </c>
      <c r="F639" s="109" t="s">
        <v>330</v>
      </c>
      <c r="G639" s="172" t="s">
        <v>330</v>
      </c>
      <c r="H639" s="113"/>
      <c r="I639" s="113"/>
      <c r="J639" s="114" t="s">
        <v>330</v>
      </c>
      <c r="K639" s="365" t="s">
        <v>481</v>
      </c>
    </row>
    <row r="640" spans="1:11" ht="9.75" hidden="1" customHeight="1" x14ac:dyDescent="0.25">
      <c r="A640" s="173" t="s">
        <v>330</v>
      </c>
      <c r="B640" s="113"/>
      <c r="C640" s="454" t="s">
        <v>330</v>
      </c>
      <c r="D640" s="454"/>
      <c r="E640" s="172" t="s">
        <v>330</v>
      </c>
      <c r="F640" s="109" t="s">
        <v>330</v>
      </c>
      <c r="G640" s="172" t="s">
        <v>330</v>
      </c>
      <c r="H640" s="113"/>
      <c r="I640" s="113"/>
      <c r="J640" s="114" t="s">
        <v>330</v>
      </c>
      <c r="K640" s="365" t="s">
        <v>481</v>
      </c>
    </row>
    <row r="641" spans="1:11" ht="9.75" hidden="1" customHeight="1" x14ac:dyDescent="0.25">
      <c r="A641" s="173" t="s">
        <v>330</v>
      </c>
      <c r="B641" s="113"/>
      <c r="C641" s="454" t="s">
        <v>330</v>
      </c>
      <c r="D641" s="454"/>
      <c r="E641" s="172" t="s">
        <v>330</v>
      </c>
      <c r="F641" s="109" t="s">
        <v>330</v>
      </c>
      <c r="G641" s="172" t="s">
        <v>330</v>
      </c>
      <c r="H641" s="113"/>
      <c r="I641" s="113"/>
      <c r="J641" s="114" t="s">
        <v>330</v>
      </c>
      <c r="K641" s="365" t="s">
        <v>481</v>
      </c>
    </row>
    <row r="642" spans="1:11" ht="9.75" hidden="1" customHeight="1" x14ac:dyDescent="0.25">
      <c r="A642" s="173" t="s">
        <v>330</v>
      </c>
      <c r="B642" s="113"/>
      <c r="C642" s="454" t="s">
        <v>330</v>
      </c>
      <c r="D642" s="454"/>
      <c r="E642" s="172" t="s">
        <v>330</v>
      </c>
      <c r="F642" s="109" t="s">
        <v>330</v>
      </c>
      <c r="G642" s="172" t="s">
        <v>330</v>
      </c>
      <c r="H642" s="113"/>
      <c r="I642" s="113"/>
      <c r="J642" s="114" t="s">
        <v>330</v>
      </c>
      <c r="K642" s="365" t="s">
        <v>481</v>
      </c>
    </row>
    <row r="643" spans="1:11" ht="9.75" hidden="1" customHeight="1" x14ac:dyDescent="0.25">
      <c r="A643" s="173" t="s">
        <v>330</v>
      </c>
      <c r="B643" s="113"/>
      <c r="C643" s="454" t="s">
        <v>330</v>
      </c>
      <c r="D643" s="454"/>
      <c r="E643" s="172" t="s">
        <v>330</v>
      </c>
      <c r="F643" s="109" t="s">
        <v>330</v>
      </c>
      <c r="G643" s="172" t="s">
        <v>330</v>
      </c>
      <c r="H643" s="113"/>
      <c r="I643" s="113"/>
      <c r="J643" s="114" t="s">
        <v>330</v>
      </c>
      <c r="K643" s="365" t="s">
        <v>481</v>
      </c>
    </row>
    <row r="644" spans="1:11" ht="9.75" hidden="1" customHeight="1" x14ac:dyDescent="0.25">
      <c r="A644" s="173" t="s">
        <v>330</v>
      </c>
      <c r="B644" s="113"/>
      <c r="C644" s="454" t="s">
        <v>330</v>
      </c>
      <c r="D644" s="454"/>
      <c r="E644" s="172" t="s">
        <v>330</v>
      </c>
      <c r="F644" s="109" t="s">
        <v>330</v>
      </c>
      <c r="G644" s="172" t="s">
        <v>330</v>
      </c>
      <c r="H644" s="113"/>
      <c r="I644" s="113"/>
      <c r="J644" s="114" t="s">
        <v>330</v>
      </c>
      <c r="K644" s="365" t="s">
        <v>481</v>
      </c>
    </row>
    <row r="645" spans="1:11" ht="9.75" hidden="1" customHeight="1" x14ac:dyDescent="0.25">
      <c r="A645" s="173" t="s">
        <v>330</v>
      </c>
      <c r="B645" s="113"/>
      <c r="C645" s="454" t="s">
        <v>330</v>
      </c>
      <c r="D645" s="454"/>
      <c r="E645" s="172" t="s">
        <v>330</v>
      </c>
      <c r="F645" s="109" t="s">
        <v>330</v>
      </c>
      <c r="G645" s="172" t="s">
        <v>330</v>
      </c>
      <c r="H645" s="113"/>
      <c r="I645" s="113"/>
      <c r="J645" s="114" t="s">
        <v>330</v>
      </c>
      <c r="K645" s="365" t="s">
        <v>481</v>
      </c>
    </row>
    <row r="646" spans="1:11" ht="9.75" hidden="1" customHeight="1" x14ac:dyDescent="0.25">
      <c r="A646" s="173" t="s">
        <v>330</v>
      </c>
      <c r="B646" s="113"/>
      <c r="C646" s="454" t="s">
        <v>330</v>
      </c>
      <c r="D646" s="454"/>
      <c r="E646" s="172" t="s">
        <v>330</v>
      </c>
      <c r="F646" s="109" t="s">
        <v>330</v>
      </c>
      <c r="G646" s="172" t="s">
        <v>330</v>
      </c>
      <c r="H646" s="113"/>
      <c r="I646" s="113"/>
      <c r="J646" s="114" t="s">
        <v>330</v>
      </c>
      <c r="K646" s="365" t="s">
        <v>481</v>
      </c>
    </row>
    <row r="647" spans="1:11" ht="9.75" hidden="1" customHeight="1" x14ac:dyDescent="0.25">
      <c r="A647" s="173" t="s">
        <v>330</v>
      </c>
      <c r="B647" s="113"/>
      <c r="C647" s="454" t="s">
        <v>330</v>
      </c>
      <c r="D647" s="454"/>
      <c r="E647" s="172" t="s">
        <v>330</v>
      </c>
      <c r="F647" s="109" t="s">
        <v>330</v>
      </c>
      <c r="G647" s="172" t="s">
        <v>330</v>
      </c>
      <c r="H647" s="113"/>
      <c r="I647" s="113"/>
      <c r="J647" s="114" t="s">
        <v>330</v>
      </c>
      <c r="K647" s="365" t="s">
        <v>481</v>
      </c>
    </row>
    <row r="648" spans="1:11" ht="9.75" hidden="1" customHeight="1" x14ac:dyDescent="0.25">
      <c r="A648" s="173" t="s">
        <v>330</v>
      </c>
      <c r="B648" s="113"/>
      <c r="C648" s="454" t="s">
        <v>330</v>
      </c>
      <c r="D648" s="454"/>
      <c r="E648" s="172" t="s">
        <v>330</v>
      </c>
      <c r="F648" s="109" t="s">
        <v>330</v>
      </c>
      <c r="G648" s="172" t="s">
        <v>330</v>
      </c>
      <c r="H648" s="113"/>
      <c r="I648" s="113"/>
      <c r="J648" s="114" t="s">
        <v>330</v>
      </c>
      <c r="K648" s="365" t="s">
        <v>481</v>
      </c>
    </row>
    <row r="649" spans="1:11" ht="9.75" hidden="1" customHeight="1" x14ac:dyDescent="0.25">
      <c r="A649" s="173" t="s">
        <v>330</v>
      </c>
      <c r="B649" s="113"/>
      <c r="C649" s="454" t="s">
        <v>330</v>
      </c>
      <c r="D649" s="454"/>
      <c r="E649" s="172" t="s">
        <v>330</v>
      </c>
      <c r="F649" s="109" t="s">
        <v>330</v>
      </c>
      <c r="G649" s="172" t="s">
        <v>330</v>
      </c>
      <c r="H649" s="113"/>
      <c r="I649" s="113"/>
      <c r="J649" s="114" t="s">
        <v>330</v>
      </c>
      <c r="K649" s="365" t="s">
        <v>481</v>
      </c>
    </row>
    <row r="650" spans="1:11" ht="9.75" hidden="1" customHeight="1" x14ac:dyDescent="0.25">
      <c r="A650" s="173" t="s">
        <v>330</v>
      </c>
      <c r="B650" s="113"/>
      <c r="C650" s="454" t="s">
        <v>330</v>
      </c>
      <c r="D650" s="454"/>
      <c r="E650" s="172" t="s">
        <v>330</v>
      </c>
      <c r="F650" s="109" t="s">
        <v>330</v>
      </c>
      <c r="G650" s="172" t="s">
        <v>330</v>
      </c>
      <c r="H650" s="113"/>
      <c r="I650" s="113"/>
      <c r="J650" s="114" t="s">
        <v>330</v>
      </c>
      <c r="K650" s="365" t="s">
        <v>481</v>
      </c>
    </row>
    <row r="651" spans="1:11" ht="9.75" hidden="1" customHeight="1" x14ac:dyDescent="0.25">
      <c r="A651" s="173" t="s">
        <v>330</v>
      </c>
      <c r="B651" s="113"/>
      <c r="C651" s="454" t="s">
        <v>330</v>
      </c>
      <c r="D651" s="454"/>
      <c r="E651" s="172" t="s">
        <v>330</v>
      </c>
      <c r="F651" s="109" t="s">
        <v>330</v>
      </c>
      <c r="G651" s="172" t="s">
        <v>330</v>
      </c>
      <c r="H651" s="113"/>
      <c r="I651" s="113"/>
      <c r="J651" s="114" t="s">
        <v>330</v>
      </c>
      <c r="K651" s="365" t="s">
        <v>481</v>
      </c>
    </row>
    <row r="652" spans="1:11" ht="9.75" hidden="1" customHeight="1" x14ac:dyDescent="0.25">
      <c r="A652" s="173" t="s">
        <v>330</v>
      </c>
      <c r="B652" s="113"/>
      <c r="C652" s="454" t="s">
        <v>330</v>
      </c>
      <c r="D652" s="454"/>
      <c r="E652" s="172" t="s">
        <v>330</v>
      </c>
      <c r="F652" s="109" t="s">
        <v>330</v>
      </c>
      <c r="G652" s="172" t="s">
        <v>330</v>
      </c>
      <c r="H652" s="113"/>
      <c r="I652" s="113"/>
      <c r="J652" s="114" t="s">
        <v>330</v>
      </c>
      <c r="K652" s="365" t="s">
        <v>481</v>
      </c>
    </row>
    <row r="653" spans="1:11" ht="9.75" hidden="1" customHeight="1" x14ac:dyDescent="0.25">
      <c r="A653" s="173" t="s">
        <v>330</v>
      </c>
      <c r="B653" s="113"/>
      <c r="C653" s="454" t="s">
        <v>330</v>
      </c>
      <c r="D653" s="454"/>
      <c r="E653" s="172" t="s">
        <v>330</v>
      </c>
      <c r="F653" s="109" t="s">
        <v>330</v>
      </c>
      <c r="G653" s="172" t="s">
        <v>330</v>
      </c>
      <c r="H653" s="113"/>
      <c r="I653" s="113"/>
      <c r="J653" s="114" t="s">
        <v>330</v>
      </c>
      <c r="K653" s="365" t="s">
        <v>481</v>
      </c>
    </row>
    <row r="654" spans="1:11" ht="9.75" hidden="1" customHeight="1" x14ac:dyDescent="0.25">
      <c r="A654" s="173" t="s">
        <v>330</v>
      </c>
      <c r="B654" s="113"/>
      <c r="C654" s="454" t="s">
        <v>330</v>
      </c>
      <c r="D654" s="454"/>
      <c r="E654" s="172" t="s">
        <v>330</v>
      </c>
      <c r="F654" s="109" t="s">
        <v>330</v>
      </c>
      <c r="G654" s="172" t="s">
        <v>330</v>
      </c>
      <c r="H654" s="113"/>
      <c r="I654" s="113"/>
      <c r="J654" s="114" t="s">
        <v>330</v>
      </c>
      <c r="K654" s="365" t="s">
        <v>481</v>
      </c>
    </row>
    <row r="655" spans="1:11" ht="9.75" hidden="1" customHeight="1" x14ac:dyDescent="0.25">
      <c r="A655" s="173" t="s">
        <v>330</v>
      </c>
      <c r="B655" s="113"/>
      <c r="C655" s="454" t="s">
        <v>330</v>
      </c>
      <c r="D655" s="454"/>
      <c r="E655" s="172" t="s">
        <v>330</v>
      </c>
      <c r="F655" s="109" t="s">
        <v>330</v>
      </c>
      <c r="G655" s="172" t="s">
        <v>330</v>
      </c>
      <c r="H655" s="113"/>
      <c r="I655" s="113"/>
      <c r="J655" s="114" t="s">
        <v>330</v>
      </c>
      <c r="K655" s="365" t="s">
        <v>481</v>
      </c>
    </row>
    <row r="656" spans="1:11" ht="9.75" hidden="1" customHeight="1" x14ac:dyDescent="0.25">
      <c r="A656" s="173" t="s">
        <v>330</v>
      </c>
      <c r="B656" s="113"/>
      <c r="C656" s="454" t="s">
        <v>330</v>
      </c>
      <c r="D656" s="454"/>
      <c r="E656" s="172" t="s">
        <v>330</v>
      </c>
      <c r="F656" s="109" t="s">
        <v>330</v>
      </c>
      <c r="G656" s="172" t="s">
        <v>330</v>
      </c>
      <c r="H656" s="113"/>
      <c r="I656" s="113"/>
      <c r="J656" s="114" t="s">
        <v>330</v>
      </c>
      <c r="K656" s="365" t="s">
        <v>481</v>
      </c>
    </row>
    <row r="657" spans="1:11" ht="9.75" hidden="1" customHeight="1" x14ac:dyDescent="0.25">
      <c r="A657" s="173" t="s">
        <v>330</v>
      </c>
      <c r="B657" s="113"/>
      <c r="C657" s="454" t="s">
        <v>330</v>
      </c>
      <c r="D657" s="454"/>
      <c r="E657" s="172" t="s">
        <v>330</v>
      </c>
      <c r="F657" s="109" t="s">
        <v>330</v>
      </c>
      <c r="G657" s="172" t="s">
        <v>330</v>
      </c>
      <c r="H657" s="113"/>
      <c r="I657" s="113"/>
      <c r="J657" s="114" t="s">
        <v>330</v>
      </c>
      <c r="K657" s="365" t="s">
        <v>481</v>
      </c>
    </row>
    <row r="658" spans="1:11" ht="9.75" hidden="1" customHeight="1" x14ac:dyDescent="0.25">
      <c r="A658" s="173" t="s">
        <v>330</v>
      </c>
      <c r="B658" s="113"/>
      <c r="C658" s="454" t="s">
        <v>330</v>
      </c>
      <c r="D658" s="454"/>
      <c r="E658" s="172" t="s">
        <v>330</v>
      </c>
      <c r="F658" s="109" t="s">
        <v>330</v>
      </c>
      <c r="G658" s="172" t="s">
        <v>330</v>
      </c>
      <c r="H658" s="113"/>
      <c r="I658" s="113"/>
      <c r="J658" s="114" t="s">
        <v>330</v>
      </c>
      <c r="K658" s="365" t="s">
        <v>481</v>
      </c>
    </row>
    <row r="659" spans="1:11" ht="9.75" hidden="1" customHeight="1" x14ac:dyDescent="0.25">
      <c r="A659" s="173" t="s">
        <v>330</v>
      </c>
      <c r="B659" s="113"/>
      <c r="C659" s="454" t="s">
        <v>330</v>
      </c>
      <c r="D659" s="454"/>
      <c r="E659" s="172" t="s">
        <v>330</v>
      </c>
      <c r="F659" s="109" t="s">
        <v>330</v>
      </c>
      <c r="G659" s="172" t="s">
        <v>330</v>
      </c>
      <c r="H659" s="113"/>
      <c r="I659" s="113"/>
      <c r="J659" s="114" t="s">
        <v>330</v>
      </c>
      <c r="K659" s="365" t="s">
        <v>481</v>
      </c>
    </row>
    <row r="660" spans="1:11" ht="9.75" hidden="1" customHeight="1" x14ac:dyDescent="0.25">
      <c r="A660" s="173" t="s">
        <v>330</v>
      </c>
      <c r="B660" s="113"/>
      <c r="C660" s="454" t="s">
        <v>330</v>
      </c>
      <c r="D660" s="454"/>
      <c r="E660" s="172" t="s">
        <v>330</v>
      </c>
      <c r="F660" s="109" t="s">
        <v>330</v>
      </c>
      <c r="G660" s="172" t="s">
        <v>330</v>
      </c>
      <c r="H660" s="113"/>
      <c r="I660" s="113"/>
      <c r="J660" s="114" t="s">
        <v>330</v>
      </c>
      <c r="K660" s="365" t="s">
        <v>481</v>
      </c>
    </row>
    <row r="661" spans="1:11" ht="9.75" hidden="1" customHeight="1" x14ac:dyDescent="0.25">
      <c r="A661" s="173" t="s">
        <v>330</v>
      </c>
      <c r="B661" s="113"/>
      <c r="C661" s="454" t="s">
        <v>330</v>
      </c>
      <c r="D661" s="454"/>
      <c r="E661" s="172" t="s">
        <v>330</v>
      </c>
      <c r="F661" s="109" t="s">
        <v>330</v>
      </c>
      <c r="G661" s="172" t="s">
        <v>330</v>
      </c>
      <c r="H661" s="113"/>
      <c r="I661" s="113"/>
      <c r="J661" s="114" t="s">
        <v>330</v>
      </c>
      <c r="K661" s="365" t="s">
        <v>481</v>
      </c>
    </row>
    <row r="662" spans="1:11" ht="9.75" hidden="1" customHeight="1" x14ac:dyDescent="0.25">
      <c r="A662" s="173" t="s">
        <v>330</v>
      </c>
      <c r="B662" s="113"/>
      <c r="C662" s="454" t="s">
        <v>330</v>
      </c>
      <c r="D662" s="454"/>
      <c r="E662" s="172" t="s">
        <v>330</v>
      </c>
      <c r="F662" s="109" t="s">
        <v>330</v>
      </c>
      <c r="G662" s="172" t="s">
        <v>330</v>
      </c>
      <c r="H662" s="113"/>
      <c r="I662" s="113"/>
      <c r="J662" s="114" t="s">
        <v>330</v>
      </c>
      <c r="K662" s="365" t="s">
        <v>481</v>
      </c>
    </row>
    <row r="663" spans="1:11" ht="9.75" hidden="1" customHeight="1" x14ac:dyDescent="0.25">
      <c r="A663" s="173" t="s">
        <v>330</v>
      </c>
      <c r="B663" s="113"/>
      <c r="C663" s="454" t="s">
        <v>330</v>
      </c>
      <c r="D663" s="454"/>
      <c r="E663" s="172" t="s">
        <v>330</v>
      </c>
      <c r="F663" s="109" t="s">
        <v>330</v>
      </c>
      <c r="G663" s="172" t="s">
        <v>330</v>
      </c>
      <c r="H663" s="113"/>
      <c r="I663" s="113"/>
      <c r="J663" s="114" t="s">
        <v>330</v>
      </c>
      <c r="K663" s="365" t="s">
        <v>481</v>
      </c>
    </row>
    <row r="664" spans="1:11" ht="9.75" hidden="1" customHeight="1" x14ac:dyDescent="0.25">
      <c r="A664" s="173" t="s">
        <v>330</v>
      </c>
      <c r="B664" s="113"/>
      <c r="C664" s="454" t="s">
        <v>330</v>
      </c>
      <c r="D664" s="454"/>
      <c r="E664" s="172" t="s">
        <v>330</v>
      </c>
      <c r="F664" s="109" t="s">
        <v>330</v>
      </c>
      <c r="G664" s="172" t="s">
        <v>330</v>
      </c>
      <c r="H664" s="113"/>
      <c r="I664" s="113"/>
      <c r="J664" s="114" t="s">
        <v>330</v>
      </c>
      <c r="K664" s="365" t="s">
        <v>481</v>
      </c>
    </row>
    <row r="665" spans="1:11" ht="9.75" hidden="1" customHeight="1" x14ac:dyDescent="0.25">
      <c r="A665" s="173" t="s">
        <v>330</v>
      </c>
      <c r="B665" s="113"/>
      <c r="C665" s="454" t="s">
        <v>330</v>
      </c>
      <c r="D665" s="454"/>
      <c r="E665" s="172" t="s">
        <v>330</v>
      </c>
      <c r="F665" s="109" t="s">
        <v>330</v>
      </c>
      <c r="G665" s="172" t="s">
        <v>330</v>
      </c>
      <c r="H665" s="113"/>
      <c r="I665" s="113"/>
      <c r="J665" s="114" t="s">
        <v>330</v>
      </c>
      <c r="K665" s="365" t="s">
        <v>481</v>
      </c>
    </row>
    <row r="666" spans="1:11" ht="9.75" hidden="1" customHeight="1" x14ac:dyDescent="0.25">
      <c r="A666" s="173" t="s">
        <v>330</v>
      </c>
      <c r="B666" s="113"/>
      <c r="C666" s="454" t="s">
        <v>330</v>
      </c>
      <c r="D666" s="454"/>
      <c r="E666" s="172" t="s">
        <v>330</v>
      </c>
      <c r="F666" s="109" t="s">
        <v>330</v>
      </c>
      <c r="G666" s="172" t="s">
        <v>330</v>
      </c>
      <c r="H666" s="113"/>
      <c r="I666" s="113"/>
      <c r="J666" s="114" t="s">
        <v>330</v>
      </c>
      <c r="K666" s="365" t="s">
        <v>481</v>
      </c>
    </row>
    <row r="667" spans="1:11" ht="9.75" hidden="1" customHeight="1" x14ac:dyDescent="0.25">
      <c r="A667" s="173" t="s">
        <v>330</v>
      </c>
      <c r="B667" s="113"/>
      <c r="C667" s="454" t="s">
        <v>330</v>
      </c>
      <c r="D667" s="454"/>
      <c r="E667" s="172" t="s">
        <v>330</v>
      </c>
      <c r="F667" s="109" t="s">
        <v>330</v>
      </c>
      <c r="G667" s="172" t="s">
        <v>330</v>
      </c>
      <c r="H667" s="113"/>
      <c r="I667" s="113"/>
      <c r="J667" s="114" t="s">
        <v>330</v>
      </c>
      <c r="K667" s="365" t="s">
        <v>481</v>
      </c>
    </row>
    <row r="668" spans="1:11" ht="9.75" hidden="1" customHeight="1" x14ac:dyDescent="0.25">
      <c r="A668" s="173" t="s">
        <v>330</v>
      </c>
      <c r="B668" s="113"/>
      <c r="C668" s="454" t="s">
        <v>330</v>
      </c>
      <c r="D668" s="454"/>
      <c r="E668" s="172" t="s">
        <v>330</v>
      </c>
      <c r="F668" s="109" t="s">
        <v>330</v>
      </c>
      <c r="G668" s="172" t="s">
        <v>330</v>
      </c>
      <c r="H668" s="113"/>
      <c r="I668" s="113"/>
      <c r="J668" s="114" t="s">
        <v>330</v>
      </c>
      <c r="K668" s="365" t="s">
        <v>481</v>
      </c>
    </row>
    <row r="669" spans="1:11" ht="9.75" hidden="1" customHeight="1" x14ac:dyDescent="0.25">
      <c r="A669" s="173" t="s">
        <v>330</v>
      </c>
      <c r="B669" s="113"/>
      <c r="C669" s="454" t="s">
        <v>330</v>
      </c>
      <c r="D669" s="454"/>
      <c r="E669" s="172" t="s">
        <v>330</v>
      </c>
      <c r="F669" s="109" t="s">
        <v>330</v>
      </c>
      <c r="G669" s="172" t="s">
        <v>330</v>
      </c>
      <c r="H669" s="113"/>
      <c r="I669" s="113"/>
      <c r="J669" s="114" t="s">
        <v>330</v>
      </c>
      <c r="K669" s="365" t="s">
        <v>481</v>
      </c>
    </row>
    <row r="670" spans="1:11" ht="9.75" hidden="1" customHeight="1" x14ac:dyDescent="0.25">
      <c r="A670" s="173" t="s">
        <v>330</v>
      </c>
      <c r="B670" s="113"/>
      <c r="C670" s="454" t="s">
        <v>330</v>
      </c>
      <c r="D670" s="454"/>
      <c r="E670" s="172" t="s">
        <v>330</v>
      </c>
      <c r="F670" s="109" t="s">
        <v>330</v>
      </c>
      <c r="G670" s="172" t="s">
        <v>330</v>
      </c>
      <c r="H670" s="113"/>
      <c r="I670" s="113"/>
      <c r="J670" s="114" t="s">
        <v>330</v>
      </c>
      <c r="K670" s="365" t="s">
        <v>481</v>
      </c>
    </row>
    <row r="671" spans="1:11" ht="9.75" hidden="1" customHeight="1" x14ac:dyDescent="0.25">
      <c r="A671" s="173" t="s">
        <v>330</v>
      </c>
      <c r="B671" s="113"/>
      <c r="C671" s="454" t="s">
        <v>330</v>
      </c>
      <c r="D671" s="454"/>
      <c r="E671" s="172" t="s">
        <v>330</v>
      </c>
      <c r="F671" s="109" t="s">
        <v>330</v>
      </c>
      <c r="G671" s="172" t="s">
        <v>330</v>
      </c>
      <c r="H671" s="113"/>
      <c r="I671" s="113"/>
      <c r="J671" s="114" t="s">
        <v>330</v>
      </c>
      <c r="K671" s="365" t="s">
        <v>481</v>
      </c>
    </row>
    <row r="672" spans="1:11" ht="9.75" hidden="1" customHeight="1" x14ac:dyDescent="0.25">
      <c r="A672" s="173" t="s">
        <v>330</v>
      </c>
      <c r="B672" s="113"/>
      <c r="C672" s="454" t="s">
        <v>330</v>
      </c>
      <c r="D672" s="454"/>
      <c r="E672" s="172" t="s">
        <v>330</v>
      </c>
      <c r="F672" s="109" t="s">
        <v>330</v>
      </c>
      <c r="G672" s="172" t="s">
        <v>330</v>
      </c>
      <c r="H672" s="113"/>
      <c r="I672" s="113"/>
      <c r="J672" s="114" t="s">
        <v>330</v>
      </c>
      <c r="K672" s="365" t="s">
        <v>481</v>
      </c>
    </row>
    <row r="673" spans="1:11" ht="9.75" hidden="1" customHeight="1" x14ac:dyDescent="0.25">
      <c r="A673" s="173" t="s">
        <v>330</v>
      </c>
      <c r="B673" s="113"/>
      <c r="C673" s="454" t="s">
        <v>330</v>
      </c>
      <c r="D673" s="454"/>
      <c r="E673" s="172" t="s">
        <v>330</v>
      </c>
      <c r="F673" s="109" t="s">
        <v>330</v>
      </c>
      <c r="G673" s="172" t="s">
        <v>330</v>
      </c>
      <c r="H673" s="113"/>
      <c r="I673" s="113"/>
      <c r="J673" s="114" t="s">
        <v>330</v>
      </c>
      <c r="K673" s="365" t="s">
        <v>481</v>
      </c>
    </row>
    <row r="674" spans="1:11" ht="9.75" hidden="1" customHeight="1" x14ac:dyDescent="0.25">
      <c r="A674" s="173" t="s">
        <v>330</v>
      </c>
      <c r="B674" s="113"/>
      <c r="C674" s="454" t="s">
        <v>330</v>
      </c>
      <c r="D674" s="454"/>
      <c r="E674" s="172" t="s">
        <v>330</v>
      </c>
      <c r="F674" s="109" t="s">
        <v>330</v>
      </c>
      <c r="G674" s="172" t="s">
        <v>330</v>
      </c>
      <c r="H674" s="113"/>
      <c r="I674" s="113"/>
      <c r="J674" s="114" t="s">
        <v>330</v>
      </c>
      <c r="K674" s="365" t="s">
        <v>481</v>
      </c>
    </row>
    <row r="675" spans="1:11" ht="9.75" hidden="1" customHeight="1" x14ac:dyDescent="0.25">
      <c r="A675" s="173" t="s">
        <v>330</v>
      </c>
      <c r="B675" s="113"/>
      <c r="C675" s="454" t="s">
        <v>330</v>
      </c>
      <c r="D675" s="454"/>
      <c r="E675" s="172" t="s">
        <v>330</v>
      </c>
      <c r="F675" s="109" t="s">
        <v>330</v>
      </c>
      <c r="G675" s="172" t="s">
        <v>330</v>
      </c>
      <c r="H675" s="113"/>
      <c r="I675" s="113"/>
      <c r="J675" s="114" t="s">
        <v>330</v>
      </c>
      <c r="K675" s="365" t="s">
        <v>481</v>
      </c>
    </row>
    <row r="676" spans="1:11" ht="9.75" hidden="1" customHeight="1" x14ac:dyDescent="0.25">
      <c r="A676" s="173" t="s">
        <v>330</v>
      </c>
      <c r="B676" s="113"/>
      <c r="C676" s="454" t="s">
        <v>330</v>
      </c>
      <c r="D676" s="454"/>
      <c r="E676" s="172" t="s">
        <v>330</v>
      </c>
      <c r="F676" s="109" t="s">
        <v>330</v>
      </c>
      <c r="G676" s="172" t="s">
        <v>330</v>
      </c>
      <c r="H676" s="113"/>
      <c r="I676" s="113"/>
      <c r="J676" s="114" t="s">
        <v>330</v>
      </c>
      <c r="K676" s="365" t="s">
        <v>481</v>
      </c>
    </row>
    <row r="677" spans="1:11" ht="9.75" hidden="1" customHeight="1" x14ac:dyDescent="0.25">
      <c r="A677" s="173" t="s">
        <v>330</v>
      </c>
      <c r="B677" s="113"/>
      <c r="C677" s="454" t="s">
        <v>330</v>
      </c>
      <c r="D677" s="454"/>
      <c r="E677" s="172" t="s">
        <v>330</v>
      </c>
      <c r="F677" s="109" t="s">
        <v>330</v>
      </c>
      <c r="G677" s="172" t="s">
        <v>330</v>
      </c>
      <c r="H677" s="113"/>
      <c r="I677" s="113"/>
      <c r="J677" s="114" t="s">
        <v>330</v>
      </c>
      <c r="K677" s="365" t="s">
        <v>481</v>
      </c>
    </row>
    <row r="678" spans="1:11" ht="9.75" hidden="1" customHeight="1" x14ac:dyDescent="0.25">
      <c r="A678" s="173" t="s">
        <v>330</v>
      </c>
      <c r="B678" s="113"/>
      <c r="C678" s="454" t="s">
        <v>330</v>
      </c>
      <c r="D678" s="454"/>
      <c r="E678" s="172" t="s">
        <v>330</v>
      </c>
      <c r="F678" s="109" t="s">
        <v>330</v>
      </c>
      <c r="G678" s="172" t="s">
        <v>330</v>
      </c>
      <c r="H678" s="113"/>
      <c r="I678" s="113"/>
      <c r="J678" s="114" t="s">
        <v>330</v>
      </c>
      <c r="K678" s="365" t="s">
        <v>481</v>
      </c>
    </row>
    <row r="679" spans="1:11" ht="9.75" hidden="1" customHeight="1" x14ac:dyDescent="0.25">
      <c r="A679" s="173" t="s">
        <v>330</v>
      </c>
      <c r="B679" s="113"/>
      <c r="C679" s="454" t="s">
        <v>330</v>
      </c>
      <c r="D679" s="454"/>
      <c r="E679" s="172" t="s">
        <v>330</v>
      </c>
      <c r="F679" s="109" t="s">
        <v>330</v>
      </c>
      <c r="G679" s="172" t="s">
        <v>330</v>
      </c>
      <c r="H679" s="113"/>
      <c r="I679" s="113"/>
      <c r="J679" s="114" t="s">
        <v>330</v>
      </c>
      <c r="K679" s="365" t="s">
        <v>481</v>
      </c>
    </row>
    <row r="680" spans="1:11" ht="9.75" hidden="1" customHeight="1" x14ac:dyDescent="0.25">
      <c r="A680" s="173" t="s">
        <v>330</v>
      </c>
      <c r="B680" s="113"/>
      <c r="C680" s="454" t="s">
        <v>330</v>
      </c>
      <c r="D680" s="454"/>
      <c r="E680" s="172" t="s">
        <v>330</v>
      </c>
      <c r="F680" s="109" t="s">
        <v>330</v>
      </c>
      <c r="G680" s="172" t="s">
        <v>330</v>
      </c>
      <c r="H680" s="113"/>
      <c r="I680" s="113"/>
      <c r="J680" s="114" t="s">
        <v>330</v>
      </c>
      <c r="K680" s="365" t="s">
        <v>481</v>
      </c>
    </row>
    <row r="681" spans="1:11" ht="9.75" hidden="1" customHeight="1" x14ac:dyDescent="0.25">
      <c r="A681" s="173" t="s">
        <v>330</v>
      </c>
      <c r="B681" s="113"/>
      <c r="C681" s="454" t="s">
        <v>330</v>
      </c>
      <c r="D681" s="454"/>
      <c r="E681" s="172" t="s">
        <v>330</v>
      </c>
      <c r="F681" s="109" t="s">
        <v>330</v>
      </c>
      <c r="G681" s="172" t="s">
        <v>330</v>
      </c>
      <c r="H681" s="113"/>
      <c r="I681" s="113"/>
      <c r="J681" s="114" t="s">
        <v>330</v>
      </c>
      <c r="K681" s="365" t="s">
        <v>481</v>
      </c>
    </row>
    <row r="682" spans="1:11" ht="9.75" hidden="1" customHeight="1" x14ac:dyDescent="0.25">
      <c r="A682" s="173" t="s">
        <v>330</v>
      </c>
      <c r="B682" s="113"/>
      <c r="C682" s="454" t="s">
        <v>330</v>
      </c>
      <c r="D682" s="454"/>
      <c r="E682" s="172" t="s">
        <v>330</v>
      </c>
      <c r="F682" s="109" t="s">
        <v>330</v>
      </c>
      <c r="G682" s="172" t="s">
        <v>330</v>
      </c>
      <c r="H682" s="113"/>
      <c r="I682" s="113"/>
      <c r="J682" s="114" t="s">
        <v>330</v>
      </c>
      <c r="K682" s="365" t="s">
        <v>481</v>
      </c>
    </row>
    <row r="683" spans="1:11" ht="9.75" hidden="1" customHeight="1" x14ac:dyDescent="0.25">
      <c r="A683" s="173" t="s">
        <v>330</v>
      </c>
      <c r="B683" s="113"/>
      <c r="C683" s="454" t="s">
        <v>330</v>
      </c>
      <c r="D683" s="454"/>
      <c r="E683" s="172" t="s">
        <v>330</v>
      </c>
      <c r="F683" s="109" t="s">
        <v>330</v>
      </c>
      <c r="G683" s="172" t="s">
        <v>330</v>
      </c>
      <c r="H683" s="113"/>
      <c r="I683" s="113"/>
      <c r="J683" s="114" t="s">
        <v>330</v>
      </c>
      <c r="K683" s="365" t="s">
        <v>481</v>
      </c>
    </row>
    <row r="684" spans="1:11" ht="9.75" hidden="1" customHeight="1" x14ac:dyDescent="0.25">
      <c r="A684" s="173" t="s">
        <v>330</v>
      </c>
      <c r="B684" s="113"/>
      <c r="C684" s="454" t="s">
        <v>330</v>
      </c>
      <c r="D684" s="454"/>
      <c r="E684" s="172" t="s">
        <v>330</v>
      </c>
      <c r="F684" s="109" t="s">
        <v>330</v>
      </c>
      <c r="G684" s="172" t="s">
        <v>330</v>
      </c>
      <c r="H684" s="113"/>
      <c r="I684" s="113"/>
      <c r="J684" s="114" t="s">
        <v>330</v>
      </c>
      <c r="K684" s="365" t="s">
        <v>481</v>
      </c>
    </row>
    <row r="685" spans="1:11" ht="9.75" hidden="1" customHeight="1" x14ac:dyDescent="0.25">
      <c r="A685" s="173" t="s">
        <v>330</v>
      </c>
      <c r="B685" s="113"/>
      <c r="C685" s="454" t="s">
        <v>330</v>
      </c>
      <c r="D685" s="454"/>
      <c r="E685" s="172" t="s">
        <v>330</v>
      </c>
      <c r="F685" s="109" t="s">
        <v>330</v>
      </c>
      <c r="G685" s="172" t="s">
        <v>330</v>
      </c>
      <c r="H685" s="113"/>
      <c r="I685" s="113"/>
      <c r="J685" s="114" t="s">
        <v>330</v>
      </c>
      <c r="K685" s="365" t="s">
        <v>481</v>
      </c>
    </row>
    <row r="686" spans="1:11" ht="9.75" hidden="1" customHeight="1" x14ac:dyDescent="0.25">
      <c r="A686" s="173" t="s">
        <v>330</v>
      </c>
      <c r="B686" s="113"/>
      <c r="C686" s="454" t="s">
        <v>330</v>
      </c>
      <c r="D686" s="454"/>
      <c r="E686" s="172" t="s">
        <v>330</v>
      </c>
      <c r="F686" s="109" t="s">
        <v>330</v>
      </c>
      <c r="G686" s="172" t="s">
        <v>330</v>
      </c>
      <c r="H686" s="113"/>
      <c r="I686" s="113"/>
      <c r="J686" s="114" t="s">
        <v>330</v>
      </c>
      <c r="K686" s="365" t="s">
        <v>481</v>
      </c>
    </row>
    <row r="687" spans="1:11" ht="9.75" hidden="1" customHeight="1" x14ac:dyDescent="0.25">
      <c r="A687" s="173" t="s">
        <v>330</v>
      </c>
      <c r="B687" s="113"/>
      <c r="C687" s="454" t="s">
        <v>330</v>
      </c>
      <c r="D687" s="454"/>
      <c r="E687" s="172" t="s">
        <v>330</v>
      </c>
      <c r="F687" s="109" t="s">
        <v>330</v>
      </c>
      <c r="G687" s="172" t="s">
        <v>330</v>
      </c>
      <c r="H687" s="113"/>
      <c r="I687" s="113"/>
      <c r="J687" s="114" t="s">
        <v>330</v>
      </c>
      <c r="K687" s="365" t="s">
        <v>481</v>
      </c>
    </row>
    <row r="688" spans="1:11" ht="9.75" hidden="1" customHeight="1" x14ac:dyDescent="0.25">
      <c r="A688" s="173" t="s">
        <v>330</v>
      </c>
      <c r="B688" s="113"/>
      <c r="C688" s="454" t="s">
        <v>330</v>
      </c>
      <c r="D688" s="454"/>
      <c r="E688" s="172" t="s">
        <v>330</v>
      </c>
      <c r="F688" s="109" t="s">
        <v>330</v>
      </c>
      <c r="G688" s="172" t="s">
        <v>330</v>
      </c>
      <c r="H688" s="113"/>
      <c r="I688" s="113"/>
      <c r="J688" s="114" t="s">
        <v>330</v>
      </c>
      <c r="K688" s="365" t="s">
        <v>481</v>
      </c>
    </row>
    <row r="689" spans="1:15" ht="9.75" hidden="1" customHeight="1" x14ac:dyDescent="0.25">
      <c r="A689" s="173" t="s">
        <v>330</v>
      </c>
      <c r="B689" s="113"/>
      <c r="C689" s="454" t="s">
        <v>330</v>
      </c>
      <c r="D689" s="454"/>
      <c r="E689" s="172" t="s">
        <v>330</v>
      </c>
      <c r="F689" s="109" t="s">
        <v>330</v>
      </c>
      <c r="G689" s="172" t="s">
        <v>330</v>
      </c>
      <c r="H689" s="113"/>
      <c r="I689" s="113"/>
      <c r="J689" s="114" t="s">
        <v>330</v>
      </c>
      <c r="K689" s="365" t="s">
        <v>481</v>
      </c>
    </row>
    <row r="690" spans="1:15" ht="9.75" hidden="1" customHeight="1" x14ac:dyDescent="0.25">
      <c r="A690" s="173" t="s">
        <v>330</v>
      </c>
      <c r="B690" s="113"/>
      <c r="C690" s="454" t="s">
        <v>330</v>
      </c>
      <c r="D690" s="454"/>
      <c r="E690" s="172" t="s">
        <v>330</v>
      </c>
      <c r="F690" s="109" t="s">
        <v>330</v>
      </c>
      <c r="G690" s="172" t="s">
        <v>330</v>
      </c>
      <c r="H690" s="113"/>
      <c r="I690" s="113"/>
      <c r="J690" s="114" t="s">
        <v>330</v>
      </c>
      <c r="K690" s="365" t="s">
        <v>481</v>
      </c>
    </row>
    <row r="691" spans="1:15" ht="12.2" customHeight="1" x14ac:dyDescent="0.25">
      <c r="K691" s="192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1"/>
    </row>
    <row r="693" spans="1:15" ht="12.2" customHeight="1" x14ac:dyDescent="0.25">
      <c r="A693" s="470"/>
      <c r="B693" s="470"/>
      <c r="C693" s="91"/>
      <c r="D693" s="454" t="s">
        <v>201</v>
      </c>
      <c r="E693" s="454"/>
      <c r="F693" s="454" t="s">
        <v>431</v>
      </c>
      <c r="G693" s="454"/>
      <c r="H693" s="454" t="s">
        <v>431</v>
      </c>
      <c r="I693" s="454"/>
      <c r="J693" s="92"/>
      <c r="K693" s="171"/>
    </row>
    <row r="694" spans="1:15" ht="12.2" customHeight="1" x14ac:dyDescent="0.25">
      <c r="A694" s="90"/>
      <c r="B694" s="90"/>
      <c r="C694" s="94"/>
      <c r="D694" s="172" t="s">
        <v>205</v>
      </c>
      <c r="E694" s="172" t="s">
        <v>206</v>
      </c>
      <c r="F694" s="172" t="s">
        <v>207</v>
      </c>
      <c r="G694" s="172" t="s">
        <v>208</v>
      </c>
      <c r="H694" s="95" t="s">
        <v>376</v>
      </c>
      <c r="I694" s="173" t="s">
        <v>209</v>
      </c>
      <c r="J694" s="90"/>
      <c r="K694" s="190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1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10195</v>
      </c>
      <c r="F696" s="104">
        <v>6599</v>
      </c>
      <c r="G696" s="104">
        <v>6631</v>
      </c>
      <c r="H696" s="104">
        <v>32</v>
      </c>
      <c r="I696" s="110">
        <v>4.8492195787239734E-3</v>
      </c>
      <c r="J696" s="106"/>
      <c r="K696" s="191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2346</v>
      </c>
      <c r="F697" s="104">
        <v>835</v>
      </c>
      <c r="G697" s="104">
        <v>834</v>
      </c>
      <c r="H697" s="104">
        <v>-1</v>
      </c>
      <c r="I697" s="110">
        <v>-1.1976047904191933E-3</v>
      </c>
      <c r="J697" s="98"/>
      <c r="K697" s="189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5750</v>
      </c>
      <c r="E698" s="104">
        <v>5091</v>
      </c>
      <c r="F698" s="104">
        <v>88</v>
      </c>
      <c r="G698" s="104">
        <v>80</v>
      </c>
      <c r="H698" s="104">
        <v>-8</v>
      </c>
      <c r="I698" s="110">
        <v>-9.0909090909090939E-2</v>
      </c>
      <c r="J698" s="106"/>
      <c r="K698" s="192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3127</v>
      </c>
      <c r="F699" s="104">
        <v>2428</v>
      </c>
      <c r="G699" s="104">
        <v>2217</v>
      </c>
      <c r="H699" s="104">
        <v>-211</v>
      </c>
      <c r="I699" s="110">
        <v>-8.6902800658978596E-2</v>
      </c>
      <c r="J699" s="106"/>
      <c r="K699" s="189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89"/>
      <c r="L700" s="102"/>
      <c r="M700" s="102"/>
      <c r="N700" s="102"/>
      <c r="O700" s="102"/>
    </row>
    <row r="701" spans="1:15" x14ac:dyDescent="0.25">
      <c r="A701" s="473" t="s">
        <v>269</v>
      </c>
      <c r="B701" s="473"/>
      <c r="C701" s="106"/>
      <c r="D701" s="98">
        <v>24398</v>
      </c>
      <c r="E701" s="104">
        <v>20759</v>
      </c>
      <c r="F701" s="104">
        <v>9950</v>
      </c>
      <c r="G701" s="104">
        <v>9762</v>
      </c>
      <c r="H701" s="104">
        <v>-188</v>
      </c>
      <c r="I701" s="110">
        <v>-1.8894472361809078E-2</v>
      </c>
      <c r="J701" s="106"/>
      <c r="K701" s="189"/>
      <c r="L701" s="102"/>
      <c r="M701" s="102"/>
      <c r="N701" s="102"/>
      <c r="O701" s="102"/>
    </row>
    <row r="702" spans="1:15" x14ac:dyDescent="0.25">
      <c r="K702" s="189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1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4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4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4"/>
    </row>
    <row r="707" spans="1:15" x14ac:dyDescent="0.25">
      <c r="A707" s="454" t="s">
        <v>199</v>
      </c>
      <c r="B707" s="454"/>
      <c r="C707" s="91"/>
      <c r="D707" s="106"/>
      <c r="E707" s="109" t="s">
        <v>609</v>
      </c>
      <c r="F707" s="109"/>
      <c r="G707" s="109"/>
      <c r="H707" s="454"/>
      <c r="I707" s="454"/>
      <c r="J707" s="92"/>
      <c r="K707" s="364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0"/>
      <c r="L708" s="93"/>
      <c r="M708" s="93"/>
      <c r="N708" s="93"/>
      <c r="O708" s="93"/>
    </row>
    <row r="709" spans="1:15" x14ac:dyDescent="0.25">
      <c r="A709" s="173" t="s">
        <v>568</v>
      </c>
      <c r="B709" s="113"/>
      <c r="C709" s="113"/>
      <c r="D709" s="104">
        <v>1036</v>
      </c>
      <c r="E709" s="117"/>
      <c r="F709" s="104">
        <v>634</v>
      </c>
      <c r="G709" s="117"/>
      <c r="H709" s="104">
        <v>402</v>
      </c>
      <c r="I709" s="118"/>
      <c r="J709" s="113"/>
      <c r="K709" s="365" t="s">
        <v>481</v>
      </c>
    </row>
    <row r="710" spans="1:15" x14ac:dyDescent="0.25">
      <c r="A710" s="173" t="s">
        <v>356</v>
      </c>
      <c r="B710" s="113"/>
      <c r="C710" s="113"/>
      <c r="D710" s="104">
        <v>330</v>
      </c>
      <c r="E710" s="117"/>
      <c r="F710" s="104">
        <v>0</v>
      </c>
      <c r="G710" s="117"/>
      <c r="H710" s="104">
        <v>330</v>
      </c>
      <c r="I710" s="118"/>
      <c r="J710" s="113"/>
      <c r="K710" s="365" t="s">
        <v>481</v>
      </c>
      <c r="L710" s="97"/>
      <c r="M710" s="97"/>
      <c r="N710" s="97"/>
      <c r="O710" s="97"/>
    </row>
    <row r="711" spans="1:15" x14ac:dyDescent="0.25">
      <c r="A711" s="173" t="s">
        <v>572</v>
      </c>
      <c r="B711" s="113"/>
      <c r="C711" s="113"/>
      <c r="D711" s="104">
        <v>186</v>
      </c>
      <c r="E711" s="117"/>
      <c r="F711" s="104">
        <v>0</v>
      </c>
      <c r="G711" s="117"/>
      <c r="H711" s="104">
        <v>186</v>
      </c>
      <c r="I711" s="118"/>
      <c r="J711" s="113"/>
      <c r="K711" s="365" t="s">
        <v>481</v>
      </c>
    </row>
    <row r="712" spans="1:15" x14ac:dyDescent="0.25">
      <c r="A712" s="173" t="s">
        <v>365</v>
      </c>
      <c r="B712" s="113"/>
      <c r="C712" s="113"/>
      <c r="D712" s="104">
        <v>168</v>
      </c>
      <c r="E712" s="117"/>
      <c r="F712" s="104">
        <v>121</v>
      </c>
      <c r="G712" s="117"/>
      <c r="H712" s="104">
        <v>47</v>
      </c>
      <c r="I712" s="118"/>
      <c r="J712" s="113"/>
      <c r="K712" s="365" t="s">
        <v>481</v>
      </c>
      <c r="L712" s="97"/>
      <c r="M712" s="97"/>
      <c r="N712" s="97"/>
      <c r="O712" s="97"/>
    </row>
    <row r="713" spans="1:15" x14ac:dyDescent="0.25">
      <c r="A713" s="173" t="s">
        <v>534</v>
      </c>
      <c r="B713" s="113"/>
      <c r="C713" s="113"/>
      <c r="D713" s="104">
        <v>591</v>
      </c>
      <c r="E713" s="117"/>
      <c r="F713" s="104">
        <v>274</v>
      </c>
      <c r="G713" s="117"/>
      <c r="H713" s="104">
        <v>317</v>
      </c>
      <c r="I713" s="118"/>
      <c r="J713" s="113"/>
      <c r="K713" s="365" t="s">
        <v>481</v>
      </c>
    </row>
    <row r="714" spans="1:15" x14ac:dyDescent="0.25">
      <c r="A714" s="173" t="s">
        <v>543</v>
      </c>
      <c r="B714" s="113"/>
      <c r="C714" s="113"/>
      <c r="D714" s="104">
        <v>28</v>
      </c>
      <c r="E714" s="117"/>
      <c r="F714" s="104">
        <v>9</v>
      </c>
      <c r="G714" s="117"/>
      <c r="H714" s="104">
        <v>19</v>
      </c>
      <c r="I714" s="118"/>
      <c r="J714" s="113"/>
      <c r="K714" s="365" t="s">
        <v>481</v>
      </c>
      <c r="L714" s="97"/>
      <c r="M714" s="97"/>
      <c r="N714" s="97"/>
      <c r="O714" s="97"/>
    </row>
    <row r="715" spans="1:15" x14ac:dyDescent="0.25">
      <c r="A715" s="173" t="s">
        <v>6</v>
      </c>
      <c r="B715" s="113"/>
      <c r="C715" s="113"/>
      <c r="D715" s="104">
        <v>2339</v>
      </c>
      <c r="E715" s="117"/>
      <c r="F715" s="104">
        <v>1038</v>
      </c>
      <c r="G715" s="117"/>
      <c r="H715" s="104">
        <v>1301</v>
      </c>
      <c r="I715" s="118"/>
      <c r="J715" s="113"/>
      <c r="K715" s="365" t="s">
        <v>481</v>
      </c>
    </row>
    <row r="716" spans="1:15" hidden="1" x14ac:dyDescent="0.25">
      <c r="A716" s="173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5" t="s">
        <v>481</v>
      </c>
      <c r="L716" s="97"/>
      <c r="M716" s="97"/>
      <c r="N716" s="97"/>
      <c r="O716" s="97"/>
    </row>
    <row r="717" spans="1:15" hidden="1" x14ac:dyDescent="0.25">
      <c r="A717" s="173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5" t="s">
        <v>481</v>
      </c>
    </row>
    <row r="718" spans="1:15" hidden="1" x14ac:dyDescent="0.25">
      <c r="A718" s="173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5" t="s">
        <v>481</v>
      </c>
      <c r="L718" s="97"/>
      <c r="M718" s="97"/>
      <c r="N718" s="97"/>
      <c r="O718" s="97"/>
    </row>
    <row r="719" spans="1:15" hidden="1" x14ac:dyDescent="0.25">
      <c r="A719" s="173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5" t="s">
        <v>481</v>
      </c>
    </row>
    <row r="720" spans="1:15" hidden="1" x14ac:dyDescent="0.25">
      <c r="A720" s="173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5" t="s">
        <v>481</v>
      </c>
      <c r="L720" s="97"/>
      <c r="M720" s="97"/>
      <c r="N720" s="97"/>
      <c r="O720" s="97"/>
    </row>
    <row r="721" spans="1:15" hidden="1" x14ac:dyDescent="0.25">
      <c r="A721" s="173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5" t="s">
        <v>481</v>
      </c>
    </row>
    <row r="722" spans="1:15" hidden="1" x14ac:dyDescent="0.25">
      <c r="A722" s="173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5" t="s">
        <v>481</v>
      </c>
      <c r="L722" s="97"/>
      <c r="M722" s="97"/>
      <c r="N722" s="97"/>
      <c r="O722" s="97"/>
    </row>
    <row r="723" spans="1:15" hidden="1" x14ac:dyDescent="0.25">
      <c r="A723" s="173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5" t="s">
        <v>481</v>
      </c>
    </row>
    <row r="724" spans="1:15" hidden="1" x14ac:dyDescent="0.25">
      <c r="A724" s="173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5" t="s">
        <v>481</v>
      </c>
      <c r="L724" s="97"/>
      <c r="M724" s="97"/>
      <c r="N724" s="97"/>
      <c r="O724" s="97"/>
    </row>
    <row r="725" spans="1:15" hidden="1" x14ac:dyDescent="0.25">
      <c r="A725" s="173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5" t="s">
        <v>481</v>
      </c>
    </row>
    <row r="726" spans="1:15" hidden="1" x14ac:dyDescent="0.25">
      <c r="A726" s="173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5" t="s">
        <v>481</v>
      </c>
      <c r="L726" s="97"/>
      <c r="M726" s="97"/>
      <c r="N726" s="97"/>
      <c r="O726" s="97"/>
    </row>
    <row r="727" spans="1:15" hidden="1" x14ac:dyDescent="0.25">
      <c r="A727" s="173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5" t="s">
        <v>481</v>
      </c>
    </row>
    <row r="728" spans="1:15" hidden="1" x14ac:dyDescent="0.25">
      <c r="A728" s="173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5" t="s">
        <v>481</v>
      </c>
      <c r="L728" s="97"/>
      <c r="M728" s="97"/>
      <c r="N728" s="97"/>
      <c r="O728" s="97"/>
    </row>
    <row r="729" spans="1:15" hidden="1" x14ac:dyDescent="0.25">
      <c r="A729" s="173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5" t="s">
        <v>481</v>
      </c>
    </row>
    <row r="730" spans="1:15" hidden="1" x14ac:dyDescent="0.25">
      <c r="A730" s="173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5" t="s">
        <v>481</v>
      </c>
      <c r="L730" s="97"/>
      <c r="M730" s="97"/>
      <c r="N730" s="97"/>
      <c r="O730" s="97"/>
    </row>
    <row r="731" spans="1:15" hidden="1" x14ac:dyDescent="0.25">
      <c r="A731" s="173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5" t="s">
        <v>481</v>
      </c>
    </row>
    <row r="732" spans="1:15" hidden="1" x14ac:dyDescent="0.25">
      <c r="A732" s="173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5" t="s">
        <v>481</v>
      </c>
      <c r="L732" s="97"/>
      <c r="M732" s="97"/>
      <c r="N732" s="97"/>
      <c r="O732" s="97"/>
    </row>
    <row r="733" spans="1:15" hidden="1" x14ac:dyDescent="0.25">
      <c r="A733" s="173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5" t="s">
        <v>481</v>
      </c>
    </row>
    <row r="734" spans="1:15" hidden="1" x14ac:dyDescent="0.25">
      <c r="A734" s="173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5" t="s">
        <v>481</v>
      </c>
      <c r="L734" s="97"/>
      <c r="M734" s="97"/>
      <c r="N734" s="97"/>
      <c r="O734" s="97"/>
    </row>
    <row r="735" spans="1:15" x14ac:dyDescent="0.25">
      <c r="K735" s="365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4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4"/>
    </row>
    <row r="738" spans="1:15" x14ac:dyDescent="0.25">
      <c r="A738" s="454" t="s">
        <v>199</v>
      </c>
      <c r="B738" s="454"/>
      <c r="C738" s="91"/>
      <c r="D738" s="106"/>
      <c r="E738" s="172" t="s">
        <v>609</v>
      </c>
      <c r="F738" s="109"/>
      <c r="G738" s="109"/>
      <c r="H738" s="454"/>
      <c r="I738" s="454"/>
      <c r="J738" s="92"/>
      <c r="K738" s="364"/>
    </row>
    <row r="739" spans="1:15" x14ac:dyDescent="0.25">
      <c r="A739" s="90"/>
      <c r="B739" s="90"/>
      <c r="C739" s="106"/>
      <c r="D739" s="98" t="s">
        <v>273</v>
      </c>
      <c r="E739" s="106"/>
      <c r="F739" s="172" t="s">
        <v>274</v>
      </c>
      <c r="G739" s="106"/>
      <c r="H739" s="172" t="s">
        <v>275</v>
      </c>
      <c r="I739" s="109"/>
      <c r="J739" s="90"/>
      <c r="K739" s="190"/>
      <c r="L739" s="93"/>
      <c r="M739" s="93"/>
      <c r="N739" s="93"/>
      <c r="O739" s="93"/>
    </row>
    <row r="740" spans="1:15" x14ac:dyDescent="0.25">
      <c r="A740" s="173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4" t="s">
        <v>481</v>
      </c>
    </row>
    <row r="741" spans="1:15" x14ac:dyDescent="0.25">
      <c r="A741" s="173" t="s">
        <v>567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4" t="s">
        <v>481</v>
      </c>
    </row>
    <row r="742" spans="1:15" x14ac:dyDescent="0.25">
      <c r="A742" s="173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4" t="s">
        <v>481</v>
      </c>
    </row>
    <row r="743" spans="1:15" x14ac:dyDescent="0.25">
      <c r="A743" s="173" t="s">
        <v>217</v>
      </c>
      <c r="B743" s="90"/>
      <c r="C743" s="106"/>
      <c r="D743" s="98">
        <v>177</v>
      </c>
      <c r="E743" s="98"/>
      <c r="F743" s="119">
        <v>0</v>
      </c>
      <c r="G743" s="98"/>
      <c r="H743" s="119">
        <v>177</v>
      </c>
      <c r="I743" s="109"/>
      <c r="J743" s="90"/>
      <c r="K743" s="364" t="s">
        <v>481</v>
      </c>
    </row>
    <row r="744" spans="1:15" x14ac:dyDescent="0.25">
      <c r="A744" s="173" t="s">
        <v>220</v>
      </c>
      <c r="B744" s="90"/>
      <c r="C744" s="106"/>
      <c r="D744" s="98">
        <v>529</v>
      </c>
      <c r="E744" s="98"/>
      <c r="F744" s="119">
        <v>0</v>
      </c>
      <c r="G744" s="98"/>
      <c r="H744" s="119">
        <v>529</v>
      </c>
      <c r="I744" s="109"/>
      <c r="J744" s="90"/>
      <c r="K744" s="364" t="s">
        <v>481</v>
      </c>
    </row>
    <row r="745" spans="1:15" x14ac:dyDescent="0.25">
      <c r="A745" s="173" t="s">
        <v>223</v>
      </c>
      <c r="B745" s="90"/>
      <c r="C745" s="106"/>
      <c r="D745" s="98">
        <v>44</v>
      </c>
      <c r="E745" s="98"/>
      <c r="F745" s="119">
        <v>0</v>
      </c>
      <c r="G745" s="98"/>
      <c r="H745" s="119">
        <v>44</v>
      </c>
      <c r="I745" s="109"/>
      <c r="J745" s="90"/>
      <c r="K745" s="364" t="s">
        <v>481</v>
      </c>
    </row>
    <row r="746" spans="1:15" x14ac:dyDescent="0.25">
      <c r="A746" s="173" t="s">
        <v>258</v>
      </c>
      <c r="B746" s="90"/>
      <c r="C746" s="106"/>
      <c r="D746" s="98">
        <v>0</v>
      </c>
      <c r="E746" s="98"/>
      <c r="F746" s="119">
        <v>0</v>
      </c>
      <c r="G746" s="98"/>
      <c r="H746" s="119">
        <v>0</v>
      </c>
      <c r="I746" s="109"/>
      <c r="J746" s="90"/>
      <c r="K746" s="364" t="s">
        <v>481</v>
      </c>
    </row>
    <row r="747" spans="1:15" x14ac:dyDescent="0.25">
      <c r="A747" s="173" t="s">
        <v>227</v>
      </c>
      <c r="B747" s="90"/>
      <c r="C747" s="106"/>
      <c r="D747" s="98">
        <v>0</v>
      </c>
      <c r="E747" s="98"/>
      <c r="F747" s="119">
        <v>0</v>
      </c>
      <c r="G747" s="98"/>
      <c r="H747" s="119">
        <v>0</v>
      </c>
      <c r="I747" s="109"/>
      <c r="J747" s="90"/>
      <c r="K747" s="364" t="s">
        <v>481</v>
      </c>
    </row>
    <row r="748" spans="1:15" x14ac:dyDescent="0.25">
      <c r="A748" s="173" t="s">
        <v>358</v>
      </c>
      <c r="B748" s="113"/>
      <c r="C748" s="113"/>
      <c r="D748" s="98">
        <v>190</v>
      </c>
      <c r="E748" s="120"/>
      <c r="F748" s="119">
        <v>150</v>
      </c>
      <c r="G748" s="120"/>
      <c r="H748" s="119">
        <v>40</v>
      </c>
      <c r="I748" s="113"/>
      <c r="J748" s="113"/>
      <c r="K748" s="364" t="s">
        <v>481</v>
      </c>
    </row>
    <row r="749" spans="1:15" x14ac:dyDescent="0.25">
      <c r="A749" s="173" t="s">
        <v>10</v>
      </c>
      <c r="B749" s="109"/>
      <c r="C749" s="106"/>
      <c r="D749" s="98">
        <v>640</v>
      </c>
      <c r="E749" s="98"/>
      <c r="F749" s="119">
        <v>565</v>
      </c>
      <c r="G749" s="98"/>
      <c r="H749" s="119">
        <v>75</v>
      </c>
      <c r="I749" s="106"/>
      <c r="J749" s="106"/>
      <c r="K749" s="364" t="s">
        <v>481</v>
      </c>
      <c r="L749" s="97"/>
      <c r="M749" s="97"/>
      <c r="N749" s="97"/>
      <c r="O749" s="97"/>
    </row>
    <row r="750" spans="1:15" x14ac:dyDescent="0.25">
      <c r="A750" s="173" t="s">
        <v>573</v>
      </c>
      <c r="B750" s="109"/>
      <c r="C750" s="106"/>
      <c r="D750" s="98">
        <v>368</v>
      </c>
      <c r="E750" s="98"/>
      <c r="F750" s="119">
        <v>110</v>
      </c>
      <c r="G750" s="98"/>
      <c r="H750" s="119">
        <v>258</v>
      </c>
      <c r="I750" s="106"/>
      <c r="J750" s="106"/>
      <c r="K750" s="364" t="s">
        <v>481</v>
      </c>
      <c r="L750" s="102"/>
      <c r="M750" s="102"/>
      <c r="N750" s="102"/>
      <c r="O750" s="102"/>
    </row>
    <row r="751" spans="1:15" x14ac:dyDescent="0.25">
      <c r="A751" s="173" t="s">
        <v>239</v>
      </c>
      <c r="B751" s="109"/>
      <c r="C751" s="106"/>
      <c r="D751" s="98">
        <v>171</v>
      </c>
      <c r="E751" s="98"/>
      <c r="F751" s="119">
        <v>153</v>
      </c>
      <c r="G751" s="98"/>
      <c r="H751" s="119">
        <v>18</v>
      </c>
      <c r="I751" s="106"/>
      <c r="J751" s="106"/>
      <c r="K751" s="364" t="s">
        <v>481</v>
      </c>
      <c r="L751" s="102"/>
      <c r="M751" s="102"/>
      <c r="N751" s="102"/>
      <c r="O751" s="102"/>
    </row>
    <row r="752" spans="1:15" x14ac:dyDescent="0.25">
      <c r="A752" s="173" t="s">
        <v>233</v>
      </c>
      <c r="B752" s="109"/>
      <c r="C752" s="106"/>
      <c r="D752" s="98">
        <v>220</v>
      </c>
      <c r="E752" s="98"/>
      <c r="F752" s="119">
        <v>170</v>
      </c>
      <c r="G752" s="98"/>
      <c r="H752" s="119">
        <v>50</v>
      </c>
      <c r="I752" s="106"/>
      <c r="J752" s="106"/>
      <c r="K752" s="364" t="s">
        <v>481</v>
      </c>
      <c r="L752" s="102"/>
      <c r="M752" s="102"/>
      <c r="N752" s="102"/>
      <c r="O752" s="102"/>
    </row>
    <row r="753" spans="1:15" x14ac:dyDescent="0.25">
      <c r="A753" s="173" t="s">
        <v>242</v>
      </c>
      <c r="B753" s="109"/>
      <c r="C753" s="106"/>
      <c r="D753" s="98">
        <v>0</v>
      </c>
      <c r="E753" s="98"/>
      <c r="F753" s="119">
        <v>0</v>
      </c>
      <c r="G753" s="98"/>
      <c r="H753" s="119">
        <v>0</v>
      </c>
      <c r="I753" s="106"/>
      <c r="J753" s="106"/>
      <c r="K753" s="364" t="s">
        <v>481</v>
      </c>
      <c r="L753" s="102"/>
      <c r="M753" s="102"/>
      <c r="N753" s="102"/>
      <c r="O753" s="102"/>
    </row>
    <row r="754" spans="1:15" x14ac:dyDescent="0.25">
      <c r="A754" s="173" t="s">
        <v>254</v>
      </c>
      <c r="B754" s="109"/>
      <c r="C754" s="106"/>
      <c r="D754" s="98">
        <v>85</v>
      </c>
      <c r="E754" s="98"/>
      <c r="F754" s="119">
        <v>70</v>
      </c>
      <c r="G754" s="98"/>
      <c r="H754" s="119">
        <v>15</v>
      </c>
      <c r="I754" s="106"/>
      <c r="J754" s="106"/>
      <c r="K754" s="364" t="s">
        <v>481</v>
      </c>
      <c r="L754" s="102"/>
      <c r="M754" s="102"/>
      <c r="N754" s="102"/>
      <c r="O754" s="102"/>
    </row>
    <row r="755" spans="1:15" x14ac:dyDescent="0.25">
      <c r="A755" s="173" t="s">
        <v>251</v>
      </c>
      <c r="B755" s="109"/>
      <c r="C755" s="106"/>
      <c r="D755" s="98">
        <v>75</v>
      </c>
      <c r="E755" s="98"/>
      <c r="F755" s="119">
        <v>63</v>
      </c>
      <c r="G755" s="98"/>
      <c r="H755" s="119">
        <v>12</v>
      </c>
      <c r="I755" s="106"/>
      <c r="J755" s="106"/>
      <c r="K755" s="364" t="s">
        <v>481</v>
      </c>
      <c r="L755" s="102"/>
      <c r="M755" s="102"/>
      <c r="N755" s="102"/>
      <c r="O755" s="102"/>
    </row>
    <row r="756" spans="1:15" x14ac:dyDescent="0.25">
      <c r="A756" s="173" t="s">
        <v>504</v>
      </c>
      <c r="B756" s="109"/>
      <c r="C756" s="106"/>
      <c r="D756" s="98">
        <v>72</v>
      </c>
      <c r="E756" s="98"/>
      <c r="F756" s="119">
        <v>55</v>
      </c>
      <c r="G756" s="98"/>
      <c r="H756" s="119">
        <v>17</v>
      </c>
      <c r="I756" s="106"/>
      <c r="J756" s="106"/>
      <c r="K756" s="364" t="s">
        <v>481</v>
      </c>
      <c r="L756" s="102"/>
      <c r="M756" s="102"/>
      <c r="N756" s="102"/>
      <c r="O756" s="102"/>
    </row>
    <row r="757" spans="1:15" x14ac:dyDescent="0.25">
      <c r="A757" s="173" t="s">
        <v>252</v>
      </c>
      <c r="B757" s="109"/>
      <c r="C757" s="106"/>
      <c r="D757" s="98">
        <v>75</v>
      </c>
      <c r="E757" s="98"/>
      <c r="F757" s="119">
        <v>63</v>
      </c>
      <c r="G757" s="98"/>
      <c r="H757" s="119">
        <v>12</v>
      </c>
      <c r="I757" s="106"/>
      <c r="J757" s="106"/>
      <c r="K757" s="364" t="s">
        <v>481</v>
      </c>
      <c r="L757" s="102"/>
      <c r="M757" s="102"/>
      <c r="N757" s="102"/>
      <c r="O757" s="102"/>
    </row>
    <row r="758" spans="1:15" x14ac:dyDescent="0.25">
      <c r="A758" s="173" t="s">
        <v>546</v>
      </c>
      <c r="B758" s="109"/>
      <c r="C758" s="106"/>
      <c r="D758" s="98">
        <v>8</v>
      </c>
      <c r="E758" s="98"/>
      <c r="F758" s="119">
        <v>5</v>
      </c>
      <c r="G758" s="98"/>
      <c r="H758" s="119">
        <v>3</v>
      </c>
      <c r="I758" s="106"/>
      <c r="J758" s="106"/>
      <c r="K758" s="364" t="s">
        <v>481</v>
      </c>
      <c r="L758" s="102"/>
      <c r="M758" s="102"/>
      <c r="N758" s="102"/>
      <c r="O758" s="102"/>
    </row>
    <row r="759" spans="1:15" x14ac:dyDescent="0.25">
      <c r="A759" s="173" t="s">
        <v>626</v>
      </c>
      <c r="B759" s="109"/>
      <c r="C759" s="106"/>
      <c r="D759" s="98">
        <v>10</v>
      </c>
      <c r="E759" s="98"/>
      <c r="F759" s="119">
        <v>9</v>
      </c>
      <c r="G759" s="98"/>
      <c r="H759" s="119">
        <v>1</v>
      </c>
      <c r="I759" s="106"/>
      <c r="J759" s="106"/>
      <c r="K759" s="364" t="s">
        <v>481</v>
      </c>
      <c r="L759" s="102"/>
      <c r="M759" s="102"/>
      <c r="N759" s="102"/>
      <c r="O759" s="102"/>
    </row>
    <row r="760" spans="1:15" x14ac:dyDescent="0.25">
      <c r="A760" s="173" t="s">
        <v>614</v>
      </c>
      <c r="B760" s="109"/>
      <c r="C760" s="106"/>
      <c r="D760" s="98">
        <v>17</v>
      </c>
      <c r="E760" s="98"/>
      <c r="F760" s="119">
        <v>8</v>
      </c>
      <c r="G760" s="98"/>
      <c r="H760" s="119">
        <v>9</v>
      </c>
      <c r="I760" s="106"/>
      <c r="J760" s="106"/>
      <c r="K760" s="364" t="s">
        <v>481</v>
      </c>
      <c r="L760" s="102"/>
      <c r="M760" s="102"/>
      <c r="N760" s="102"/>
      <c r="O760" s="102"/>
    </row>
    <row r="761" spans="1:15" x14ac:dyDescent="0.25">
      <c r="A761" s="173" t="s">
        <v>635</v>
      </c>
      <c r="B761" s="109"/>
      <c r="C761" s="106"/>
      <c r="D761" s="98">
        <v>56</v>
      </c>
      <c r="E761" s="98"/>
      <c r="F761" s="119">
        <v>37</v>
      </c>
      <c r="G761" s="98"/>
      <c r="H761" s="119">
        <v>19</v>
      </c>
      <c r="I761" s="106"/>
      <c r="J761" s="106"/>
      <c r="K761" s="364" t="s">
        <v>481</v>
      </c>
      <c r="L761" s="102"/>
      <c r="M761" s="102"/>
      <c r="N761" s="102"/>
      <c r="O761" s="102"/>
    </row>
    <row r="762" spans="1:15" x14ac:dyDescent="0.25">
      <c r="A762" s="173" t="s">
        <v>634</v>
      </c>
      <c r="B762" s="109"/>
      <c r="C762" s="106"/>
      <c r="D762" s="98">
        <v>38</v>
      </c>
      <c r="E762" s="98"/>
      <c r="F762" s="119">
        <v>18</v>
      </c>
      <c r="G762" s="98"/>
      <c r="H762" s="119">
        <v>20</v>
      </c>
      <c r="I762" s="106"/>
      <c r="J762" s="106"/>
      <c r="K762" s="364" t="s">
        <v>481</v>
      </c>
      <c r="L762" s="102"/>
      <c r="M762" s="102"/>
      <c r="N762" s="102"/>
      <c r="O762" s="102"/>
    </row>
    <row r="763" spans="1:15" x14ac:dyDescent="0.25">
      <c r="A763" s="173" t="s">
        <v>6</v>
      </c>
      <c r="B763" s="109"/>
      <c r="C763" s="106"/>
      <c r="D763" s="98">
        <v>4017</v>
      </c>
      <c r="E763" s="98"/>
      <c r="F763" s="119">
        <v>2240</v>
      </c>
      <c r="G763" s="98"/>
      <c r="H763" s="119">
        <v>1777</v>
      </c>
      <c r="I763" s="106"/>
      <c r="J763" s="106"/>
      <c r="K763" s="364" t="s">
        <v>481</v>
      </c>
      <c r="L763" s="102"/>
      <c r="M763" s="102"/>
      <c r="N763" s="102"/>
      <c r="O763" s="102"/>
    </row>
    <row r="764" spans="1:15" hidden="1" x14ac:dyDescent="0.25">
      <c r="A764" s="173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4" t="s">
        <v>481</v>
      </c>
      <c r="L764" s="102"/>
      <c r="M764" s="102"/>
      <c r="N764" s="102"/>
      <c r="O764" s="102"/>
    </row>
    <row r="765" spans="1:15" hidden="1" x14ac:dyDescent="0.25">
      <c r="A765" s="173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4" t="s">
        <v>481</v>
      </c>
      <c r="L765" s="102"/>
      <c r="M765" s="102"/>
      <c r="N765" s="102"/>
      <c r="O765" s="102"/>
    </row>
    <row r="766" spans="1:15" hidden="1" x14ac:dyDescent="0.25">
      <c r="A766" s="173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4" t="s">
        <v>481</v>
      </c>
      <c r="L766" s="102"/>
      <c r="M766" s="102"/>
      <c r="N766" s="102"/>
      <c r="O766" s="102"/>
    </row>
    <row r="767" spans="1:15" hidden="1" x14ac:dyDescent="0.25">
      <c r="A767" s="173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4" t="s">
        <v>481</v>
      </c>
      <c r="L767" s="102"/>
      <c r="M767" s="102"/>
      <c r="N767" s="102"/>
      <c r="O767" s="102"/>
    </row>
    <row r="768" spans="1:15" hidden="1" x14ac:dyDescent="0.25">
      <c r="A768" s="173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4" t="s">
        <v>481</v>
      </c>
      <c r="L768" s="102"/>
      <c r="M768" s="102"/>
      <c r="N768" s="102"/>
      <c r="O768" s="102"/>
    </row>
    <row r="769" spans="1:15" hidden="1" x14ac:dyDescent="0.25">
      <c r="A769" s="173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4" t="s">
        <v>481</v>
      </c>
      <c r="L769" s="102"/>
      <c r="M769" s="102"/>
      <c r="N769" s="102"/>
      <c r="O769" s="102"/>
    </row>
    <row r="770" spans="1:15" hidden="1" x14ac:dyDescent="0.25">
      <c r="A770" s="173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4" t="s">
        <v>481</v>
      </c>
      <c r="L770" s="102"/>
      <c r="M770" s="102"/>
      <c r="N770" s="102"/>
      <c r="O770" s="102"/>
    </row>
    <row r="771" spans="1:15" hidden="1" x14ac:dyDescent="0.25">
      <c r="A771" s="173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4" t="s">
        <v>481</v>
      </c>
      <c r="L771" s="102"/>
      <c r="M771" s="102"/>
      <c r="N771" s="102"/>
      <c r="O771" s="102"/>
    </row>
    <row r="772" spans="1:15" hidden="1" x14ac:dyDescent="0.25">
      <c r="A772" s="173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4" t="s">
        <v>481</v>
      </c>
      <c r="L772" s="102"/>
      <c r="M772" s="102"/>
      <c r="N772" s="102"/>
      <c r="O772" s="102"/>
    </row>
    <row r="773" spans="1:15" hidden="1" x14ac:dyDescent="0.25">
      <c r="A773" s="173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4" t="s">
        <v>481</v>
      </c>
      <c r="L773" s="102"/>
      <c r="M773" s="102"/>
      <c r="N773" s="102"/>
      <c r="O773" s="102"/>
    </row>
    <row r="774" spans="1:15" hidden="1" x14ac:dyDescent="0.25">
      <c r="A774" s="173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4" t="s">
        <v>481</v>
      </c>
      <c r="L774" s="102"/>
      <c r="M774" s="102"/>
      <c r="N774" s="102"/>
      <c r="O774" s="102"/>
    </row>
    <row r="775" spans="1:15" hidden="1" x14ac:dyDescent="0.25">
      <c r="A775" s="173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4" t="s">
        <v>481</v>
      </c>
      <c r="L775" s="102"/>
      <c r="M775" s="102"/>
      <c r="N775" s="102"/>
      <c r="O775" s="102"/>
    </row>
    <row r="776" spans="1:15" hidden="1" x14ac:dyDescent="0.25">
      <c r="A776" s="173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4" t="s">
        <v>481</v>
      </c>
      <c r="L776" s="102"/>
      <c r="M776" s="102"/>
      <c r="N776" s="102"/>
      <c r="O776" s="102"/>
    </row>
    <row r="777" spans="1:15" hidden="1" x14ac:dyDescent="0.25">
      <c r="A777" s="173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4" t="s">
        <v>481</v>
      </c>
      <c r="L777" s="102"/>
      <c r="M777" s="102"/>
      <c r="N777" s="102"/>
      <c r="O777" s="102"/>
    </row>
    <row r="778" spans="1:15" hidden="1" x14ac:dyDescent="0.25">
      <c r="A778" s="173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4" t="s">
        <v>481</v>
      </c>
      <c r="L778" s="102"/>
      <c r="M778" s="102"/>
      <c r="N778" s="102"/>
      <c r="O778" s="102"/>
    </row>
    <row r="779" spans="1:15" hidden="1" x14ac:dyDescent="0.25">
      <c r="A779" s="173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4" t="s">
        <v>481</v>
      </c>
      <c r="L779" s="102"/>
      <c r="M779" s="102"/>
      <c r="N779" s="102"/>
      <c r="O779" s="102"/>
    </row>
    <row r="780" spans="1:15" hidden="1" x14ac:dyDescent="0.25">
      <c r="A780" s="173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4" t="s">
        <v>481</v>
      </c>
      <c r="L780" s="102"/>
      <c r="M780" s="102"/>
      <c r="N780" s="102"/>
      <c r="O780" s="102"/>
    </row>
    <row r="781" spans="1:15" hidden="1" x14ac:dyDescent="0.25">
      <c r="A781" s="173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4" t="s">
        <v>481</v>
      </c>
      <c r="L781" s="102"/>
      <c r="M781" s="102"/>
      <c r="N781" s="102"/>
      <c r="O781" s="102"/>
    </row>
    <row r="782" spans="1:15" hidden="1" x14ac:dyDescent="0.25">
      <c r="A782" s="173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4" t="s">
        <v>481</v>
      </c>
      <c r="L782" s="102"/>
      <c r="M782" s="102"/>
      <c r="N782" s="102"/>
      <c r="O782" s="102"/>
    </row>
    <row r="783" spans="1:15" hidden="1" x14ac:dyDescent="0.25">
      <c r="A783" s="173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4" t="s">
        <v>481</v>
      </c>
      <c r="L783" s="102"/>
      <c r="M783" s="102"/>
      <c r="N783" s="102"/>
      <c r="O783" s="102"/>
    </row>
    <row r="784" spans="1:15" hidden="1" x14ac:dyDescent="0.25">
      <c r="A784" s="173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4" t="s">
        <v>481</v>
      </c>
      <c r="L784" s="102"/>
      <c r="M784" s="102"/>
      <c r="N784" s="102"/>
      <c r="O784" s="102"/>
    </row>
    <row r="785" spans="1:15" hidden="1" x14ac:dyDescent="0.25">
      <c r="A785" s="173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4" t="s">
        <v>481</v>
      </c>
      <c r="L785" s="102"/>
      <c r="M785" s="102"/>
      <c r="N785" s="102"/>
      <c r="O785" s="102"/>
    </row>
    <row r="786" spans="1:15" hidden="1" x14ac:dyDescent="0.25">
      <c r="A786" s="173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4" t="s">
        <v>481</v>
      </c>
      <c r="L786" s="102"/>
      <c r="M786" s="102"/>
      <c r="N786" s="102"/>
      <c r="O786" s="102"/>
    </row>
    <row r="787" spans="1:15" hidden="1" x14ac:dyDescent="0.25">
      <c r="A787" s="173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4" t="s">
        <v>481</v>
      </c>
      <c r="L787" s="102"/>
      <c r="M787" s="102"/>
      <c r="N787" s="102"/>
      <c r="O787" s="102"/>
    </row>
    <row r="788" spans="1:15" hidden="1" x14ac:dyDescent="0.25">
      <c r="A788" s="173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4" t="s">
        <v>481</v>
      </c>
      <c r="L788" s="102"/>
      <c r="M788" s="102"/>
      <c r="N788" s="102"/>
      <c r="O788" s="102"/>
    </row>
    <row r="789" spans="1:15" hidden="1" x14ac:dyDescent="0.25">
      <c r="A789" s="173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4" t="s">
        <v>481</v>
      </c>
      <c r="L789" s="102"/>
      <c r="M789" s="102"/>
      <c r="N789" s="102"/>
      <c r="O789" s="102"/>
    </row>
    <row r="790" spans="1:15" hidden="1" x14ac:dyDescent="0.25">
      <c r="A790" s="173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4" t="s">
        <v>481</v>
      </c>
      <c r="L790" s="102"/>
      <c r="M790" s="102"/>
      <c r="N790" s="102"/>
      <c r="O790" s="102"/>
    </row>
    <row r="791" spans="1:15" hidden="1" x14ac:dyDescent="0.25">
      <c r="A791" s="173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4" t="s">
        <v>481</v>
      </c>
      <c r="L791" s="102"/>
      <c r="M791" s="102"/>
      <c r="N791" s="102"/>
      <c r="O791" s="102"/>
    </row>
    <row r="792" spans="1:15" hidden="1" x14ac:dyDescent="0.25">
      <c r="A792" s="173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4" t="s">
        <v>481</v>
      </c>
      <c r="L792" s="102"/>
      <c r="M792" s="102"/>
      <c r="N792" s="102"/>
      <c r="O792" s="102"/>
    </row>
    <row r="793" spans="1:15" hidden="1" x14ac:dyDescent="0.25">
      <c r="A793" s="173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4" t="s">
        <v>481</v>
      </c>
      <c r="L793" s="102"/>
      <c r="M793" s="102"/>
      <c r="N793" s="102"/>
      <c r="O793" s="102"/>
    </row>
    <row r="794" spans="1:15" hidden="1" x14ac:dyDescent="0.25">
      <c r="A794" s="173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4" t="s">
        <v>481</v>
      </c>
      <c r="L794" s="102"/>
      <c r="M794" s="102"/>
      <c r="N794" s="102"/>
      <c r="O794" s="102"/>
    </row>
    <row r="795" spans="1:15" hidden="1" x14ac:dyDescent="0.25">
      <c r="A795" s="173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4" t="s">
        <v>481</v>
      </c>
      <c r="L795" s="102"/>
      <c r="M795" s="102"/>
      <c r="N795" s="102"/>
      <c r="O795" s="102"/>
    </row>
    <row r="796" spans="1:15" hidden="1" x14ac:dyDescent="0.25">
      <c r="A796" s="173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4" t="s">
        <v>481</v>
      </c>
      <c r="L796" s="102"/>
      <c r="M796" s="102"/>
      <c r="N796" s="102"/>
      <c r="O796" s="102"/>
    </row>
    <row r="797" spans="1:15" hidden="1" x14ac:dyDescent="0.25">
      <c r="A797" s="173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4" t="s">
        <v>481</v>
      </c>
      <c r="L797" s="102"/>
      <c r="M797" s="102"/>
      <c r="N797" s="102"/>
      <c r="O797" s="102"/>
    </row>
    <row r="798" spans="1:15" hidden="1" x14ac:dyDescent="0.25">
      <c r="A798" s="173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4" t="s">
        <v>481</v>
      </c>
      <c r="L798" s="102"/>
      <c r="M798" s="102"/>
      <c r="N798" s="102"/>
      <c r="O798" s="102"/>
    </row>
    <row r="799" spans="1:15" hidden="1" x14ac:dyDescent="0.25">
      <c r="A799" s="173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4" t="s">
        <v>481</v>
      </c>
      <c r="L799" s="102"/>
      <c r="M799" s="102"/>
      <c r="N799" s="102"/>
      <c r="O799" s="102"/>
    </row>
    <row r="800" spans="1:15" hidden="1" x14ac:dyDescent="0.25">
      <c r="A800" s="173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4" t="s">
        <v>481</v>
      </c>
      <c r="L800" s="102"/>
      <c r="M800" s="102"/>
      <c r="N800" s="102"/>
      <c r="O800" s="102"/>
    </row>
    <row r="801" spans="1:17" x14ac:dyDescent="0.25">
      <c r="K801" s="364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4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4"/>
    </row>
    <row r="804" spans="1:17" x14ac:dyDescent="0.25">
      <c r="A804" s="454" t="s">
        <v>199</v>
      </c>
      <c r="B804" s="454"/>
      <c r="C804" s="91"/>
      <c r="D804" s="106"/>
      <c r="E804" s="172" t="s">
        <v>609</v>
      </c>
      <c r="F804" s="109"/>
      <c r="G804" s="109"/>
      <c r="H804" s="454"/>
      <c r="I804" s="454"/>
      <c r="J804" s="92"/>
      <c r="K804" s="364"/>
    </row>
    <row r="805" spans="1:17" x14ac:dyDescent="0.25">
      <c r="A805" s="90"/>
      <c r="B805" s="90"/>
      <c r="C805" s="106"/>
      <c r="D805" s="116" t="s">
        <v>273</v>
      </c>
      <c r="E805" s="99"/>
      <c r="F805" s="173" t="s">
        <v>274</v>
      </c>
      <c r="G805" s="99"/>
      <c r="H805" s="95" t="s">
        <v>275</v>
      </c>
      <c r="I805" s="109"/>
      <c r="J805" s="90"/>
      <c r="K805" s="190"/>
      <c r="L805" s="93"/>
      <c r="M805" s="93"/>
      <c r="N805" s="93"/>
      <c r="O805" s="93"/>
    </row>
    <row r="806" spans="1:17" x14ac:dyDescent="0.25">
      <c r="A806" s="173" t="s">
        <v>628</v>
      </c>
      <c r="B806" s="90"/>
      <c r="C806" s="106"/>
      <c r="D806" s="99">
        <v>126</v>
      </c>
      <c r="E806" s="99"/>
      <c r="F806" s="121">
        <v>0</v>
      </c>
      <c r="G806" s="99"/>
      <c r="H806" s="121">
        <v>126</v>
      </c>
      <c r="I806" s="109"/>
      <c r="J806" s="90"/>
      <c r="K806" s="364" t="s">
        <v>481</v>
      </c>
      <c r="Q806" s="62"/>
    </row>
    <row r="807" spans="1:17" x14ac:dyDescent="0.25">
      <c r="A807" s="173" t="s">
        <v>629</v>
      </c>
      <c r="B807" s="90"/>
      <c r="C807" s="106"/>
      <c r="D807" s="99">
        <v>116</v>
      </c>
      <c r="E807" s="99"/>
      <c r="F807" s="121">
        <v>0</v>
      </c>
      <c r="G807" s="99"/>
      <c r="H807" s="121">
        <v>116</v>
      </c>
      <c r="I807" s="109"/>
      <c r="J807" s="90"/>
      <c r="K807" s="364" t="s">
        <v>481</v>
      </c>
    </row>
    <row r="808" spans="1:17" x14ac:dyDescent="0.25">
      <c r="A808" s="173" t="s">
        <v>250</v>
      </c>
      <c r="B808" s="90"/>
      <c r="C808" s="106"/>
      <c r="D808" s="99">
        <v>166</v>
      </c>
      <c r="E808" s="99"/>
      <c r="F808" s="121">
        <v>67</v>
      </c>
      <c r="G808" s="99"/>
      <c r="H808" s="121">
        <v>99</v>
      </c>
      <c r="I808" s="109"/>
      <c r="J808" s="90"/>
      <c r="K808" s="364" t="s">
        <v>481</v>
      </c>
    </row>
    <row r="809" spans="1:17" x14ac:dyDescent="0.25">
      <c r="A809" s="173" t="s">
        <v>6</v>
      </c>
      <c r="B809" s="90"/>
      <c r="C809" s="106"/>
      <c r="D809" s="99">
        <v>408</v>
      </c>
      <c r="E809" s="99"/>
      <c r="F809" s="121">
        <v>67</v>
      </c>
      <c r="G809" s="99"/>
      <c r="H809" s="121">
        <v>341</v>
      </c>
      <c r="I809" s="109"/>
      <c r="J809" s="90"/>
      <c r="K809" s="364" t="s">
        <v>481</v>
      </c>
    </row>
    <row r="810" spans="1:17" hidden="1" x14ac:dyDescent="0.25">
      <c r="A810" s="173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4" t="s">
        <v>481</v>
      </c>
    </row>
    <row r="811" spans="1:17" hidden="1" x14ac:dyDescent="0.25">
      <c r="A811" s="173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4" t="s">
        <v>481</v>
      </c>
    </row>
    <row r="812" spans="1:17" hidden="1" x14ac:dyDescent="0.25">
      <c r="A812" s="173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4" t="s">
        <v>481</v>
      </c>
    </row>
    <row r="813" spans="1:17" hidden="1" x14ac:dyDescent="0.25">
      <c r="A813" s="173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4" t="s">
        <v>481</v>
      </c>
    </row>
    <row r="814" spans="1:17" hidden="1" x14ac:dyDescent="0.25">
      <c r="A814" s="173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4" t="s">
        <v>481</v>
      </c>
    </row>
    <row r="815" spans="1:17" hidden="1" x14ac:dyDescent="0.25">
      <c r="A815" s="173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4" t="s">
        <v>481</v>
      </c>
    </row>
    <row r="816" spans="1:17" hidden="1" x14ac:dyDescent="0.25">
      <c r="A816" s="173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4" t="s">
        <v>481</v>
      </c>
    </row>
    <row r="817" spans="1:15" hidden="1" x14ac:dyDescent="0.25">
      <c r="A817" s="173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4" t="s">
        <v>481</v>
      </c>
    </row>
    <row r="818" spans="1:15" hidden="1" x14ac:dyDescent="0.25">
      <c r="A818" s="173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4" t="s">
        <v>481</v>
      </c>
    </row>
    <row r="819" spans="1:15" hidden="1" x14ac:dyDescent="0.25">
      <c r="A819" s="173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4" t="s">
        <v>481</v>
      </c>
    </row>
    <row r="820" spans="1:15" hidden="1" x14ac:dyDescent="0.25">
      <c r="A820" s="173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4" t="s">
        <v>481</v>
      </c>
    </row>
    <row r="821" spans="1:15" hidden="1" x14ac:dyDescent="0.25">
      <c r="A821" s="173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4" t="s">
        <v>481</v>
      </c>
    </row>
    <row r="822" spans="1:15" hidden="1" x14ac:dyDescent="0.25">
      <c r="A822" s="173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4" t="s">
        <v>481</v>
      </c>
    </row>
    <row r="823" spans="1:15" hidden="1" x14ac:dyDescent="0.25">
      <c r="A823" s="173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4" t="s">
        <v>481</v>
      </c>
    </row>
    <row r="824" spans="1:15" hidden="1" x14ac:dyDescent="0.25">
      <c r="A824" s="173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4" t="s">
        <v>481</v>
      </c>
    </row>
    <row r="825" spans="1:15" hidden="1" x14ac:dyDescent="0.25">
      <c r="A825" s="173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4" t="s">
        <v>481</v>
      </c>
    </row>
    <row r="826" spans="1:15" hidden="1" x14ac:dyDescent="0.25">
      <c r="A826" s="173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4" t="s">
        <v>481</v>
      </c>
    </row>
    <row r="827" spans="1:15" hidden="1" x14ac:dyDescent="0.25">
      <c r="A827" s="173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4" t="s">
        <v>481</v>
      </c>
    </row>
    <row r="828" spans="1:15" hidden="1" x14ac:dyDescent="0.25">
      <c r="A828" s="173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4" t="s">
        <v>481</v>
      </c>
    </row>
    <row r="829" spans="1:15" hidden="1" x14ac:dyDescent="0.25">
      <c r="A829" s="173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4" t="s">
        <v>481</v>
      </c>
      <c r="L829" s="97"/>
      <c r="M829" s="97"/>
      <c r="N829" s="97"/>
      <c r="O829" s="97"/>
    </row>
    <row r="830" spans="1:15" hidden="1" x14ac:dyDescent="0.25">
      <c r="A830" s="173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4" t="s">
        <v>481</v>
      </c>
      <c r="L830" s="102"/>
      <c r="M830" s="102"/>
      <c r="N830" s="102"/>
      <c r="O830" s="102"/>
    </row>
    <row r="831" spans="1:15" hidden="1" x14ac:dyDescent="0.25">
      <c r="A831" s="173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4" t="s">
        <v>481</v>
      </c>
      <c r="L831" s="102"/>
      <c r="M831" s="102"/>
      <c r="N831" s="102"/>
      <c r="O831" s="102"/>
    </row>
    <row r="832" spans="1:15" hidden="1" x14ac:dyDescent="0.25">
      <c r="A832" s="173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4" t="s">
        <v>481</v>
      </c>
      <c r="L832" s="102"/>
      <c r="M832" s="102"/>
      <c r="N832" s="102"/>
      <c r="O832" s="102"/>
    </row>
    <row r="833" spans="1:15" hidden="1" x14ac:dyDescent="0.25">
      <c r="A833" s="173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4" t="s">
        <v>481</v>
      </c>
      <c r="L833" s="102"/>
      <c r="M833" s="102"/>
      <c r="N833" s="102"/>
      <c r="O833" s="102"/>
    </row>
    <row r="834" spans="1:15" hidden="1" x14ac:dyDescent="0.25">
      <c r="A834" s="173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4" t="s">
        <v>481</v>
      </c>
      <c r="L834" s="102"/>
      <c r="M834" s="102"/>
      <c r="N834" s="102"/>
      <c r="O834" s="102"/>
    </row>
    <row r="835" spans="1:15" hidden="1" x14ac:dyDescent="0.25">
      <c r="A835" s="173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4" t="s">
        <v>481</v>
      </c>
      <c r="L835" s="102"/>
      <c r="M835" s="102"/>
      <c r="N835" s="102"/>
      <c r="O835" s="102"/>
    </row>
    <row r="836" spans="1:15" hidden="1" x14ac:dyDescent="0.25">
      <c r="A836" s="173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4" t="s">
        <v>481</v>
      </c>
      <c r="L836" s="102"/>
      <c r="M836" s="102"/>
      <c r="N836" s="102"/>
      <c r="O836" s="102"/>
    </row>
    <row r="837" spans="1:15" hidden="1" x14ac:dyDescent="0.25">
      <c r="A837" s="173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4" t="s">
        <v>481</v>
      </c>
      <c r="L837" s="102"/>
      <c r="M837" s="102"/>
      <c r="N837" s="102"/>
      <c r="O837" s="102"/>
    </row>
    <row r="838" spans="1:15" hidden="1" x14ac:dyDescent="0.25">
      <c r="A838" s="173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4" t="s">
        <v>481</v>
      </c>
      <c r="L838" s="102"/>
      <c r="M838" s="102"/>
      <c r="N838" s="102"/>
      <c r="O838" s="102"/>
    </row>
    <row r="839" spans="1:15" hidden="1" x14ac:dyDescent="0.25">
      <c r="A839" s="173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4" t="s">
        <v>481</v>
      </c>
      <c r="L839" s="102"/>
      <c r="M839" s="102"/>
      <c r="N839" s="102"/>
      <c r="O839" s="102"/>
    </row>
    <row r="840" spans="1:15" hidden="1" x14ac:dyDescent="0.25">
      <c r="A840" s="173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4" t="s">
        <v>481</v>
      </c>
      <c r="L840" s="102"/>
      <c r="M840" s="102"/>
      <c r="N840" s="102"/>
      <c r="O840" s="102"/>
    </row>
    <row r="841" spans="1:15" hidden="1" x14ac:dyDescent="0.25">
      <c r="A841" s="173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4" t="s">
        <v>481</v>
      </c>
      <c r="L841" s="102"/>
      <c r="M841" s="102"/>
      <c r="N841" s="102"/>
      <c r="O841" s="102"/>
    </row>
    <row r="842" spans="1:15" x14ac:dyDescent="0.25">
      <c r="K842" s="364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1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1"/>
    </row>
    <row r="845" spans="1:15" x14ac:dyDescent="0.25">
      <c r="A845" s="470"/>
      <c r="B845" s="470"/>
      <c r="C845" s="91"/>
      <c r="D845" s="106"/>
      <c r="E845" s="90"/>
      <c r="F845" s="106"/>
      <c r="G845" s="173" t="s">
        <v>272</v>
      </c>
      <c r="H845" s="109"/>
      <c r="I845" s="109"/>
      <c r="J845" s="172"/>
      <c r="K845" s="171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3" t="s">
        <v>274</v>
      </c>
      <c r="I846" s="106"/>
      <c r="J846" s="95" t="s">
        <v>275</v>
      </c>
      <c r="K846" s="193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2339</v>
      </c>
      <c r="G847" s="106"/>
      <c r="H847" s="124">
        <v>1038</v>
      </c>
      <c r="I847" s="109"/>
      <c r="J847" s="124">
        <v>1301</v>
      </c>
      <c r="K847" s="194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4017</v>
      </c>
      <c r="G848" s="106"/>
      <c r="H848" s="124">
        <v>2240</v>
      </c>
      <c r="I848" s="109"/>
      <c r="J848" s="124">
        <v>1777</v>
      </c>
      <c r="K848" s="195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408</v>
      </c>
      <c r="G849" s="106"/>
      <c r="H849" s="124">
        <v>67</v>
      </c>
      <c r="I849" s="109"/>
      <c r="J849" s="124">
        <v>341</v>
      </c>
      <c r="K849" s="195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17634</v>
      </c>
      <c r="G850" s="106"/>
      <c r="H850" s="124">
        <v>17414</v>
      </c>
      <c r="I850" s="109"/>
      <c r="J850" s="124">
        <v>220</v>
      </c>
      <c r="K850" s="195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24398</v>
      </c>
      <c r="G851" s="106"/>
      <c r="H851" s="124">
        <v>20759</v>
      </c>
      <c r="I851" s="109"/>
      <c r="J851" s="124">
        <v>3639</v>
      </c>
      <c r="K851" s="195"/>
      <c r="L851" s="125"/>
      <c r="M851" s="125"/>
      <c r="N851" s="125"/>
      <c r="O851" s="125"/>
    </row>
    <row r="852" spans="1:15" hidden="1" x14ac:dyDescent="0.25">
      <c r="K852" s="195"/>
      <c r="L852" s="125"/>
      <c r="M852" s="125"/>
      <c r="N852" s="125"/>
      <c r="O852" s="125"/>
    </row>
    <row r="853" spans="1:15" x14ac:dyDescent="0.25">
      <c r="K853" s="171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1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1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1"/>
    </row>
    <row r="857" spans="1:15" x14ac:dyDescent="0.25">
      <c r="A857" s="454" t="s">
        <v>199</v>
      </c>
      <c r="B857" s="454"/>
      <c r="C857" s="91"/>
      <c r="D857" s="106"/>
      <c r="E857" s="90"/>
      <c r="F857" s="106"/>
      <c r="G857" s="173" t="s">
        <v>272</v>
      </c>
      <c r="H857" s="109"/>
      <c r="I857" s="109"/>
      <c r="J857" s="172"/>
      <c r="K857" s="171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3" t="s">
        <v>274</v>
      </c>
      <c r="I858" s="99"/>
      <c r="J858" s="95" t="s">
        <v>275</v>
      </c>
      <c r="K858" s="193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3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3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3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3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3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3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3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3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3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3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3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3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3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3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3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3" t="s">
        <v>481</v>
      </c>
      <c r="L874" s="122"/>
      <c r="M874" s="122"/>
      <c r="N874" s="122"/>
      <c r="O874" s="122"/>
    </row>
    <row r="875" spans="1:15" x14ac:dyDescent="0.25">
      <c r="K875" s="193"/>
      <c r="L875" s="122"/>
      <c r="M875" s="122"/>
      <c r="N875" s="122"/>
      <c r="O875" s="122"/>
    </row>
    <row r="876" spans="1:15" ht="15.75" x14ac:dyDescent="0.25">
      <c r="A876" s="58" t="s">
        <v>285</v>
      </c>
      <c r="K876" s="171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5" spans="1:24" ht="15" customHeight="1" x14ac:dyDescent="0.25">
      <c r="A975" s="449" t="s">
        <v>286</v>
      </c>
    </row>
    <row r="976" spans="1:24" ht="15" customHeight="1" x14ac:dyDescent="0.25">
      <c r="A976" s="59" t="s">
        <v>485</v>
      </c>
      <c r="K976" s="127" t="s">
        <v>290</v>
      </c>
      <c r="L976" s="127"/>
      <c r="M976" s="128" t="s">
        <v>388</v>
      </c>
      <c r="N976" s="129"/>
      <c r="P976" s="472" t="s">
        <v>444</v>
      </c>
      <c r="Q976" s="472"/>
      <c r="R976" s="472"/>
      <c r="S976" s="472"/>
      <c r="T976" s="472"/>
      <c r="U976" s="472"/>
      <c r="V976" s="472"/>
      <c r="W976" s="472"/>
      <c r="X976" s="472"/>
    </row>
    <row r="977" spans="11:24" ht="15" customHeight="1" x14ac:dyDescent="0.25">
      <c r="K977" s="130" t="s">
        <v>382</v>
      </c>
      <c r="L977" s="130" t="s">
        <v>450</v>
      </c>
      <c r="M977" s="131">
        <v>52656</v>
      </c>
      <c r="N977" s="57"/>
      <c r="P977" s="472"/>
      <c r="Q977" s="472"/>
      <c r="R977" s="472"/>
      <c r="S977" s="472"/>
      <c r="T977" s="472"/>
      <c r="U977" s="472"/>
      <c r="V977" s="472"/>
      <c r="W977" s="472"/>
      <c r="X977" s="472"/>
    </row>
    <row r="978" spans="11:24" ht="15" customHeight="1" x14ac:dyDescent="0.25">
      <c r="K978" s="130" t="s">
        <v>383</v>
      </c>
      <c r="L978" s="130" t="s">
        <v>302</v>
      </c>
      <c r="M978" s="131">
        <v>6318</v>
      </c>
      <c r="N978" s="57"/>
      <c r="P978" s="472"/>
      <c r="Q978" s="472"/>
      <c r="R978" s="472"/>
      <c r="S978" s="472"/>
      <c r="T978" s="472"/>
      <c r="U978" s="472"/>
      <c r="V978" s="472"/>
      <c r="W978" s="472"/>
      <c r="X978" s="472"/>
    </row>
    <row r="979" spans="11:24" ht="15" customHeight="1" x14ac:dyDescent="0.25">
      <c r="K979" s="130" t="s">
        <v>384</v>
      </c>
      <c r="L979" s="130" t="s">
        <v>309</v>
      </c>
      <c r="M979" s="131">
        <v>2012</v>
      </c>
      <c r="N979" s="57"/>
      <c r="P979" s="472"/>
      <c r="Q979" s="472"/>
      <c r="R979" s="472"/>
      <c r="S979" s="472"/>
      <c r="T979" s="472"/>
      <c r="U979" s="472"/>
      <c r="V979" s="472"/>
      <c r="W979" s="472"/>
      <c r="X979" s="472"/>
    </row>
    <row r="980" spans="11:24" ht="15" customHeight="1" thickBot="1" x14ac:dyDescent="0.3">
      <c r="K980" s="130" t="s">
        <v>385</v>
      </c>
      <c r="L980" s="130" t="s">
        <v>450</v>
      </c>
      <c r="M980" s="131">
        <v>12384</v>
      </c>
      <c r="N980" s="57"/>
    </row>
    <row r="981" spans="11:24" ht="15" customHeight="1" x14ac:dyDescent="0.25">
      <c r="K981" s="130" t="s">
        <v>5</v>
      </c>
      <c r="L981" s="130" t="s">
        <v>450</v>
      </c>
      <c r="M981" s="131">
        <v>17985</v>
      </c>
      <c r="N981" s="57"/>
      <c r="P981" s="349" t="s">
        <v>655</v>
      </c>
    </row>
    <row r="982" spans="11:24" ht="15" customHeight="1" thickBot="1" x14ac:dyDescent="0.3">
      <c r="K982" s="130" t="s">
        <v>539</v>
      </c>
      <c r="L982" s="130" t="s">
        <v>450</v>
      </c>
      <c r="M982" s="131">
        <v>0</v>
      </c>
      <c r="N982" s="57"/>
      <c r="P982" s="350">
        <v>0.80833333333333324</v>
      </c>
      <c r="Q982" s="38">
        <v>19</v>
      </c>
    </row>
    <row r="983" spans="11:24" ht="15" customHeight="1" x14ac:dyDescent="0.25">
      <c r="K983" s="130" t="s">
        <v>386</v>
      </c>
      <c r="L983" s="130" t="s">
        <v>450</v>
      </c>
      <c r="M983" s="131">
        <v>91355</v>
      </c>
      <c r="N983" s="57"/>
      <c r="O983" s="132">
        <v>1</v>
      </c>
    </row>
    <row r="984" spans="11:24" ht="15" customHeight="1" x14ac:dyDescent="0.25">
      <c r="K984" s="130" t="s">
        <v>390</v>
      </c>
      <c r="L984" s="130" t="s">
        <v>329</v>
      </c>
      <c r="M984" s="131">
        <v>-231</v>
      </c>
      <c r="N984" s="57"/>
    </row>
    <row r="985" spans="11:24" ht="15" customHeight="1" x14ac:dyDescent="0.25">
      <c r="K985" s="130" t="s">
        <v>11</v>
      </c>
      <c r="L985" s="130" t="s">
        <v>450</v>
      </c>
      <c r="M985" s="131">
        <v>91585</v>
      </c>
      <c r="N985" s="52"/>
      <c r="P985" s="127" t="s">
        <v>427</v>
      </c>
      <c r="Q985" s="128"/>
    </row>
    <row r="986" spans="11:24" ht="15" customHeight="1" x14ac:dyDescent="0.25">
      <c r="K986" s="130"/>
      <c r="L986" s="130"/>
      <c r="M986" s="133"/>
      <c r="N986" s="129"/>
      <c r="P986" s="130" t="s">
        <v>394</v>
      </c>
      <c r="Q986" s="131">
        <v>833</v>
      </c>
      <c r="R986" s="134" t="s">
        <v>315</v>
      </c>
    </row>
    <row r="987" spans="11:24" ht="15" customHeight="1" x14ac:dyDescent="0.25">
      <c r="K987" s="127" t="s">
        <v>181</v>
      </c>
      <c r="L987" s="127"/>
      <c r="M987" s="128"/>
      <c r="N987" s="57"/>
      <c r="P987" s="130" t="s">
        <v>395</v>
      </c>
      <c r="Q987" s="131">
        <v>-7825</v>
      </c>
      <c r="R987" s="134" t="s">
        <v>316</v>
      </c>
    </row>
    <row r="988" spans="11:24" ht="15" customHeight="1" x14ac:dyDescent="0.25">
      <c r="K988" s="130" t="s">
        <v>3</v>
      </c>
      <c r="L988" s="130" t="s">
        <v>450</v>
      </c>
      <c r="M988" s="131">
        <v>6639</v>
      </c>
      <c r="N988" s="57"/>
      <c r="P988" s="130" t="s">
        <v>396</v>
      </c>
      <c r="Q988" s="131">
        <v>-8658</v>
      </c>
      <c r="R988" s="134"/>
    </row>
    <row r="989" spans="11:24" ht="15" customHeight="1" x14ac:dyDescent="0.25">
      <c r="K989" s="130" t="s">
        <v>391</v>
      </c>
      <c r="L989" s="130" t="s">
        <v>305</v>
      </c>
      <c r="M989" s="131">
        <v>2477</v>
      </c>
      <c r="N989" s="57"/>
      <c r="P989" s="130" t="s">
        <v>397</v>
      </c>
      <c r="Q989" s="131">
        <v>-1593</v>
      </c>
      <c r="R989" s="134" t="s">
        <v>314</v>
      </c>
    </row>
    <row r="990" spans="11:24" ht="15" customHeight="1" x14ac:dyDescent="0.25">
      <c r="K990" s="130" t="s">
        <v>5</v>
      </c>
      <c r="L990" s="130" t="s">
        <v>530</v>
      </c>
      <c r="M990" s="131">
        <v>384</v>
      </c>
      <c r="N990" s="57"/>
    </row>
    <row r="991" spans="11:24" ht="15" customHeight="1" x14ac:dyDescent="0.25">
      <c r="K991" s="130" t="s">
        <v>539</v>
      </c>
      <c r="L991" s="130" t="s">
        <v>603</v>
      </c>
      <c r="M991" s="131">
        <v>0</v>
      </c>
      <c r="N991" s="57"/>
    </row>
    <row r="992" spans="11:24" ht="15" customHeight="1" x14ac:dyDescent="0.25">
      <c r="K992" s="130" t="s">
        <v>398</v>
      </c>
      <c r="L992" s="130" t="s">
        <v>312</v>
      </c>
      <c r="M992" s="131">
        <v>9500</v>
      </c>
    </row>
    <row r="993" spans="11:24" ht="15" customHeight="1" x14ac:dyDescent="0.25">
      <c r="K993" s="130" t="s">
        <v>11</v>
      </c>
      <c r="L993" s="130" t="s">
        <v>319</v>
      </c>
      <c r="M993" s="131">
        <v>8667</v>
      </c>
      <c r="N993" s="129"/>
      <c r="P993" s="471" t="s">
        <v>1</v>
      </c>
      <c r="Q993" s="471"/>
      <c r="R993" s="471"/>
      <c r="S993" s="174"/>
    </row>
    <row r="994" spans="11:24" ht="15" customHeight="1" x14ac:dyDescent="0.25">
      <c r="K994" s="127" t="s">
        <v>2</v>
      </c>
      <c r="L994" s="127"/>
      <c r="M994" s="128"/>
      <c r="N994" s="57"/>
      <c r="P994" s="135" t="s">
        <v>1</v>
      </c>
      <c r="Q994" s="136"/>
    </row>
    <row r="995" spans="11:24" ht="15" customHeight="1" x14ac:dyDescent="0.25">
      <c r="K995" s="130" t="s">
        <v>392</v>
      </c>
      <c r="L995" s="130" t="s">
        <v>450</v>
      </c>
      <c r="M995" s="131">
        <v>5362</v>
      </c>
      <c r="N995" s="57"/>
      <c r="P995" s="137" t="s">
        <v>368</v>
      </c>
      <c r="Q995" s="131">
        <v>2323</v>
      </c>
      <c r="R995" s="134" t="s">
        <v>300</v>
      </c>
    </row>
    <row r="996" spans="11:24" ht="15" customHeight="1" x14ac:dyDescent="0.25">
      <c r="K996" s="130" t="s">
        <v>4</v>
      </c>
      <c r="L996" s="130" t="s">
        <v>306</v>
      </c>
      <c r="M996" s="131">
        <v>543</v>
      </c>
      <c r="N996" s="57"/>
      <c r="P996" s="137" t="s">
        <v>369</v>
      </c>
      <c r="Q996" s="131">
        <v>3995</v>
      </c>
      <c r="R996" s="134" t="s">
        <v>301</v>
      </c>
      <c r="T996" s="135"/>
      <c r="U996" s="135"/>
      <c r="V996" s="138"/>
      <c r="W996" s="138"/>
      <c r="X996" s="138"/>
    </row>
    <row r="997" spans="11:24" ht="15" customHeight="1" x14ac:dyDescent="0.25">
      <c r="K997" s="130" t="s">
        <v>5</v>
      </c>
      <c r="L997" s="130" t="s">
        <v>308</v>
      </c>
      <c r="M997" s="131">
        <v>16891</v>
      </c>
      <c r="N997" s="57"/>
      <c r="Q997" s="52"/>
      <c r="R997" s="52"/>
      <c r="S997" s="52"/>
      <c r="T997" s="137"/>
      <c r="U997" s="137"/>
      <c r="V997" s="137" t="s">
        <v>388</v>
      </c>
      <c r="W997" s="137"/>
      <c r="X997" s="130"/>
    </row>
    <row r="998" spans="11:24" ht="15" customHeight="1" x14ac:dyDescent="0.25">
      <c r="K998" s="130" t="s">
        <v>539</v>
      </c>
      <c r="L998" s="130" t="s">
        <v>537</v>
      </c>
      <c r="M998" s="131">
        <v>0</v>
      </c>
      <c r="N998" s="57"/>
      <c r="S998" s="38" t="s">
        <v>455</v>
      </c>
      <c r="T998" s="137" t="s">
        <v>371</v>
      </c>
      <c r="U998" s="137"/>
      <c r="V998" s="196">
        <v>0</v>
      </c>
      <c r="W998" s="196"/>
      <c r="X998" s="130"/>
    </row>
    <row r="999" spans="11:24" ht="15" customHeight="1" x14ac:dyDescent="0.25">
      <c r="K999" s="130" t="s">
        <v>398</v>
      </c>
      <c r="L999" s="130" t="s">
        <v>313</v>
      </c>
      <c r="M999" s="131">
        <v>22796</v>
      </c>
      <c r="N999" s="52"/>
      <c r="S999" s="38" t="s">
        <v>452</v>
      </c>
      <c r="T999" s="159" t="s">
        <v>10</v>
      </c>
      <c r="U999" s="137"/>
      <c r="V999" s="196">
        <v>0</v>
      </c>
      <c r="W999" s="196"/>
      <c r="X999" s="130"/>
    </row>
    <row r="1000" spans="11:24" ht="15" customHeight="1" x14ac:dyDescent="0.25">
      <c r="K1000" s="130" t="s">
        <v>11</v>
      </c>
      <c r="L1000" s="130" t="s">
        <v>320</v>
      </c>
      <c r="M1000" s="131">
        <v>14971</v>
      </c>
      <c r="N1000" s="129"/>
      <c r="S1000" s="38" t="s">
        <v>453</v>
      </c>
      <c r="T1000" s="137" t="s">
        <v>8</v>
      </c>
      <c r="U1000" s="137"/>
      <c r="V1000" s="196">
        <v>0</v>
      </c>
      <c r="W1000" s="196"/>
      <c r="X1000" s="197">
        <v>0</v>
      </c>
    </row>
    <row r="1001" spans="11:24" ht="15" customHeight="1" x14ac:dyDescent="0.25">
      <c r="K1001" s="130"/>
      <c r="L1001" s="130"/>
      <c r="M1001" s="133"/>
      <c r="N1001" s="57"/>
      <c r="P1001" s="127" t="s">
        <v>428</v>
      </c>
      <c r="Q1001" s="139"/>
      <c r="S1001" s="38" t="s">
        <v>454</v>
      </c>
      <c r="T1001" s="137" t="s">
        <v>9</v>
      </c>
      <c r="U1001" s="137"/>
      <c r="V1001" s="196">
        <v>0</v>
      </c>
      <c r="W1001" s="196"/>
      <c r="X1001" s="130"/>
    </row>
    <row r="1002" spans="11:24" ht="15" customHeight="1" x14ac:dyDescent="0.25">
      <c r="K1002" s="127" t="s">
        <v>393</v>
      </c>
      <c r="L1002" s="127"/>
      <c r="M1002" s="128"/>
      <c r="N1002" s="57"/>
      <c r="P1002" s="130" t="s">
        <v>384</v>
      </c>
      <c r="Q1002" s="131">
        <v>2012</v>
      </c>
      <c r="R1002" s="134" t="s">
        <v>309</v>
      </c>
      <c r="S1002" s="38" t="s">
        <v>456</v>
      </c>
      <c r="T1002" s="137" t="s">
        <v>7</v>
      </c>
      <c r="U1002" s="137"/>
      <c r="V1002" s="196">
        <v>1</v>
      </c>
      <c r="W1002" s="196"/>
      <c r="X1002" s="130"/>
    </row>
    <row r="1003" spans="11:24" ht="15" customHeight="1" x14ac:dyDescent="0.25">
      <c r="K1003" s="130" t="s">
        <v>3</v>
      </c>
      <c r="L1003" s="130" t="s">
        <v>450</v>
      </c>
      <c r="M1003" s="131">
        <v>26753</v>
      </c>
      <c r="N1003" s="57"/>
      <c r="P1003" s="130" t="s">
        <v>385</v>
      </c>
      <c r="Q1003" s="131">
        <v>8293</v>
      </c>
      <c r="R1003" s="134" t="s">
        <v>304</v>
      </c>
      <c r="S1003" s="38" t="s">
        <v>515</v>
      </c>
      <c r="T1003" s="137" t="s">
        <v>498</v>
      </c>
      <c r="U1003" s="137"/>
      <c r="V1003" s="196">
        <v>230</v>
      </c>
      <c r="W1003" s="198"/>
      <c r="X1003" s="199"/>
    </row>
    <row r="1004" spans="11:24" ht="15" customHeight="1" x14ac:dyDescent="0.25">
      <c r="K1004" s="130" t="s">
        <v>4</v>
      </c>
      <c r="L1004" s="130" t="s">
        <v>450</v>
      </c>
      <c r="M1004" s="131">
        <v>10305</v>
      </c>
      <c r="N1004" s="57"/>
      <c r="T1004" s="140" t="s">
        <v>6</v>
      </c>
      <c r="U1004" s="140"/>
      <c r="V1004" s="198">
        <v>231</v>
      </c>
      <c r="W1004" s="80"/>
      <c r="X1004" s="69"/>
    </row>
    <row r="1005" spans="11:24" ht="15" customHeight="1" x14ac:dyDescent="0.25">
      <c r="K1005" s="130" t="s">
        <v>5</v>
      </c>
      <c r="L1005" s="130" t="s">
        <v>602</v>
      </c>
      <c r="M1005" s="131">
        <v>8</v>
      </c>
      <c r="N1005" s="52"/>
    </row>
    <row r="1006" spans="11:24" ht="15" customHeight="1" x14ac:dyDescent="0.25">
      <c r="K1006" s="130" t="s">
        <v>539</v>
      </c>
      <c r="L1006" s="130" t="s">
        <v>538</v>
      </c>
      <c r="M1006" s="131">
        <v>0</v>
      </c>
      <c r="N1006" s="129"/>
    </row>
    <row r="1007" spans="11:24" ht="15" customHeight="1" x14ac:dyDescent="0.25">
      <c r="K1007" s="130" t="s">
        <v>398</v>
      </c>
      <c r="L1007" s="130" t="s">
        <v>451</v>
      </c>
      <c r="M1007" s="131">
        <v>37066</v>
      </c>
      <c r="N1007" s="57"/>
      <c r="P1007" s="141"/>
      <c r="Q1007" s="141"/>
      <c r="R1007" s="141"/>
      <c r="S1007" s="141"/>
    </row>
    <row r="1008" spans="11:24" ht="15" customHeight="1" x14ac:dyDescent="0.25">
      <c r="K1008" s="130" t="s">
        <v>11</v>
      </c>
      <c r="L1008" s="130" t="s">
        <v>318</v>
      </c>
      <c r="M1008" s="131">
        <v>50449</v>
      </c>
      <c r="N1008" s="57"/>
    </row>
    <row r="1009" spans="1:24" ht="15" customHeight="1" x14ac:dyDescent="0.25">
      <c r="K1009" s="127" t="s">
        <v>0</v>
      </c>
      <c r="L1009" s="127"/>
      <c r="M1009" s="128"/>
      <c r="N1009" s="57"/>
      <c r="P1009" s="468" t="s">
        <v>426</v>
      </c>
      <c r="Q1009" s="468"/>
      <c r="R1009" s="468"/>
      <c r="S1009" s="142"/>
    </row>
    <row r="1010" spans="1:24" ht="15" customHeight="1" x14ac:dyDescent="0.25">
      <c r="K1010" s="130" t="s">
        <v>392</v>
      </c>
      <c r="L1010" s="130" t="s">
        <v>450</v>
      </c>
      <c r="M1010" s="131">
        <v>13902</v>
      </c>
      <c r="N1010" s="57"/>
      <c r="P1010" s="200" t="s">
        <v>0</v>
      </c>
      <c r="Q1010" s="201">
        <v>21752</v>
      </c>
      <c r="R1010" s="202">
        <v>45329</v>
      </c>
      <c r="S1010" s="143"/>
    </row>
    <row r="1011" spans="1:24" ht="15" customHeight="1" x14ac:dyDescent="0.25">
      <c r="K1011" s="130" t="s">
        <v>4</v>
      </c>
      <c r="L1011" s="130" t="s">
        <v>303</v>
      </c>
      <c r="M1011" s="131">
        <v>1071</v>
      </c>
      <c r="N1011" s="57"/>
      <c r="P1011" s="200" t="s">
        <v>182</v>
      </c>
      <c r="Q1011" s="201">
        <v>61390</v>
      </c>
      <c r="R1011" s="202">
        <v>45244</v>
      </c>
      <c r="S1011" s="143"/>
    </row>
    <row r="1012" spans="1:24" ht="15" customHeight="1" x14ac:dyDescent="0.25">
      <c r="K1012" s="130" t="s">
        <v>5</v>
      </c>
      <c r="L1012" s="130" t="s">
        <v>307</v>
      </c>
      <c r="M1012" s="131">
        <v>702</v>
      </c>
      <c r="N1012" s="57"/>
      <c r="P1012" s="200" t="s">
        <v>181</v>
      </c>
      <c r="Q1012" s="201">
        <v>9728</v>
      </c>
      <c r="R1012" s="202">
        <v>45551</v>
      </c>
      <c r="S1012" s="143"/>
    </row>
    <row r="1013" spans="1:24" ht="15" customHeight="1" x14ac:dyDescent="0.25">
      <c r="A1013" s="59" t="s">
        <v>529</v>
      </c>
      <c r="K1013" s="130" t="s">
        <v>539</v>
      </c>
      <c r="L1013" s="130" t="s">
        <v>604</v>
      </c>
      <c r="M1013" s="131">
        <v>0</v>
      </c>
      <c r="N1013" s="57"/>
      <c r="P1013" s="200" t="s">
        <v>2</v>
      </c>
      <c r="Q1013" s="201">
        <v>16220</v>
      </c>
      <c r="R1013" s="202">
        <v>45254</v>
      </c>
      <c r="S1013" s="143"/>
    </row>
    <row r="1014" spans="1:24" ht="15" customHeight="1" x14ac:dyDescent="0.25">
      <c r="K1014" s="130" t="s">
        <v>398</v>
      </c>
      <c r="L1014" s="130" t="s">
        <v>310</v>
      </c>
      <c r="M1014" s="131">
        <v>15675</v>
      </c>
      <c r="N1014" s="57"/>
      <c r="P1014" s="203"/>
      <c r="Q1014" s="204"/>
      <c r="R1014" s="144"/>
      <c r="S1014" s="144"/>
    </row>
    <row r="1015" spans="1:24" ht="15" customHeight="1" x14ac:dyDescent="0.25">
      <c r="B1015" s="474" t="s">
        <v>287</v>
      </c>
      <c r="C1015" s="474"/>
      <c r="D1015" s="474" t="s">
        <v>288</v>
      </c>
      <c r="E1015" s="474"/>
      <c r="F1015" s="474"/>
      <c r="G1015" s="475" t="s">
        <v>408</v>
      </c>
      <c r="H1015" s="475"/>
      <c r="I1015" s="475"/>
      <c r="K1015" s="130" t="s">
        <v>11</v>
      </c>
      <c r="L1015" s="130" t="s">
        <v>317</v>
      </c>
      <c r="M1015" s="131">
        <v>17498</v>
      </c>
      <c r="N1015" s="57"/>
      <c r="P1015" s="200" t="s">
        <v>295</v>
      </c>
      <c r="Q1015" s="201">
        <v>102478</v>
      </c>
      <c r="R1015" s="202">
        <v>45366</v>
      </c>
      <c r="S1015" s="143"/>
    </row>
    <row r="1016" spans="1:24" ht="15" customHeight="1" thickBot="1" x14ac:dyDescent="0.3">
      <c r="B1016" s="145" t="s">
        <v>266</v>
      </c>
      <c r="C1016" s="145"/>
      <c r="D1016" s="469" t="s">
        <v>656</v>
      </c>
      <c r="E1016" s="469"/>
      <c r="F1016" s="469"/>
      <c r="G1016" s="419" t="s">
        <v>657</v>
      </c>
      <c r="H1016" s="145"/>
      <c r="I1016" s="420" t="s">
        <v>658</v>
      </c>
      <c r="M1016" s="52"/>
      <c r="N1016" s="52"/>
      <c r="O1016" s="52"/>
    </row>
    <row r="1017" spans="1:24" ht="15" customHeight="1" x14ac:dyDescent="0.25">
      <c r="B1017" s="145" t="s">
        <v>289</v>
      </c>
      <c r="C1017" s="145"/>
      <c r="D1017" s="464" t="s">
        <v>659</v>
      </c>
      <c r="E1017" s="464"/>
      <c r="F1017" s="464"/>
      <c r="G1017" s="419" t="s">
        <v>660</v>
      </c>
      <c r="H1017" s="145"/>
      <c r="I1017" s="420" t="s">
        <v>661</v>
      </c>
      <c r="K1017" s="205" t="s">
        <v>0</v>
      </c>
      <c r="L1017" s="206"/>
      <c r="M1017" s="207">
        <v>17780</v>
      </c>
      <c r="N1017" s="208"/>
      <c r="O1017" s="209">
        <v>0.6791666666666667</v>
      </c>
      <c r="P1017" s="210" t="s">
        <v>640</v>
      </c>
      <c r="Q1017" s="211" t="s">
        <v>430</v>
      </c>
      <c r="R1017" s="205" t="s">
        <v>0</v>
      </c>
      <c r="S1017" s="212"/>
      <c r="T1017" s="208">
        <v>21752</v>
      </c>
      <c r="U1017" s="213"/>
      <c r="V1017" s="214">
        <v>45329</v>
      </c>
      <c r="W1017" s="146"/>
    </row>
    <row r="1018" spans="1:24" ht="15" customHeight="1" x14ac:dyDescent="0.25">
      <c r="B1018" s="145" t="s">
        <v>268</v>
      </c>
      <c r="C1018" s="145"/>
      <c r="D1018" s="464" t="s">
        <v>662</v>
      </c>
      <c r="E1018" s="464"/>
      <c r="F1018" s="464"/>
      <c r="G1018" s="419" t="s">
        <v>663</v>
      </c>
      <c r="H1018" s="145"/>
      <c r="I1018" s="420" t="s">
        <v>664</v>
      </c>
      <c r="K1018" s="215" t="s">
        <v>182</v>
      </c>
      <c r="L1018" s="216"/>
      <c r="M1018" s="217">
        <v>50526</v>
      </c>
      <c r="N1018" s="218"/>
      <c r="O1018" s="219">
        <v>0.80486111111111114</v>
      </c>
      <c r="P1018" s="220" t="s">
        <v>640</v>
      </c>
      <c r="Q1018" s="211" t="s">
        <v>430</v>
      </c>
      <c r="R1018" s="215" t="s">
        <v>182</v>
      </c>
      <c r="S1018" s="221"/>
      <c r="T1018" s="218">
        <v>61390</v>
      </c>
      <c r="U1018" s="222"/>
      <c r="V1018" s="223">
        <v>45244</v>
      </c>
      <c r="W1018" s="146"/>
      <c r="X1018" s="38"/>
    </row>
    <row r="1019" spans="1:24" ht="15" customHeight="1" x14ac:dyDescent="0.25">
      <c r="B1019" s="145" t="s">
        <v>267</v>
      </c>
      <c r="C1019" s="145"/>
      <c r="D1019" s="464" t="s">
        <v>665</v>
      </c>
      <c r="E1019" s="464"/>
      <c r="F1019" s="464"/>
      <c r="G1019" s="419" t="s">
        <v>666</v>
      </c>
      <c r="H1019" s="145"/>
      <c r="I1019" s="420" t="s">
        <v>667</v>
      </c>
      <c r="K1019" s="215" t="s">
        <v>181</v>
      </c>
      <c r="L1019" s="216"/>
      <c r="M1019" s="217">
        <v>9535</v>
      </c>
      <c r="N1019" s="218"/>
      <c r="O1019" s="219">
        <v>0.61249999999999993</v>
      </c>
      <c r="P1019" s="220" t="s">
        <v>640</v>
      </c>
      <c r="Q1019" s="211" t="s">
        <v>430</v>
      </c>
      <c r="R1019" s="215" t="s">
        <v>181</v>
      </c>
      <c r="S1019" s="221"/>
      <c r="T1019" s="218">
        <v>9728</v>
      </c>
      <c r="U1019" s="222"/>
      <c r="V1019" s="223">
        <v>45551</v>
      </c>
      <c r="W1019" s="146"/>
      <c r="X1019" s="38"/>
    </row>
    <row r="1020" spans="1:24" ht="15" customHeight="1" x14ac:dyDescent="0.25">
      <c r="B1020" s="145" t="s">
        <v>290</v>
      </c>
      <c r="C1020" s="145"/>
      <c r="D1020" s="464" t="s">
        <v>668</v>
      </c>
      <c r="E1020" s="464"/>
      <c r="F1020" s="464"/>
      <c r="G1020" s="419" t="s">
        <v>669</v>
      </c>
      <c r="H1020" s="145"/>
      <c r="I1020" s="420" t="s">
        <v>670</v>
      </c>
      <c r="K1020" s="215" t="s">
        <v>2</v>
      </c>
      <c r="L1020" s="216"/>
      <c r="M1020" s="217">
        <v>15414</v>
      </c>
      <c r="N1020" s="218"/>
      <c r="O1020" s="219">
        <v>0.91527777777777775</v>
      </c>
      <c r="P1020" s="220" t="s">
        <v>640</v>
      </c>
      <c r="Q1020" s="211" t="s">
        <v>430</v>
      </c>
      <c r="R1020" s="215" t="s">
        <v>2</v>
      </c>
      <c r="S1020" s="221"/>
      <c r="T1020" s="218">
        <v>16220</v>
      </c>
      <c r="U1020" s="222"/>
      <c r="V1020" s="223">
        <v>45254</v>
      </c>
      <c r="W1020" s="146"/>
      <c r="X1020" s="38"/>
    </row>
    <row r="1021" spans="1:24" ht="15" customHeight="1" x14ac:dyDescent="0.25">
      <c r="K1021" s="215"/>
      <c r="L1021" s="216"/>
      <c r="M1021" s="217"/>
      <c r="N1021" s="218"/>
      <c r="O1021" s="224"/>
      <c r="P1021" s="220"/>
      <c r="Q1021" s="225"/>
      <c r="R1021" s="226"/>
      <c r="S1021" s="227"/>
      <c r="T1021" s="228"/>
      <c r="U1021" s="228"/>
      <c r="V1021" s="229"/>
      <c r="W1021" s="147"/>
      <c r="X1021" s="38"/>
    </row>
    <row r="1022" spans="1:24" ht="15" customHeight="1" x14ac:dyDescent="0.25">
      <c r="K1022" s="215" t="s">
        <v>295</v>
      </c>
      <c r="L1022" s="216"/>
      <c r="M1022" s="217">
        <v>91585</v>
      </c>
      <c r="N1022" s="218"/>
      <c r="O1022" s="224">
        <v>0.80833333333333324</v>
      </c>
      <c r="P1022" s="220" t="s">
        <v>640</v>
      </c>
      <c r="Q1022" s="211" t="s">
        <v>430</v>
      </c>
      <c r="R1022" s="215" t="s">
        <v>295</v>
      </c>
      <c r="S1022" s="221"/>
      <c r="T1022" s="218">
        <v>102478</v>
      </c>
      <c r="U1022" s="222"/>
      <c r="V1022" s="223">
        <v>45366</v>
      </c>
      <c r="W1022" s="146"/>
      <c r="X1022" s="38"/>
    </row>
    <row r="1023" spans="1:24" ht="15" customHeight="1" thickBot="1" x14ac:dyDescent="0.3">
      <c r="K1023" s="465" t="s">
        <v>445</v>
      </c>
      <c r="L1023" s="466"/>
      <c r="M1023" s="466"/>
      <c r="N1023" s="466"/>
      <c r="O1023" s="466"/>
      <c r="P1023" s="467"/>
      <c r="Q1023" s="230"/>
      <c r="R1023" s="465" t="s">
        <v>446</v>
      </c>
      <c r="S1023" s="466"/>
      <c r="T1023" s="466"/>
      <c r="U1023" s="466"/>
      <c r="V1023" s="467"/>
      <c r="W1023" s="148"/>
      <c r="X1023" s="38"/>
    </row>
    <row r="1024" spans="1:24" ht="15" customHeight="1" x14ac:dyDescent="0.25">
      <c r="A1024" s="58" t="s">
        <v>487</v>
      </c>
      <c r="Q1024" s="52"/>
      <c r="R1024" s="52"/>
      <c r="S1024" s="52"/>
      <c r="T1024" s="52"/>
      <c r="U1024" s="52"/>
      <c r="V1024" s="38"/>
      <c r="W1024" s="38"/>
      <c r="X1024" s="38"/>
    </row>
    <row r="1025" spans="1:25" ht="15" customHeight="1" x14ac:dyDescent="0.25">
      <c r="A1025" s="59" t="s">
        <v>291</v>
      </c>
      <c r="P1025" s="34" t="s">
        <v>12</v>
      </c>
      <c r="Q1025" s="34" t="s">
        <v>13</v>
      </c>
      <c r="R1025" s="34" t="s">
        <v>14</v>
      </c>
      <c r="S1025" s="34"/>
      <c r="T1025" s="34" t="s">
        <v>15</v>
      </c>
      <c r="U1025" s="34"/>
      <c r="V1025" s="34" t="s">
        <v>16</v>
      </c>
      <c r="W1025" s="34"/>
    </row>
    <row r="1026" spans="1:25" ht="15" customHeight="1" x14ac:dyDescent="0.25">
      <c r="K1026" s="456" t="s">
        <v>17</v>
      </c>
      <c r="L1026" s="232"/>
      <c r="M1026" s="233" t="s">
        <v>18</v>
      </c>
      <c r="N1026" s="233"/>
      <c r="O1026" s="233"/>
      <c r="P1026" s="234">
        <v>134</v>
      </c>
      <c r="Q1026" s="235">
        <v>97</v>
      </c>
      <c r="R1026" s="236">
        <v>839.18</v>
      </c>
      <c r="S1026" s="236"/>
      <c r="T1026" s="237">
        <v>36.68</v>
      </c>
      <c r="U1026" s="237"/>
      <c r="V1026" s="238" t="s">
        <v>671</v>
      </c>
      <c r="W1026" s="34"/>
    </row>
    <row r="1027" spans="1:25" ht="15" customHeight="1" x14ac:dyDescent="0.25">
      <c r="K1027" s="457"/>
      <c r="L1027" s="240"/>
      <c r="M1027" s="38" t="s">
        <v>150</v>
      </c>
      <c r="P1027" s="241">
        <v>106</v>
      </c>
      <c r="Q1027" s="242">
        <v>99</v>
      </c>
      <c r="R1027" s="243">
        <v>769.5</v>
      </c>
      <c r="S1027" s="243"/>
      <c r="T1027" s="244">
        <v>34.71</v>
      </c>
      <c r="U1027" s="244"/>
      <c r="V1027" s="245" t="s">
        <v>672</v>
      </c>
      <c r="W1027" s="34"/>
    </row>
    <row r="1028" spans="1:25" ht="15" customHeight="1" x14ac:dyDescent="0.25">
      <c r="K1028" s="458"/>
      <c r="L1028" s="247"/>
      <c r="M1028" s="248" t="s">
        <v>19</v>
      </c>
      <c r="N1028" s="248"/>
      <c r="O1028" s="248"/>
      <c r="P1028" s="249">
        <v>255</v>
      </c>
      <c r="Q1028" s="250">
        <v>147</v>
      </c>
      <c r="R1028" s="251">
        <v>578.76</v>
      </c>
      <c r="S1028" s="251"/>
      <c r="T1028" s="252">
        <v>25.24</v>
      </c>
      <c r="U1028" s="252"/>
      <c r="V1028" s="253" t="s">
        <v>330</v>
      </c>
      <c r="W1028" s="34"/>
    </row>
    <row r="1029" spans="1:25" ht="15" customHeight="1" x14ac:dyDescent="0.25">
      <c r="K1029" s="456" t="s">
        <v>20</v>
      </c>
      <c r="L1029" s="240"/>
      <c r="M1029" s="38" t="s">
        <v>21</v>
      </c>
      <c r="P1029" s="241">
        <v>310</v>
      </c>
      <c r="Q1029" s="242">
        <v>404</v>
      </c>
      <c r="R1029" s="243">
        <v>798.25</v>
      </c>
      <c r="S1029" s="243"/>
      <c r="T1029" s="244">
        <v>43.31</v>
      </c>
      <c r="U1029" s="244"/>
      <c r="V1029" s="245" t="s">
        <v>330</v>
      </c>
      <c r="W1029" s="34"/>
    </row>
    <row r="1030" spans="1:25" ht="15" customHeight="1" x14ac:dyDescent="0.25">
      <c r="K1030" s="457"/>
      <c r="L1030" s="240"/>
      <c r="M1030" s="90" t="s">
        <v>22</v>
      </c>
      <c r="N1030" s="90"/>
      <c r="O1030" s="90"/>
      <c r="P1030" s="254">
        <v>455</v>
      </c>
      <c r="Q1030" s="255">
        <v>331</v>
      </c>
      <c r="R1030" s="256">
        <v>694.72</v>
      </c>
      <c r="S1030" s="256"/>
      <c r="T1030" s="257">
        <v>56.28</v>
      </c>
      <c r="U1030" s="257"/>
      <c r="V1030" s="258" t="s">
        <v>330</v>
      </c>
      <c r="W1030" s="34"/>
    </row>
    <row r="1031" spans="1:25" ht="15" customHeight="1" x14ac:dyDescent="0.25">
      <c r="K1031" s="457"/>
      <c r="L1031" s="240"/>
      <c r="M1031" s="38" t="s">
        <v>23</v>
      </c>
      <c r="P1031" s="241">
        <v>340</v>
      </c>
      <c r="Q1031" s="242">
        <v>348</v>
      </c>
      <c r="R1031" s="243" t="s">
        <v>330</v>
      </c>
      <c r="S1031" s="243"/>
      <c r="T1031" s="244">
        <v>38.1</v>
      </c>
      <c r="U1031" s="244"/>
      <c r="V1031" s="245" t="s">
        <v>330</v>
      </c>
      <c r="W1031" s="34"/>
    </row>
    <row r="1032" spans="1:25" ht="15" customHeight="1" x14ac:dyDescent="0.25">
      <c r="K1032" s="457"/>
      <c r="L1032" s="240"/>
      <c r="M1032" s="90" t="s">
        <v>24</v>
      </c>
      <c r="N1032" s="90"/>
      <c r="O1032" s="90"/>
      <c r="P1032" s="254">
        <v>370</v>
      </c>
      <c r="Q1032" s="255">
        <v>350</v>
      </c>
      <c r="R1032" s="256" t="s">
        <v>330</v>
      </c>
      <c r="S1032" s="256"/>
      <c r="T1032" s="257">
        <v>79.989999999999995</v>
      </c>
      <c r="U1032" s="257"/>
      <c r="V1032" s="258" t="s">
        <v>673</v>
      </c>
      <c r="W1032" s="34"/>
    </row>
    <row r="1033" spans="1:25" ht="15" customHeight="1" x14ac:dyDescent="0.25">
      <c r="K1033" s="456" t="s">
        <v>185</v>
      </c>
      <c r="L1033" s="232"/>
      <c r="M1033" s="72" t="s">
        <v>183</v>
      </c>
      <c r="N1033" s="72"/>
      <c r="O1033" s="72"/>
      <c r="P1033" s="259">
        <v>74</v>
      </c>
      <c r="Q1033" s="260">
        <v>54</v>
      </c>
      <c r="R1033" s="261">
        <v>792.4</v>
      </c>
      <c r="S1033" s="261"/>
      <c r="T1033" s="262">
        <v>38.340000000000003</v>
      </c>
      <c r="U1033" s="262"/>
      <c r="V1033" s="263" t="s">
        <v>330</v>
      </c>
      <c r="W1033" s="34"/>
    </row>
    <row r="1034" spans="1:25" ht="15" customHeight="1" x14ac:dyDescent="0.25">
      <c r="K1034" s="458"/>
      <c r="L1034" s="247"/>
      <c r="M1034" s="248" t="s">
        <v>184</v>
      </c>
      <c r="N1034" s="248"/>
      <c r="O1034" s="248"/>
      <c r="P1034" s="249">
        <v>168</v>
      </c>
      <c r="Q1034" s="250">
        <v>85</v>
      </c>
      <c r="R1034" s="251">
        <v>738.78</v>
      </c>
      <c r="S1034" s="251"/>
      <c r="T1034" s="252">
        <v>19.22</v>
      </c>
      <c r="U1034" s="252"/>
      <c r="V1034" s="253" t="s">
        <v>330</v>
      </c>
      <c r="W1034" s="34"/>
    </row>
    <row r="1035" spans="1:25" ht="15" customHeight="1" x14ac:dyDescent="0.25">
      <c r="K1035" s="457" t="s">
        <v>25</v>
      </c>
      <c r="L1035" s="240"/>
      <c r="M1035" s="38" t="s">
        <v>637</v>
      </c>
      <c r="P1035" s="241">
        <v>400</v>
      </c>
      <c r="Q1035" s="242">
        <v>564</v>
      </c>
      <c r="R1035" s="243">
        <v>638.78</v>
      </c>
      <c r="S1035" s="243"/>
      <c r="T1035" s="244">
        <v>38.31</v>
      </c>
      <c r="U1035" s="244"/>
      <c r="V1035" s="245" t="s">
        <v>330</v>
      </c>
      <c r="W1035" s="34"/>
    </row>
    <row r="1036" spans="1:25" ht="15" customHeight="1" x14ac:dyDescent="0.25">
      <c r="K1036" s="457"/>
      <c r="L1036" s="240"/>
      <c r="M1036" s="90" t="s">
        <v>26</v>
      </c>
      <c r="N1036" s="90"/>
      <c r="O1036" s="90"/>
      <c r="P1036" s="254">
        <v>1377</v>
      </c>
      <c r="Q1036" s="255">
        <v>1725</v>
      </c>
      <c r="R1036" s="256">
        <v>504.75</v>
      </c>
      <c r="S1036" s="256"/>
      <c r="T1036" s="257">
        <v>27.42</v>
      </c>
      <c r="U1036" s="257"/>
      <c r="V1036" s="258" t="s">
        <v>330</v>
      </c>
      <c r="W1036" s="34"/>
      <c r="Y1036" s="38"/>
    </row>
    <row r="1037" spans="1:25" ht="15" customHeight="1" x14ac:dyDescent="0.25">
      <c r="K1037" s="457"/>
      <c r="L1037" s="240"/>
      <c r="M1037" s="38" t="s">
        <v>27</v>
      </c>
      <c r="P1037" s="241">
        <v>1524</v>
      </c>
      <c r="Q1037" s="242">
        <v>843</v>
      </c>
      <c r="R1037" s="243">
        <v>430.95</v>
      </c>
      <c r="S1037" s="243"/>
      <c r="T1037" s="244">
        <v>80.53</v>
      </c>
      <c r="U1037" s="244"/>
      <c r="V1037" s="245" t="s">
        <v>330</v>
      </c>
      <c r="W1037" s="34"/>
      <c r="Y1037" s="38"/>
    </row>
    <row r="1038" spans="1:25" ht="15" customHeight="1" x14ac:dyDescent="0.25">
      <c r="K1038" s="458"/>
      <c r="L1038" s="247"/>
      <c r="M1038" s="248" t="s">
        <v>28</v>
      </c>
      <c r="N1038" s="248"/>
      <c r="O1038" s="248"/>
      <c r="P1038" s="249">
        <v>1677</v>
      </c>
      <c r="Q1038" s="250">
        <v>2131</v>
      </c>
      <c r="R1038" s="256">
        <v>396.22</v>
      </c>
      <c r="S1038" s="251"/>
      <c r="T1038" s="252">
        <v>50.55</v>
      </c>
      <c r="U1038" s="252"/>
      <c r="V1038" s="253" t="s">
        <v>330</v>
      </c>
      <c r="W1038" s="34"/>
      <c r="Y1038" s="38"/>
    </row>
    <row r="1039" spans="1:25" ht="15" customHeight="1" x14ac:dyDescent="0.25">
      <c r="K1039" s="456" t="s">
        <v>29</v>
      </c>
      <c r="L1039" s="232"/>
      <c r="M1039" s="72" t="s">
        <v>30</v>
      </c>
      <c r="N1039" s="72"/>
      <c r="O1039" s="72"/>
      <c r="P1039" s="259">
        <v>29</v>
      </c>
      <c r="Q1039" s="260">
        <v>20</v>
      </c>
      <c r="R1039" s="261">
        <v>836.39</v>
      </c>
      <c r="S1039" s="261"/>
      <c r="T1039" s="262">
        <v>20.59</v>
      </c>
      <c r="U1039" s="262"/>
      <c r="V1039" s="263" t="s">
        <v>330</v>
      </c>
      <c r="W1039" s="34"/>
      <c r="Y1039" s="38"/>
    </row>
    <row r="1040" spans="1:25" ht="15" customHeight="1" x14ac:dyDescent="0.25">
      <c r="K1040" s="457"/>
      <c r="L1040" s="240"/>
      <c r="M1040" s="90" t="s">
        <v>31</v>
      </c>
      <c r="N1040" s="90"/>
      <c r="O1040" s="90"/>
      <c r="P1040" s="254">
        <v>59</v>
      </c>
      <c r="Q1040" s="255">
        <v>61</v>
      </c>
      <c r="R1040" s="256" t="s">
        <v>330</v>
      </c>
      <c r="S1040" s="256"/>
      <c r="T1040" s="257">
        <v>81.790000000000006</v>
      </c>
      <c r="U1040" s="257"/>
      <c r="V1040" s="258" t="s">
        <v>330</v>
      </c>
      <c r="W1040" s="34"/>
      <c r="Y1040" s="38"/>
    </row>
    <row r="1041" spans="11:25" ht="15" customHeight="1" x14ac:dyDescent="0.25">
      <c r="K1041" s="458"/>
      <c r="L1041" s="247"/>
      <c r="M1041" s="65" t="s">
        <v>32</v>
      </c>
      <c r="N1041" s="65"/>
      <c r="O1041" s="65"/>
      <c r="P1041" s="264">
        <v>56</v>
      </c>
      <c r="Q1041" s="265">
        <v>54</v>
      </c>
      <c r="R1041" s="243" t="s">
        <v>330</v>
      </c>
      <c r="S1041" s="266"/>
      <c r="T1041" s="267">
        <v>92.78</v>
      </c>
      <c r="U1041" s="267"/>
      <c r="V1041" s="268" t="s">
        <v>330</v>
      </c>
      <c r="W1041" s="34"/>
      <c r="Y1041" s="38"/>
    </row>
    <row r="1042" spans="11:25" ht="15" customHeight="1" x14ac:dyDescent="0.25">
      <c r="K1042" s="459" t="s">
        <v>33</v>
      </c>
      <c r="L1042" s="270"/>
      <c r="M1042" s="72" t="s">
        <v>34</v>
      </c>
      <c r="N1042" s="72"/>
      <c r="O1042" s="72"/>
      <c r="P1042" s="259">
        <v>62</v>
      </c>
      <c r="Q1042" s="260">
        <v>87</v>
      </c>
      <c r="R1042" s="261">
        <v>907.93</v>
      </c>
      <c r="S1042" s="261"/>
      <c r="T1042" s="262">
        <v>51.97</v>
      </c>
      <c r="U1042" s="262"/>
      <c r="V1042" s="263" t="s">
        <v>330</v>
      </c>
      <c r="W1042" s="34"/>
      <c r="Y1042" s="38"/>
    </row>
    <row r="1043" spans="11:25" ht="15" customHeight="1" x14ac:dyDescent="0.25">
      <c r="K1043" s="460"/>
      <c r="L1043" s="30"/>
      <c r="M1043" s="90" t="s">
        <v>35</v>
      </c>
      <c r="N1043" s="90"/>
      <c r="O1043" s="90"/>
      <c r="P1043" s="254">
        <v>89</v>
      </c>
      <c r="Q1043" s="255">
        <v>88</v>
      </c>
      <c r="R1043" s="256" t="s">
        <v>330</v>
      </c>
      <c r="S1043" s="256"/>
      <c r="T1043" s="257">
        <v>94.93</v>
      </c>
      <c r="U1043" s="257"/>
      <c r="V1043" s="258" t="s">
        <v>330</v>
      </c>
      <c r="W1043" s="34"/>
    </row>
    <row r="1044" spans="11:25" ht="15" customHeight="1" x14ac:dyDescent="0.25">
      <c r="K1044" s="460"/>
      <c r="L1044" s="30"/>
      <c r="M1044" s="38" t="s">
        <v>551</v>
      </c>
      <c r="P1044" s="241">
        <v>204</v>
      </c>
      <c r="Q1044" s="242">
        <v>208</v>
      </c>
      <c r="R1044" s="243" t="s">
        <v>330</v>
      </c>
      <c r="S1044" s="243"/>
      <c r="T1044" s="244">
        <v>49.93</v>
      </c>
      <c r="U1044" s="244"/>
      <c r="V1044" s="245" t="s">
        <v>330</v>
      </c>
      <c r="W1044" s="34"/>
    </row>
    <row r="1045" spans="11:25" ht="15" customHeight="1" x14ac:dyDescent="0.25">
      <c r="K1045" s="460"/>
      <c r="L1045" s="30"/>
      <c r="M1045" s="90" t="s">
        <v>37</v>
      </c>
      <c r="N1045" s="90"/>
      <c r="O1045" s="90"/>
      <c r="P1045" s="254">
        <v>768</v>
      </c>
      <c r="Q1045" s="255">
        <v>969</v>
      </c>
      <c r="R1045" s="256">
        <v>757.5</v>
      </c>
      <c r="S1045" s="256"/>
      <c r="T1045" s="257">
        <v>30.17</v>
      </c>
      <c r="U1045" s="257"/>
      <c r="V1045" s="258" t="s">
        <v>330</v>
      </c>
      <c r="W1045" s="34"/>
    </row>
    <row r="1046" spans="11:25" x14ac:dyDescent="0.25">
      <c r="K1046" s="460"/>
      <c r="L1046" s="30"/>
      <c r="M1046" s="38" t="s">
        <v>38</v>
      </c>
      <c r="P1046" s="241">
        <v>1079</v>
      </c>
      <c r="Q1046" s="242">
        <v>1052</v>
      </c>
      <c r="R1046" s="243">
        <v>663.59</v>
      </c>
      <c r="S1046" s="243"/>
      <c r="T1046" s="244">
        <v>76.12</v>
      </c>
      <c r="U1046" s="244"/>
      <c r="V1046" s="245" t="s">
        <v>330</v>
      </c>
      <c r="W1046" s="34"/>
    </row>
    <row r="1047" spans="11:25" x14ac:dyDescent="0.25">
      <c r="K1047" s="460"/>
      <c r="L1047" s="30"/>
      <c r="M1047" s="90" t="s">
        <v>39</v>
      </c>
      <c r="N1047" s="90"/>
      <c r="O1047" s="90"/>
      <c r="P1047" s="254">
        <v>1087</v>
      </c>
      <c r="Q1047" s="255">
        <v>1176</v>
      </c>
      <c r="R1047" s="256">
        <v>620.48</v>
      </c>
      <c r="S1047" s="256"/>
      <c r="T1047" s="257">
        <v>48.99</v>
      </c>
      <c r="U1047" s="257"/>
      <c r="V1047" s="258" t="s">
        <v>330</v>
      </c>
      <c r="W1047" s="34"/>
    </row>
    <row r="1048" spans="11:25" x14ac:dyDescent="0.25">
      <c r="K1048" s="460"/>
      <c r="L1048" s="30"/>
      <c r="M1048" s="38" t="s">
        <v>40</v>
      </c>
      <c r="P1048" s="241">
        <v>1145</v>
      </c>
      <c r="Q1048" s="242">
        <v>1069</v>
      </c>
      <c r="R1048" s="243" t="s">
        <v>330</v>
      </c>
      <c r="S1048" s="243"/>
      <c r="T1048" s="244">
        <v>78</v>
      </c>
      <c r="U1048" s="244"/>
      <c r="V1048" s="245" t="s">
        <v>674</v>
      </c>
      <c r="W1048" s="34"/>
    </row>
    <row r="1049" spans="11:25" ht="15" customHeight="1" x14ac:dyDescent="0.25">
      <c r="K1049" s="460"/>
      <c r="L1049" s="30"/>
      <c r="M1049" s="90" t="s">
        <v>41</v>
      </c>
      <c r="N1049" s="90"/>
      <c r="O1049" s="90"/>
      <c r="P1049" s="254">
        <v>1289</v>
      </c>
      <c r="Q1049" s="255">
        <v>1357</v>
      </c>
      <c r="R1049" s="256" t="s">
        <v>330</v>
      </c>
      <c r="S1049" s="256"/>
      <c r="T1049" s="257">
        <v>47.02</v>
      </c>
      <c r="U1049" s="257"/>
      <c r="V1049" s="258" t="s">
        <v>675</v>
      </c>
      <c r="W1049" s="34"/>
    </row>
    <row r="1050" spans="11:25" x14ac:dyDescent="0.25">
      <c r="K1050" s="460"/>
      <c r="L1050" s="30"/>
      <c r="M1050" s="38" t="s">
        <v>42</v>
      </c>
      <c r="P1050" s="241">
        <v>1415</v>
      </c>
      <c r="Q1050" s="242">
        <v>1257</v>
      </c>
      <c r="R1050" s="243">
        <v>494.18</v>
      </c>
      <c r="S1050" s="243"/>
      <c r="T1050" s="244">
        <v>49.05</v>
      </c>
      <c r="U1050" s="244"/>
      <c r="V1050" s="245" t="s">
        <v>330</v>
      </c>
      <c r="W1050" s="34"/>
    </row>
    <row r="1051" spans="11:25" x14ac:dyDescent="0.25">
      <c r="K1051" s="460"/>
      <c r="L1051" s="30"/>
      <c r="M1051" s="90" t="s">
        <v>43</v>
      </c>
      <c r="N1051" s="90"/>
      <c r="O1051" s="90"/>
      <c r="P1051" s="254">
        <v>1296</v>
      </c>
      <c r="Q1051" s="255">
        <v>1168</v>
      </c>
      <c r="R1051" s="256">
        <v>466.85</v>
      </c>
      <c r="S1051" s="256"/>
      <c r="T1051" s="257">
        <v>78.77</v>
      </c>
      <c r="U1051" s="257"/>
      <c r="V1051" s="258" t="s">
        <v>330</v>
      </c>
      <c r="W1051" s="34"/>
    </row>
    <row r="1052" spans="11:25" x14ac:dyDescent="0.25">
      <c r="K1052" s="460"/>
      <c r="L1052" s="30"/>
      <c r="M1052" s="38" t="s">
        <v>44</v>
      </c>
      <c r="P1052" s="241">
        <v>1560</v>
      </c>
      <c r="Q1052" s="242">
        <v>721</v>
      </c>
      <c r="R1052" s="243">
        <v>436.8</v>
      </c>
      <c r="S1052" s="243"/>
      <c r="T1052" s="244">
        <v>36.880000000000003</v>
      </c>
      <c r="U1052" s="244"/>
      <c r="V1052" s="245" t="s">
        <v>330</v>
      </c>
      <c r="W1052" s="34"/>
    </row>
    <row r="1053" spans="11:25" x14ac:dyDescent="0.25">
      <c r="K1053" s="461"/>
      <c r="L1053" s="78"/>
      <c r="M1053" s="90" t="s">
        <v>45</v>
      </c>
      <c r="N1053" s="90"/>
      <c r="O1053" s="90"/>
      <c r="P1053" s="254">
        <v>851</v>
      </c>
      <c r="Q1053" s="255">
        <v>1294</v>
      </c>
      <c r="R1053" s="256">
        <v>376.89</v>
      </c>
      <c r="S1053" s="256"/>
      <c r="T1053" s="257">
        <v>29.94</v>
      </c>
      <c r="U1053" s="257"/>
      <c r="V1053" s="258" t="s">
        <v>330</v>
      </c>
      <c r="W1053" s="34"/>
    </row>
    <row r="1054" spans="11:25" x14ac:dyDescent="0.25">
      <c r="K1054" s="456" t="s">
        <v>186</v>
      </c>
      <c r="L1054" s="232"/>
      <c r="M1054" s="72" t="s">
        <v>154</v>
      </c>
      <c r="N1054" s="72"/>
      <c r="O1054" s="72"/>
      <c r="P1054" s="259">
        <v>124</v>
      </c>
      <c r="Q1054" s="260">
        <v>124</v>
      </c>
      <c r="R1054" s="261" t="s">
        <v>330</v>
      </c>
      <c r="S1054" s="261"/>
      <c r="T1054" s="262">
        <v>100</v>
      </c>
      <c r="U1054" s="262"/>
      <c r="V1054" s="263" t="s">
        <v>330</v>
      </c>
      <c r="W1054" s="34"/>
    </row>
    <row r="1055" spans="11:25" x14ac:dyDescent="0.25">
      <c r="K1055" s="458"/>
      <c r="L1055" s="247"/>
      <c r="M1055" s="248" t="s">
        <v>155</v>
      </c>
      <c r="N1055" s="248"/>
      <c r="O1055" s="248"/>
      <c r="P1055" s="249">
        <v>129</v>
      </c>
      <c r="Q1055" s="250">
        <v>119</v>
      </c>
      <c r="R1055" s="251" t="s">
        <v>330</v>
      </c>
      <c r="S1055" s="251"/>
      <c r="T1055" s="252">
        <v>90.57</v>
      </c>
      <c r="U1055" s="252"/>
      <c r="V1055" s="253" t="s">
        <v>330</v>
      </c>
      <c r="W1055" s="34"/>
    </row>
    <row r="1056" spans="11:25" x14ac:dyDescent="0.25">
      <c r="K1056" s="456" t="s">
        <v>187</v>
      </c>
      <c r="L1056" s="232"/>
      <c r="M1056" s="38" t="s">
        <v>156</v>
      </c>
      <c r="P1056" s="241">
        <v>192</v>
      </c>
      <c r="Q1056" s="242">
        <v>188</v>
      </c>
      <c r="R1056" s="243">
        <v>476.93</v>
      </c>
      <c r="S1056" s="243"/>
      <c r="T1056" s="244">
        <v>96.33</v>
      </c>
      <c r="U1056" s="244"/>
      <c r="V1056" s="245" t="s">
        <v>676</v>
      </c>
      <c r="W1056" s="34"/>
    </row>
    <row r="1057" spans="11:23" x14ac:dyDescent="0.25">
      <c r="K1057" s="457"/>
      <c r="L1057" s="240"/>
      <c r="M1057" s="90" t="s">
        <v>157</v>
      </c>
      <c r="N1057" s="90"/>
      <c r="O1057" s="90"/>
      <c r="P1057" s="254">
        <v>159</v>
      </c>
      <c r="Q1057" s="255">
        <v>150</v>
      </c>
      <c r="R1057" s="256">
        <v>447.91</v>
      </c>
      <c r="S1057" s="256"/>
      <c r="T1057" s="257">
        <v>95.26</v>
      </c>
      <c r="U1057" s="257"/>
      <c r="V1057" s="258" t="s">
        <v>330</v>
      </c>
      <c r="W1057" s="34"/>
    </row>
    <row r="1058" spans="11:23" x14ac:dyDescent="0.25">
      <c r="K1058" s="458"/>
      <c r="L1058" s="247"/>
      <c r="M1058" s="65" t="s">
        <v>158</v>
      </c>
      <c r="N1058" s="65"/>
      <c r="O1058" s="65"/>
      <c r="P1058" s="264">
        <v>150</v>
      </c>
      <c r="Q1058" s="265">
        <v>145</v>
      </c>
      <c r="R1058" s="243" t="s">
        <v>330</v>
      </c>
      <c r="S1058" s="266"/>
      <c r="T1058" s="267">
        <v>98.41</v>
      </c>
      <c r="U1058" s="267"/>
      <c r="V1058" s="268" t="s">
        <v>330</v>
      </c>
      <c r="W1058" s="34"/>
    </row>
    <row r="1059" spans="11:23" ht="15" customHeight="1" x14ac:dyDescent="0.25">
      <c r="K1059" s="231" t="s">
        <v>188</v>
      </c>
      <c r="L1059" s="232"/>
      <c r="M1059" s="271" t="s">
        <v>159</v>
      </c>
      <c r="N1059" s="271"/>
      <c r="O1059" s="233"/>
      <c r="P1059" s="234">
        <v>58</v>
      </c>
      <c r="Q1059" s="235">
        <v>69</v>
      </c>
      <c r="R1059" s="236">
        <v>578.9</v>
      </c>
      <c r="S1059" s="236"/>
      <c r="T1059" s="237">
        <v>24.27</v>
      </c>
      <c r="U1059" s="237"/>
      <c r="V1059" s="238" t="s">
        <v>330</v>
      </c>
      <c r="W1059" s="34"/>
    </row>
    <row r="1060" spans="11:23" x14ac:dyDescent="0.25">
      <c r="K1060" s="456" t="s">
        <v>46</v>
      </c>
      <c r="L1060" s="232"/>
      <c r="M1060" s="72" t="s">
        <v>47</v>
      </c>
      <c r="N1060" s="72"/>
      <c r="O1060" s="72"/>
      <c r="P1060" s="259">
        <v>166</v>
      </c>
      <c r="Q1060" s="260">
        <v>166</v>
      </c>
      <c r="R1060" s="261" t="s">
        <v>330</v>
      </c>
      <c r="S1060" s="261"/>
      <c r="T1060" s="262">
        <v>91.21</v>
      </c>
      <c r="U1060" s="262"/>
      <c r="V1060" s="263" t="s">
        <v>677</v>
      </c>
      <c r="W1060" s="34"/>
    </row>
    <row r="1061" spans="11:23" x14ac:dyDescent="0.25">
      <c r="K1061" s="458"/>
      <c r="L1061" s="240"/>
      <c r="M1061" s="90" t="s">
        <v>48</v>
      </c>
      <c r="N1061" s="90"/>
      <c r="O1061" s="90"/>
      <c r="P1061" s="254">
        <v>152</v>
      </c>
      <c r="Q1061" s="255">
        <v>153</v>
      </c>
      <c r="R1061" s="256" t="s">
        <v>330</v>
      </c>
      <c r="S1061" s="256"/>
      <c r="T1061" s="257">
        <v>80.36</v>
      </c>
      <c r="U1061" s="257"/>
      <c r="V1061" s="258" t="s">
        <v>678</v>
      </c>
      <c r="W1061" s="34"/>
    </row>
    <row r="1062" spans="11:23" x14ac:dyDescent="0.25">
      <c r="K1062" s="456" t="s">
        <v>49</v>
      </c>
      <c r="L1062" s="232"/>
      <c r="M1062" s="72" t="s">
        <v>50</v>
      </c>
      <c r="N1062" s="72"/>
      <c r="O1062" s="72"/>
      <c r="P1062" s="259">
        <v>114</v>
      </c>
      <c r="Q1062" s="260">
        <v>102</v>
      </c>
      <c r="R1062" s="261" t="s">
        <v>330</v>
      </c>
      <c r="S1062" s="261"/>
      <c r="T1062" s="262">
        <v>85.45</v>
      </c>
      <c r="U1062" s="262"/>
      <c r="V1062" s="263" t="s">
        <v>679</v>
      </c>
      <c r="W1062" s="34"/>
    </row>
    <row r="1063" spans="11:23" x14ac:dyDescent="0.25">
      <c r="K1063" s="458"/>
      <c r="L1063" s="247"/>
      <c r="M1063" s="248" t="s">
        <v>51</v>
      </c>
      <c r="N1063" s="248"/>
      <c r="O1063" s="248"/>
      <c r="P1063" s="249">
        <v>217</v>
      </c>
      <c r="Q1063" s="250">
        <v>169</v>
      </c>
      <c r="R1063" s="251">
        <v>254.01</v>
      </c>
      <c r="S1063" s="251"/>
      <c r="T1063" s="252">
        <v>59</v>
      </c>
      <c r="U1063" s="252"/>
      <c r="V1063" s="253" t="s">
        <v>330</v>
      </c>
      <c r="W1063" s="34"/>
    </row>
    <row r="1064" spans="11:23" x14ac:dyDescent="0.25">
      <c r="K1064" s="459" t="s">
        <v>52</v>
      </c>
      <c r="L1064" s="270"/>
      <c r="M1064" s="72" t="s">
        <v>53</v>
      </c>
      <c r="N1064" s="72"/>
      <c r="O1064" s="72"/>
      <c r="P1064" s="259">
        <v>153</v>
      </c>
      <c r="Q1064" s="260">
        <v>154</v>
      </c>
      <c r="R1064" s="261" t="s">
        <v>330</v>
      </c>
      <c r="S1064" s="261"/>
      <c r="T1064" s="262">
        <v>46.73</v>
      </c>
      <c r="U1064" s="262"/>
      <c r="V1064" s="263" t="s">
        <v>330</v>
      </c>
      <c r="W1064" s="34"/>
    </row>
    <row r="1065" spans="11:23" x14ac:dyDescent="0.25">
      <c r="K1065" s="460"/>
      <c r="L1065" s="30"/>
      <c r="M1065" s="90" t="s">
        <v>151</v>
      </c>
      <c r="N1065" s="90"/>
      <c r="O1065" s="90"/>
      <c r="P1065" s="254">
        <v>560</v>
      </c>
      <c r="Q1065" s="255">
        <v>540</v>
      </c>
      <c r="R1065" s="256" t="s">
        <v>330</v>
      </c>
      <c r="S1065" s="256"/>
      <c r="T1065" s="257">
        <v>74.66</v>
      </c>
      <c r="U1065" s="257"/>
      <c r="V1065" s="258" t="s">
        <v>330</v>
      </c>
      <c r="W1065" s="34"/>
    </row>
    <row r="1066" spans="11:23" x14ac:dyDescent="0.25">
      <c r="K1066" s="460"/>
      <c r="L1066" s="30"/>
      <c r="M1066" s="38" t="s">
        <v>54</v>
      </c>
      <c r="P1066" s="241">
        <v>423</v>
      </c>
      <c r="Q1066" s="242">
        <v>365</v>
      </c>
      <c r="R1066" s="243" t="s">
        <v>330</v>
      </c>
      <c r="S1066" s="243"/>
      <c r="T1066" s="244">
        <v>80.25</v>
      </c>
      <c r="U1066" s="244"/>
      <c r="V1066" s="245" t="s">
        <v>330</v>
      </c>
      <c r="W1066" s="34"/>
    </row>
    <row r="1067" spans="11:23" x14ac:dyDescent="0.25">
      <c r="K1067" s="461"/>
      <c r="L1067" s="78"/>
      <c r="M1067" s="248" t="s">
        <v>55</v>
      </c>
      <c r="N1067" s="248"/>
      <c r="O1067" s="248"/>
      <c r="P1067" s="249">
        <v>438</v>
      </c>
      <c r="Q1067" s="250">
        <v>447</v>
      </c>
      <c r="R1067" s="251" t="s">
        <v>330</v>
      </c>
      <c r="S1067" s="251"/>
      <c r="T1067" s="252">
        <v>94.99</v>
      </c>
      <c r="U1067" s="252"/>
      <c r="V1067" s="253" t="s">
        <v>330</v>
      </c>
      <c r="W1067" s="34"/>
    </row>
    <row r="1068" spans="11:23" x14ac:dyDescent="0.25">
      <c r="P1068" s="272"/>
    </row>
    <row r="1069" spans="11:23" x14ac:dyDescent="0.25">
      <c r="P1069" s="272"/>
    </row>
    <row r="1070" spans="11:23" x14ac:dyDescent="0.25">
      <c r="P1070" s="272"/>
    </row>
    <row r="1071" spans="11:23" x14ac:dyDescent="0.25">
      <c r="P1071" s="272"/>
    </row>
    <row r="1072" spans="11:23" x14ac:dyDescent="0.25">
      <c r="P1072" s="272"/>
    </row>
    <row r="1073" spans="1:25" x14ac:dyDescent="0.25">
      <c r="A1073" s="59" t="s">
        <v>292</v>
      </c>
      <c r="P1073" s="272"/>
    </row>
    <row r="1074" spans="1:25" x14ac:dyDescent="0.25">
      <c r="K1074" s="273" t="s">
        <v>56</v>
      </c>
      <c r="L1074" s="274"/>
      <c r="M1074" s="275" t="s">
        <v>57</v>
      </c>
      <c r="N1074" s="275"/>
      <c r="O1074" s="275"/>
      <c r="P1074" s="276">
        <v>12</v>
      </c>
      <c r="Q1074" s="277">
        <v>12</v>
      </c>
      <c r="R1074" s="278">
        <v>741.96</v>
      </c>
      <c r="S1074" s="278"/>
      <c r="T1074" s="279">
        <v>58.56</v>
      </c>
      <c r="U1074" s="279"/>
      <c r="V1074" s="280" t="s">
        <v>330</v>
      </c>
      <c r="W1074" s="34"/>
    </row>
    <row r="1075" spans="1:25" x14ac:dyDescent="0.25">
      <c r="K1075" s="71" t="s">
        <v>58</v>
      </c>
      <c r="L1075" s="72"/>
      <c r="M1075" s="72" t="s">
        <v>59</v>
      </c>
      <c r="N1075" s="72"/>
      <c r="O1075" s="72"/>
      <c r="P1075" s="259">
        <v>15</v>
      </c>
      <c r="Q1075" s="260">
        <v>15</v>
      </c>
      <c r="R1075" s="261">
        <v>732.4</v>
      </c>
      <c r="S1075" s="261"/>
      <c r="T1075" s="262">
        <v>45.31</v>
      </c>
      <c r="U1075" s="262"/>
      <c r="V1075" s="263" t="s">
        <v>330</v>
      </c>
      <c r="W1075" s="34"/>
    </row>
    <row r="1076" spans="1:25" x14ac:dyDescent="0.25">
      <c r="K1076" s="269" t="s">
        <v>60</v>
      </c>
      <c r="L1076" s="270"/>
      <c r="M1076" s="233" t="s">
        <v>160</v>
      </c>
      <c r="N1076" s="233"/>
      <c r="O1076" s="233"/>
      <c r="P1076" s="234">
        <v>5</v>
      </c>
      <c r="Q1076" s="235">
        <v>10</v>
      </c>
      <c r="R1076" s="236">
        <v>763.38</v>
      </c>
      <c r="S1076" s="236"/>
      <c r="T1076" s="237">
        <v>46.33</v>
      </c>
      <c r="U1076" s="237"/>
      <c r="V1076" s="238" t="s">
        <v>330</v>
      </c>
      <c r="W1076" s="34"/>
    </row>
    <row r="1077" spans="1:25" x14ac:dyDescent="0.25">
      <c r="K1077" s="74"/>
      <c r="L1077" s="30"/>
      <c r="M1077" s="38" t="s">
        <v>61</v>
      </c>
      <c r="P1077" s="241">
        <v>90</v>
      </c>
      <c r="Q1077" s="242">
        <v>94</v>
      </c>
      <c r="R1077" s="243">
        <v>711.08</v>
      </c>
      <c r="S1077" s="243"/>
      <c r="T1077" s="244">
        <v>37.869999999999997</v>
      </c>
      <c r="U1077" s="244"/>
      <c r="V1077" s="245" t="s">
        <v>680</v>
      </c>
      <c r="W1077" s="34"/>
    </row>
    <row r="1078" spans="1:25" x14ac:dyDescent="0.25">
      <c r="K1078" s="74"/>
      <c r="L1078" s="30"/>
      <c r="M1078" s="90" t="s">
        <v>62</v>
      </c>
      <c r="N1078" s="90"/>
      <c r="O1078" s="90"/>
      <c r="P1078" s="254">
        <v>292</v>
      </c>
      <c r="Q1078" s="255">
        <v>139</v>
      </c>
      <c r="R1078" s="256">
        <v>448.85</v>
      </c>
      <c r="S1078" s="256"/>
      <c r="T1078" s="257">
        <v>70.37</v>
      </c>
      <c r="U1078" s="257"/>
      <c r="V1078" s="258" t="s">
        <v>681</v>
      </c>
      <c r="W1078" s="34"/>
    </row>
    <row r="1079" spans="1:25" x14ac:dyDescent="0.25">
      <c r="K1079" s="74"/>
      <c r="L1079" s="30"/>
      <c r="M1079" s="38" t="s">
        <v>63</v>
      </c>
      <c r="P1079" s="241">
        <v>152</v>
      </c>
      <c r="Q1079" s="242">
        <v>138</v>
      </c>
      <c r="R1079" s="243" t="s">
        <v>330</v>
      </c>
      <c r="S1079" s="243"/>
      <c r="T1079" s="244">
        <v>53.95</v>
      </c>
      <c r="U1079" s="244"/>
      <c r="V1079" s="245" t="s">
        <v>330</v>
      </c>
      <c r="W1079" s="34"/>
    </row>
    <row r="1080" spans="1:25" x14ac:dyDescent="0.25">
      <c r="K1080" s="74"/>
      <c r="L1080" s="30"/>
      <c r="M1080" s="90" t="s">
        <v>64</v>
      </c>
      <c r="N1080" s="90"/>
      <c r="O1080" s="90"/>
      <c r="P1080" s="254">
        <v>208</v>
      </c>
      <c r="Q1080" s="255">
        <v>169</v>
      </c>
      <c r="R1080" s="256" t="s">
        <v>330</v>
      </c>
      <c r="S1080" s="256"/>
      <c r="T1080" s="257">
        <v>69.58</v>
      </c>
      <c r="U1080" s="257"/>
      <c r="V1080" s="258" t="s">
        <v>330</v>
      </c>
      <c r="W1080" s="34"/>
      <c r="Y1080" s="38"/>
    </row>
    <row r="1081" spans="1:25" x14ac:dyDescent="0.25">
      <c r="K1081" s="74"/>
      <c r="L1081" s="30"/>
      <c r="M1081" s="38" t="s">
        <v>65</v>
      </c>
      <c r="P1081" s="241">
        <v>180</v>
      </c>
      <c r="Q1081" s="242">
        <v>237</v>
      </c>
      <c r="R1081" s="243">
        <v>381.6</v>
      </c>
      <c r="S1081" s="243"/>
      <c r="T1081" s="244">
        <v>42.43</v>
      </c>
      <c r="U1081" s="244"/>
      <c r="V1081" s="245" t="s">
        <v>330</v>
      </c>
      <c r="W1081" s="34"/>
      <c r="Y1081" s="38"/>
    </row>
    <row r="1082" spans="1:25" x14ac:dyDescent="0.25">
      <c r="K1082" s="74"/>
      <c r="L1082" s="30"/>
      <c r="M1082" s="90" t="s">
        <v>66</v>
      </c>
      <c r="N1082" s="90"/>
      <c r="O1082" s="90"/>
      <c r="P1082" s="254">
        <v>258</v>
      </c>
      <c r="Q1082" s="255">
        <v>258</v>
      </c>
      <c r="R1082" s="256" t="s">
        <v>330</v>
      </c>
      <c r="S1082" s="256"/>
      <c r="T1082" s="257">
        <v>92.59</v>
      </c>
      <c r="U1082" s="257"/>
      <c r="V1082" s="258" t="s">
        <v>330</v>
      </c>
      <c r="W1082" s="34"/>
      <c r="Y1082" s="38"/>
    </row>
    <row r="1083" spans="1:25" x14ac:dyDescent="0.25">
      <c r="K1083" s="77"/>
      <c r="L1083" s="78"/>
      <c r="M1083" s="65" t="s">
        <v>67</v>
      </c>
      <c r="N1083" s="65"/>
      <c r="O1083" s="65"/>
      <c r="P1083" s="264">
        <v>754</v>
      </c>
      <c r="Q1083" s="265">
        <v>576</v>
      </c>
      <c r="R1083" s="243">
        <v>326.22000000000003</v>
      </c>
      <c r="S1083" s="266"/>
      <c r="T1083" s="267">
        <v>62.16</v>
      </c>
      <c r="U1083" s="267"/>
      <c r="V1083" s="268" t="s">
        <v>330</v>
      </c>
      <c r="W1083" s="34"/>
      <c r="Y1083" s="38"/>
    </row>
    <row r="1084" spans="1:25" x14ac:dyDescent="0.25">
      <c r="K1084" s="71" t="s">
        <v>161</v>
      </c>
      <c r="L1084" s="72"/>
      <c r="M1084" s="233" t="s">
        <v>533</v>
      </c>
      <c r="N1084" s="233"/>
      <c r="O1084" s="233"/>
      <c r="P1084" s="234">
        <v>186</v>
      </c>
      <c r="Q1084" s="235">
        <v>78</v>
      </c>
      <c r="R1084" s="236">
        <v>629.73</v>
      </c>
      <c r="S1084" s="236"/>
      <c r="T1084" s="237">
        <v>38.31</v>
      </c>
      <c r="U1084" s="237"/>
      <c r="V1084" s="238" t="s">
        <v>330</v>
      </c>
      <c r="W1084" s="34"/>
      <c r="Y1084" s="38"/>
    </row>
    <row r="1085" spans="1:25" x14ac:dyDescent="0.25">
      <c r="K1085" s="71" t="s">
        <v>68</v>
      </c>
      <c r="L1085" s="72"/>
      <c r="M1085" s="233" t="s">
        <v>69</v>
      </c>
      <c r="N1085" s="233"/>
      <c r="O1085" s="233"/>
      <c r="P1085" s="234">
        <v>103</v>
      </c>
      <c r="Q1085" s="235">
        <v>63</v>
      </c>
      <c r="R1085" s="236">
        <v>561.55999999999995</v>
      </c>
      <c r="S1085" s="236"/>
      <c r="T1085" s="237">
        <v>19.670000000000002</v>
      </c>
      <c r="U1085" s="237"/>
      <c r="V1085" s="238" t="s">
        <v>330</v>
      </c>
      <c r="W1085" s="34"/>
      <c r="Y1085" s="38"/>
    </row>
    <row r="1086" spans="1:25" x14ac:dyDescent="0.25">
      <c r="K1086" s="239"/>
      <c r="L1086" s="240"/>
      <c r="M1086" s="90" t="s">
        <v>70</v>
      </c>
      <c r="N1086" s="90"/>
      <c r="O1086" s="90"/>
      <c r="P1086" s="254">
        <v>63</v>
      </c>
      <c r="Q1086" s="255">
        <v>61</v>
      </c>
      <c r="R1086" s="256" t="s">
        <v>330</v>
      </c>
      <c r="S1086" s="256"/>
      <c r="T1086" s="257">
        <v>94.95</v>
      </c>
      <c r="U1086" s="257"/>
      <c r="V1086" s="258" t="s">
        <v>682</v>
      </c>
      <c r="W1086" s="34"/>
    </row>
    <row r="1087" spans="1:25" x14ac:dyDescent="0.25">
      <c r="K1087" s="239"/>
      <c r="L1087" s="240"/>
      <c r="M1087" s="38" t="s">
        <v>71</v>
      </c>
      <c r="P1087" s="241">
        <v>56</v>
      </c>
      <c r="Q1087" s="242">
        <v>256</v>
      </c>
      <c r="R1087" s="243">
        <v>469.6</v>
      </c>
      <c r="S1087" s="243"/>
      <c r="T1087" s="244">
        <v>46.04</v>
      </c>
      <c r="U1087" s="244"/>
      <c r="V1087" s="245" t="s">
        <v>683</v>
      </c>
      <c r="W1087" s="34"/>
    </row>
    <row r="1088" spans="1:25" x14ac:dyDescent="0.25">
      <c r="K1088" s="239"/>
      <c r="L1088" s="240"/>
      <c r="M1088" s="90" t="s">
        <v>72</v>
      </c>
      <c r="N1088" s="90"/>
      <c r="O1088" s="90"/>
      <c r="P1088" s="254">
        <v>251</v>
      </c>
      <c r="Q1088" s="255">
        <v>255</v>
      </c>
      <c r="R1088" s="256" t="s">
        <v>330</v>
      </c>
      <c r="S1088" s="256"/>
      <c r="T1088" s="257">
        <v>100</v>
      </c>
      <c r="U1088" s="257"/>
      <c r="V1088" s="258" t="s">
        <v>675</v>
      </c>
      <c r="W1088" s="34"/>
    </row>
    <row r="1089" spans="11:23" x14ac:dyDescent="0.25">
      <c r="K1089" s="239"/>
      <c r="L1089" s="240"/>
      <c r="M1089" s="38" t="s">
        <v>73</v>
      </c>
      <c r="P1089" s="241">
        <v>284</v>
      </c>
      <c r="Q1089" s="242">
        <v>283</v>
      </c>
      <c r="R1089" s="243" t="s">
        <v>330</v>
      </c>
      <c r="S1089" s="243"/>
      <c r="T1089" s="244">
        <v>78.05</v>
      </c>
      <c r="U1089" s="244"/>
      <c r="V1089" s="245" t="s">
        <v>330</v>
      </c>
      <c r="W1089" s="34"/>
    </row>
    <row r="1090" spans="11:23" x14ac:dyDescent="0.25">
      <c r="K1090" s="239"/>
      <c r="L1090" s="240"/>
      <c r="M1090" s="90" t="s">
        <v>74</v>
      </c>
      <c r="N1090" s="90"/>
      <c r="O1090" s="90"/>
      <c r="P1090" s="254">
        <v>298</v>
      </c>
      <c r="Q1090" s="255">
        <v>309</v>
      </c>
      <c r="R1090" s="256" t="s">
        <v>330</v>
      </c>
      <c r="S1090" s="256"/>
      <c r="T1090" s="257">
        <v>89.7</v>
      </c>
      <c r="U1090" s="257"/>
      <c r="V1090" s="258" t="s">
        <v>330</v>
      </c>
      <c r="W1090" s="34"/>
    </row>
    <row r="1091" spans="11:23" x14ac:dyDescent="0.25">
      <c r="K1091" s="239"/>
      <c r="L1091" s="240"/>
      <c r="M1091" s="38" t="s">
        <v>75</v>
      </c>
      <c r="P1091" s="241">
        <v>332</v>
      </c>
      <c r="Q1091" s="242">
        <v>339</v>
      </c>
      <c r="R1091" s="243" t="s">
        <v>330</v>
      </c>
      <c r="S1091" s="243"/>
      <c r="T1091" s="244">
        <v>89.54</v>
      </c>
      <c r="U1091" s="244"/>
      <c r="V1091" s="245" t="s">
        <v>684</v>
      </c>
      <c r="W1091" s="34"/>
    </row>
    <row r="1092" spans="11:23" x14ac:dyDescent="0.25">
      <c r="K1092" s="239"/>
      <c r="L1092" s="240"/>
      <c r="M1092" s="90" t="s">
        <v>76</v>
      </c>
      <c r="N1092" s="90"/>
      <c r="O1092" s="90"/>
      <c r="P1092" s="254">
        <v>611</v>
      </c>
      <c r="Q1092" s="255">
        <v>717</v>
      </c>
      <c r="R1092" s="256">
        <v>328.6</v>
      </c>
      <c r="S1092" s="256"/>
      <c r="T1092" s="257">
        <v>51.51</v>
      </c>
      <c r="U1092" s="257"/>
      <c r="V1092" s="245" t="s">
        <v>330</v>
      </c>
      <c r="W1092" s="34"/>
    </row>
    <row r="1093" spans="11:23" x14ac:dyDescent="0.25">
      <c r="K1093" s="239"/>
      <c r="L1093" s="240"/>
      <c r="M1093" s="38" t="s">
        <v>77</v>
      </c>
      <c r="P1093" s="241">
        <v>657</v>
      </c>
      <c r="Q1093" s="242">
        <v>674</v>
      </c>
      <c r="R1093" s="243" t="s">
        <v>330</v>
      </c>
      <c r="S1093" s="243"/>
      <c r="T1093" s="244">
        <v>70.39</v>
      </c>
      <c r="U1093" s="244"/>
      <c r="V1093" s="245" t="s">
        <v>330</v>
      </c>
      <c r="W1093" s="34"/>
    </row>
    <row r="1094" spans="11:23" x14ac:dyDescent="0.25">
      <c r="K1094" s="246"/>
      <c r="L1094" s="240"/>
      <c r="M1094" s="90" t="s">
        <v>78</v>
      </c>
      <c r="N1094" s="90"/>
      <c r="O1094" s="90"/>
      <c r="P1094" s="254">
        <v>813</v>
      </c>
      <c r="Q1094" s="255">
        <v>838</v>
      </c>
      <c r="R1094" s="256" t="s">
        <v>330</v>
      </c>
      <c r="S1094" s="256"/>
      <c r="T1094" s="257">
        <v>75.790000000000006</v>
      </c>
      <c r="U1094" s="257"/>
      <c r="V1094" s="258" t="s">
        <v>330</v>
      </c>
      <c r="W1094" s="34"/>
    </row>
    <row r="1095" spans="11:23" x14ac:dyDescent="0.25">
      <c r="K1095" s="231" t="s">
        <v>79</v>
      </c>
      <c r="L1095" s="232"/>
      <c r="M1095" s="72" t="s">
        <v>80</v>
      </c>
      <c r="N1095" s="72"/>
      <c r="O1095" s="72"/>
      <c r="P1095" s="259">
        <v>3572</v>
      </c>
      <c r="Q1095" s="260">
        <v>4143</v>
      </c>
      <c r="R1095" s="261">
        <v>326.18</v>
      </c>
      <c r="S1095" s="261"/>
      <c r="T1095" s="262">
        <v>61.62</v>
      </c>
      <c r="U1095" s="262"/>
      <c r="V1095" s="263" t="s">
        <v>330</v>
      </c>
      <c r="W1095" s="34"/>
    </row>
    <row r="1096" spans="11:23" x14ac:dyDescent="0.25">
      <c r="K1096" s="239"/>
      <c r="L1096" s="240"/>
      <c r="M1096" s="90" t="s">
        <v>81</v>
      </c>
      <c r="N1096" s="90"/>
      <c r="O1096" s="90"/>
      <c r="P1096" s="254">
        <v>5129</v>
      </c>
      <c r="Q1096" s="255">
        <v>4640</v>
      </c>
      <c r="R1096" s="256" t="s">
        <v>330</v>
      </c>
      <c r="S1096" s="256"/>
      <c r="T1096" s="257">
        <v>92.74</v>
      </c>
      <c r="U1096" s="257"/>
      <c r="V1096" s="258" t="s">
        <v>330</v>
      </c>
      <c r="W1096" s="34"/>
    </row>
    <row r="1097" spans="11:23" x14ac:dyDescent="0.25">
      <c r="K1097" s="239"/>
      <c r="L1097" s="240"/>
      <c r="M1097" s="38" t="s">
        <v>82</v>
      </c>
      <c r="P1097" s="241">
        <v>5242</v>
      </c>
      <c r="Q1097" s="242">
        <v>5242</v>
      </c>
      <c r="R1097" s="243" t="s">
        <v>330</v>
      </c>
      <c r="S1097" s="243"/>
      <c r="T1097" s="244">
        <v>2.38</v>
      </c>
      <c r="U1097" s="244"/>
      <c r="V1097" s="245" t="s">
        <v>330</v>
      </c>
      <c r="W1097" s="34"/>
    </row>
    <row r="1098" spans="11:23" x14ac:dyDescent="0.25">
      <c r="K1098" s="246"/>
      <c r="L1098" s="247"/>
      <c r="M1098" s="248" t="s">
        <v>1</v>
      </c>
      <c r="N1098" s="248"/>
      <c r="O1098" s="248"/>
      <c r="P1098" s="249">
        <v>6677</v>
      </c>
      <c r="Q1098" s="250">
        <v>6967</v>
      </c>
      <c r="R1098" s="256">
        <v>218.42</v>
      </c>
      <c r="S1098" s="251"/>
      <c r="T1098" s="252">
        <v>89.18</v>
      </c>
      <c r="U1098" s="252"/>
      <c r="V1098" s="253" t="s">
        <v>330</v>
      </c>
      <c r="W1098" s="34"/>
    </row>
    <row r="1099" spans="11:23" x14ac:dyDescent="0.25">
      <c r="K1099" s="273" t="s">
        <v>83</v>
      </c>
      <c r="L1099" s="274"/>
      <c r="M1099" s="274" t="s">
        <v>84</v>
      </c>
      <c r="N1099" s="274"/>
      <c r="O1099" s="274"/>
      <c r="P1099" s="281">
        <v>13</v>
      </c>
      <c r="Q1099" s="282">
        <v>10</v>
      </c>
      <c r="R1099" s="283">
        <v>616.94000000000005</v>
      </c>
      <c r="S1099" s="283"/>
      <c r="T1099" s="284">
        <v>61.54</v>
      </c>
      <c r="U1099" s="284"/>
      <c r="V1099" s="285" t="s">
        <v>330</v>
      </c>
      <c r="W1099" s="34"/>
    </row>
    <row r="1100" spans="11:23" x14ac:dyDescent="0.25">
      <c r="K1100" s="273" t="s">
        <v>85</v>
      </c>
      <c r="L1100" s="274"/>
      <c r="M1100" s="275" t="s">
        <v>86</v>
      </c>
      <c r="N1100" s="275"/>
      <c r="O1100" s="275"/>
      <c r="P1100" s="276">
        <v>21</v>
      </c>
      <c r="Q1100" s="277">
        <v>21</v>
      </c>
      <c r="R1100" s="278" t="s">
        <v>330</v>
      </c>
      <c r="S1100" s="278"/>
      <c r="T1100" s="279">
        <v>21.19</v>
      </c>
      <c r="U1100" s="279"/>
      <c r="V1100" s="280" t="s">
        <v>330</v>
      </c>
      <c r="W1100" s="34"/>
    </row>
    <row r="1101" spans="11:23" x14ac:dyDescent="0.25">
      <c r="K1101" s="71" t="s">
        <v>87</v>
      </c>
      <c r="L1101" s="72"/>
      <c r="M1101" s="72" t="s">
        <v>88</v>
      </c>
      <c r="N1101" s="72"/>
      <c r="O1101" s="72"/>
      <c r="P1101" s="259">
        <v>45</v>
      </c>
      <c r="Q1101" s="260">
        <v>45</v>
      </c>
      <c r="R1101" s="261" t="s">
        <v>330</v>
      </c>
      <c r="S1101" s="261"/>
      <c r="T1101" s="262">
        <v>76.900000000000006</v>
      </c>
      <c r="U1101" s="262"/>
      <c r="V1101" s="263" t="s">
        <v>330</v>
      </c>
      <c r="W1101" s="34"/>
    </row>
    <row r="1102" spans="11:23" x14ac:dyDescent="0.25">
      <c r="K1102" s="71">
        <v>0</v>
      </c>
      <c r="L1102" s="72"/>
      <c r="M1102" s="233" t="s">
        <v>436</v>
      </c>
      <c r="N1102" s="233"/>
      <c r="O1102" s="233"/>
      <c r="P1102" s="234">
        <v>1</v>
      </c>
      <c r="Q1102" s="235">
        <v>20</v>
      </c>
      <c r="R1102" s="236">
        <v>412.71</v>
      </c>
      <c r="S1102" s="236"/>
      <c r="T1102" s="237">
        <v>84.93</v>
      </c>
      <c r="U1102" s="237"/>
      <c r="V1102" s="238" t="s">
        <v>685</v>
      </c>
      <c r="W1102" s="34"/>
    </row>
    <row r="1103" spans="11:23" x14ac:dyDescent="0.25">
      <c r="K1103" s="54">
        <v>0</v>
      </c>
      <c r="M1103" s="38" t="s">
        <v>437</v>
      </c>
      <c r="P1103" s="241">
        <v>44</v>
      </c>
      <c r="Q1103" s="242">
        <v>45</v>
      </c>
      <c r="R1103" s="243" t="s">
        <v>330</v>
      </c>
      <c r="S1103" s="243"/>
      <c r="T1103" s="244">
        <v>0</v>
      </c>
      <c r="U1103" s="244"/>
      <c r="V1103" s="245" t="s">
        <v>330</v>
      </c>
      <c r="W1103" s="34"/>
    </row>
    <row r="1104" spans="11:23" x14ac:dyDescent="0.25">
      <c r="K1104" s="54">
        <v>0</v>
      </c>
      <c r="M1104" s="90" t="s">
        <v>438</v>
      </c>
      <c r="N1104" s="90"/>
      <c r="O1104" s="90"/>
      <c r="P1104" s="254">
        <v>97</v>
      </c>
      <c r="Q1104" s="255">
        <v>98</v>
      </c>
      <c r="R1104" s="256" t="s">
        <v>330</v>
      </c>
      <c r="S1104" s="256"/>
      <c r="T1104" s="257">
        <v>0</v>
      </c>
      <c r="U1104" s="257"/>
      <c r="V1104" s="258" t="s">
        <v>330</v>
      </c>
      <c r="W1104" s="34"/>
    </row>
    <row r="1105" spans="11:24" x14ac:dyDescent="0.25">
      <c r="K1105" s="54">
        <v>0</v>
      </c>
      <c r="M1105" s="38" t="s">
        <v>439</v>
      </c>
      <c r="P1105" s="241">
        <v>134</v>
      </c>
      <c r="Q1105" s="242">
        <v>135</v>
      </c>
      <c r="R1105" s="243" t="s">
        <v>330</v>
      </c>
      <c r="S1105" s="243"/>
      <c r="T1105" s="244">
        <v>94.63</v>
      </c>
      <c r="U1105" s="244"/>
      <c r="V1105" s="245" t="s">
        <v>330</v>
      </c>
      <c r="W1105" s="34"/>
    </row>
    <row r="1106" spans="11:24" x14ac:dyDescent="0.25">
      <c r="K1106" s="71">
        <v>0</v>
      </c>
      <c r="L1106" s="72"/>
      <c r="M1106" s="233" t="s">
        <v>440</v>
      </c>
      <c r="N1106" s="233"/>
      <c r="O1106" s="233"/>
      <c r="P1106" s="234">
        <v>6</v>
      </c>
      <c r="Q1106" s="235">
        <v>0</v>
      </c>
      <c r="R1106" s="236">
        <v>442.51</v>
      </c>
      <c r="S1106" s="236"/>
      <c r="T1106" s="237">
        <v>15.13</v>
      </c>
      <c r="U1106" s="237"/>
      <c r="V1106" s="238" t="s">
        <v>330</v>
      </c>
      <c r="W1106" s="34"/>
    </row>
    <row r="1107" spans="11:24" x14ac:dyDescent="0.25">
      <c r="K1107" s="54">
        <v>0</v>
      </c>
      <c r="M1107" s="38" t="s">
        <v>525</v>
      </c>
      <c r="P1107" s="241">
        <v>0</v>
      </c>
      <c r="Q1107" s="242">
        <v>6</v>
      </c>
      <c r="R1107" s="243">
        <v>0</v>
      </c>
      <c r="S1107" s="243"/>
      <c r="T1107" s="244">
        <v>0</v>
      </c>
      <c r="U1107" s="244"/>
      <c r="V1107" s="245" t="s">
        <v>330</v>
      </c>
      <c r="W1107" s="34"/>
    </row>
    <row r="1108" spans="11:24" x14ac:dyDescent="0.25">
      <c r="K1108" s="54">
        <v>0</v>
      </c>
      <c r="M1108" s="38" t="s">
        <v>441</v>
      </c>
      <c r="P1108" s="241">
        <v>128</v>
      </c>
      <c r="Q1108" s="242">
        <v>0</v>
      </c>
      <c r="R1108" s="243">
        <v>363.04</v>
      </c>
      <c r="S1108" s="243"/>
      <c r="T1108" s="244">
        <v>69.150000000000006</v>
      </c>
      <c r="U1108" s="244"/>
      <c r="V1108" s="245" t="s">
        <v>330</v>
      </c>
      <c r="W1108" s="34"/>
    </row>
    <row r="1109" spans="11:24" x14ac:dyDescent="0.25">
      <c r="K1109" s="64">
        <v>0</v>
      </c>
      <c r="L1109" s="65"/>
      <c r="M1109" s="248" t="s">
        <v>442</v>
      </c>
      <c r="N1109" s="248"/>
      <c r="O1109" s="248"/>
      <c r="P1109" s="249">
        <v>109</v>
      </c>
      <c r="Q1109" s="250">
        <v>114</v>
      </c>
      <c r="R1109" s="251">
        <v>398.75</v>
      </c>
      <c r="S1109" s="251"/>
      <c r="T1109" s="252">
        <v>91.08</v>
      </c>
      <c r="U1109" s="252"/>
      <c r="V1109" s="253" t="s">
        <v>686</v>
      </c>
      <c r="W1109" s="34"/>
    </row>
    <row r="1110" spans="11:24" x14ac:dyDescent="0.25">
      <c r="K1110" s="64" t="s">
        <v>89</v>
      </c>
      <c r="L1110" s="65"/>
      <c r="M1110" s="248" t="s">
        <v>90</v>
      </c>
      <c r="N1110" s="248"/>
      <c r="O1110" s="248"/>
      <c r="P1110" s="249">
        <v>42</v>
      </c>
      <c r="Q1110" s="250">
        <v>60</v>
      </c>
      <c r="R1110" s="251">
        <v>708.45</v>
      </c>
      <c r="S1110" s="251"/>
      <c r="T1110" s="252">
        <v>65.430000000000007</v>
      </c>
      <c r="U1110" s="252"/>
      <c r="V1110" s="253" t="s">
        <v>330</v>
      </c>
      <c r="W1110" s="34"/>
    </row>
    <row r="1111" spans="11:24" x14ac:dyDescent="0.25">
      <c r="K1111" s="387"/>
      <c r="L1111" s="240"/>
      <c r="M1111" s="90" t="s">
        <v>91</v>
      </c>
      <c r="N1111" s="90"/>
      <c r="O1111" s="90"/>
      <c r="P1111" s="254">
        <v>80</v>
      </c>
      <c r="Q1111" s="255">
        <v>93</v>
      </c>
      <c r="R1111" s="256">
        <v>613.83000000000004</v>
      </c>
      <c r="S1111" s="256"/>
      <c r="T1111" s="257">
        <v>40.68</v>
      </c>
      <c r="U1111" s="257"/>
      <c r="V1111" s="258" t="s">
        <v>330</v>
      </c>
      <c r="W1111" s="34"/>
    </row>
    <row r="1112" spans="11:24" x14ac:dyDescent="0.25">
      <c r="K1112" s="387"/>
      <c r="L1112" s="240"/>
      <c r="M1112" s="38" t="s">
        <v>36</v>
      </c>
      <c r="P1112" s="241">
        <v>211</v>
      </c>
      <c r="Q1112" s="242">
        <v>155</v>
      </c>
      <c r="R1112" s="243">
        <v>456.69</v>
      </c>
      <c r="S1112" s="243"/>
      <c r="T1112" s="244">
        <v>45.85</v>
      </c>
      <c r="U1112" s="244"/>
      <c r="V1112" s="245" t="s">
        <v>330</v>
      </c>
      <c r="W1112" s="34"/>
    </row>
    <row r="1113" spans="11:24" x14ac:dyDescent="0.25">
      <c r="K1113" s="387"/>
      <c r="L1113" s="240"/>
      <c r="M1113" s="90" t="s">
        <v>92</v>
      </c>
      <c r="N1113" s="90"/>
      <c r="O1113" s="90"/>
      <c r="P1113" s="254">
        <v>203</v>
      </c>
      <c r="Q1113" s="255">
        <v>74</v>
      </c>
      <c r="R1113" s="256" t="s">
        <v>330</v>
      </c>
      <c r="S1113" s="256"/>
      <c r="T1113" s="257">
        <v>71.489999999999995</v>
      </c>
      <c r="U1113" s="257"/>
      <c r="V1113" s="258" t="s">
        <v>687</v>
      </c>
      <c r="W1113" s="34"/>
    </row>
    <row r="1114" spans="11:24" x14ac:dyDescent="0.25">
      <c r="K1114" s="387"/>
      <c r="L1114" s="240"/>
      <c r="M1114" s="38" t="s">
        <v>526</v>
      </c>
      <c r="P1114" s="241">
        <v>0</v>
      </c>
      <c r="Q1114" s="242">
        <v>120</v>
      </c>
      <c r="R1114" s="243" t="s">
        <v>330</v>
      </c>
      <c r="S1114" s="243"/>
      <c r="T1114" s="244">
        <v>0</v>
      </c>
      <c r="U1114" s="244"/>
      <c r="V1114" s="245" t="s">
        <v>330</v>
      </c>
      <c r="W1114" s="34"/>
    </row>
    <row r="1115" spans="11:24" x14ac:dyDescent="0.25">
      <c r="K1115" s="387"/>
      <c r="L1115" s="240"/>
      <c r="M1115" s="90" t="s">
        <v>162</v>
      </c>
      <c r="N1115" s="90"/>
      <c r="O1115" s="90"/>
      <c r="P1115" s="254">
        <v>202</v>
      </c>
      <c r="Q1115" s="255">
        <v>90</v>
      </c>
      <c r="R1115" s="256">
        <v>251.3</v>
      </c>
      <c r="S1115" s="256"/>
      <c r="T1115" s="257">
        <v>80</v>
      </c>
      <c r="U1115" s="257"/>
      <c r="V1115" s="258" t="s">
        <v>330</v>
      </c>
      <c r="W1115" s="34"/>
    </row>
    <row r="1116" spans="11:24" x14ac:dyDescent="0.25">
      <c r="K1116" s="387"/>
      <c r="L1116" s="240"/>
      <c r="M1116" s="38" t="s">
        <v>163</v>
      </c>
      <c r="P1116" s="241">
        <v>106</v>
      </c>
      <c r="Q1116" s="242">
        <v>109</v>
      </c>
      <c r="R1116" s="243" t="s">
        <v>330</v>
      </c>
      <c r="S1116" s="243"/>
      <c r="T1116" s="244">
        <v>74.760000000000005</v>
      </c>
      <c r="U1116" s="244"/>
      <c r="V1116" s="245" t="s">
        <v>330</v>
      </c>
      <c r="X1116" s="38"/>
    </row>
    <row r="1117" spans="11:24" x14ac:dyDescent="0.25">
      <c r="K1117" s="388"/>
      <c r="L1117" s="247"/>
      <c r="M1117" s="90" t="s">
        <v>93</v>
      </c>
      <c r="N1117" s="90"/>
      <c r="O1117" s="90"/>
      <c r="P1117" s="254">
        <v>245</v>
      </c>
      <c r="Q1117" s="255">
        <v>260</v>
      </c>
      <c r="R1117" s="256" t="s">
        <v>330</v>
      </c>
      <c r="S1117" s="256"/>
      <c r="T1117" s="257">
        <v>67.34</v>
      </c>
      <c r="U1117" s="257"/>
      <c r="V1117" s="258" t="s">
        <v>330</v>
      </c>
      <c r="X1117" s="38"/>
    </row>
    <row r="1118" spans="11:24" x14ac:dyDescent="0.25">
      <c r="K1118" s="149" t="s">
        <v>435</v>
      </c>
      <c r="L1118" s="149"/>
      <c r="M1118" s="149" t="s">
        <v>457</v>
      </c>
      <c r="N1118" s="149"/>
      <c r="O1118" s="149" t="s">
        <v>434</v>
      </c>
      <c r="P1118" s="149" t="s">
        <v>400</v>
      </c>
      <c r="Q1118" s="149" t="s">
        <v>399</v>
      </c>
      <c r="R1118" s="149" t="s">
        <v>458</v>
      </c>
      <c r="S1118" s="149"/>
      <c r="T1118" s="149" t="s">
        <v>459</v>
      </c>
      <c r="U1118" s="149"/>
      <c r="W1118" s="149"/>
      <c r="X1118" s="38"/>
    </row>
    <row r="1119" spans="11:24" x14ac:dyDescent="0.25">
      <c r="K1119" s="286" t="s">
        <v>411</v>
      </c>
      <c r="L1119" s="286"/>
      <c r="M1119" s="130">
        <v>35</v>
      </c>
      <c r="N1119" s="130"/>
      <c r="O1119" s="130">
        <v>150</v>
      </c>
      <c r="P1119" s="130">
        <v>66</v>
      </c>
      <c r="Q1119" s="130">
        <v>68</v>
      </c>
      <c r="R1119" s="287">
        <v>4510</v>
      </c>
      <c r="S1119" s="130"/>
      <c r="T1119" s="288">
        <v>4544</v>
      </c>
      <c r="U1119" s="287"/>
      <c r="W1119" s="133"/>
      <c r="X1119" s="38"/>
    </row>
    <row r="1120" spans="11:24" x14ac:dyDescent="0.25">
      <c r="K1120" s="286" t="s">
        <v>412</v>
      </c>
      <c r="L1120" s="286"/>
      <c r="M1120" s="130">
        <v>34.200000000000003</v>
      </c>
      <c r="N1120" s="130"/>
      <c r="O1120" s="130">
        <v>195</v>
      </c>
      <c r="P1120" s="130">
        <v>62</v>
      </c>
      <c r="Q1120" s="130">
        <v>64</v>
      </c>
      <c r="R1120" s="287">
        <v>3785</v>
      </c>
      <c r="S1120" s="130"/>
      <c r="T1120" s="288">
        <v>3578</v>
      </c>
      <c r="U1120" s="287"/>
      <c r="W1120" s="133"/>
      <c r="X1120" s="38"/>
    </row>
    <row r="1121" spans="1:25" x14ac:dyDescent="0.25">
      <c r="K1121" s="286" t="s">
        <v>413</v>
      </c>
      <c r="L1121" s="286"/>
      <c r="M1121" s="130">
        <v>58.8</v>
      </c>
      <c r="N1121" s="130"/>
      <c r="O1121" s="130">
        <v>144</v>
      </c>
      <c r="P1121" s="130">
        <v>72</v>
      </c>
      <c r="Q1121" s="130">
        <v>72</v>
      </c>
      <c r="R1121" s="287">
        <v>462</v>
      </c>
      <c r="S1121" s="130"/>
      <c r="T1121" s="288">
        <v>454</v>
      </c>
      <c r="U1121" s="287"/>
      <c r="W1121" s="133"/>
      <c r="X1121" s="38"/>
    </row>
    <row r="1122" spans="1:25" x14ac:dyDescent="0.25">
      <c r="K1122" s="286" t="s">
        <v>414</v>
      </c>
      <c r="L1122" s="286"/>
      <c r="M1122" s="130">
        <v>37.700000000000003</v>
      </c>
      <c r="N1122" s="130"/>
      <c r="O1122" s="130">
        <v>53</v>
      </c>
      <c r="P1122" s="130">
        <v>35</v>
      </c>
      <c r="Q1122" s="130">
        <v>36</v>
      </c>
      <c r="R1122" s="287">
        <v>974</v>
      </c>
      <c r="S1122" s="130"/>
      <c r="T1122" s="288">
        <v>903</v>
      </c>
      <c r="U1122" s="287"/>
      <c r="W1122" s="133"/>
      <c r="X1122" s="38"/>
    </row>
    <row r="1123" spans="1:25" ht="15.75" x14ac:dyDescent="0.25">
      <c r="A1123" s="58"/>
      <c r="K1123" s="286" t="s">
        <v>415</v>
      </c>
      <c r="L1123" s="286"/>
      <c r="M1123" s="130">
        <v>61.3</v>
      </c>
      <c r="N1123" s="130"/>
      <c r="O1123" s="130">
        <v>86</v>
      </c>
      <c r="P1123" s="130">
        <v>50</v>
      </c>
      <c r="Q1123" s="130">
        <v>51</v>
      </c>
      <c r="R1123" s="287">
        <v>8342</v>
      </c>
      <c r="S1123" s="130"/>
      <c r="T1123" s="288">
        <v>8086</v>
      </c>
      <c r="U1123" s="287"/>
      <c r="W1123" s="133"/>
    </row>
    <row r="1124" spans="1:25" x14ac:dyDescent="0.25">
      <c r="A1124" s="59" t="s">
        <v>563</v>
      </c>
      <c r="K1124" s="286" t="s">
        <v>266</v>
      </c>
      <c r="L1124" s="286"/>
      <c r="M1124" s="130">
        <v>61.1</v>
      </c>
      <c r="N1124" s="130"/>
      <c r="O1124" s="130">
        <v>143</v>
      </c>
      <c r="P1124" s="130">
        <v>78</v>
      </c>
      <c r="Q1124" s="130">
        <v>79</v>
      </c>
      <c r="R1124" s="287">
        <v>755</v>
      </c>
      <c r="S1124" s="130"/>
      <c r="T1124" s="288">
        <v>748</v>
      </c>
      <c r="U1124" s="287"/>
      <c r="W1124" s="133"/>
    </row>
    <row r="1125" spans="1:25" x14ac:dyDescent="0.25">
      <c r="K1125" s="286" t="s">
        <v>528</v>
      </c>
      <c r="L1125" s="286"/>
      <c r="M1125" s="130">
        <v>33.4</v>
      </c>
      <c r="N1125" s="130"/>
      <c r="O1125" s="130">
        <v>121</v>
      </c>
      <c r="P1125" s="130">
        <v>82</v>
      </c>
      <c r="Q1125" s="130">
        <v>90</v>
      </c>
      <c r="R1125" s="287">
        <v>186</v>
      </c>
      <c r="S1125" s="130"/>
      <c r="T1125" s="288">
        <v>334</v>
      </c>
    </row>
    <row r="1126" spans="1:25" x14ac:dyDescent="0.25">
      <c r="K1126" s="286" t="s">
        <v>527</v>
      </c>
      <c r="L1126" s="286"/>
      <c r="M1126" s="130">
        <v>58.1</v>
      </c>
      <c r="N1126" s="130"/>
      <c r="O1126" s="130">
        <v>206</v>
      </c>
      <c r="P1126" s="130">
        <v>63</v>
      </c>
      <c r="Q1126" s="130">
        <v>66</v>
      </c>
      <c r="R1126" s="287">
        <v>688</v>
      </c>
      <c r="S1126" s="130"/>
      <c r="T1126" s="288">
        <v>612</v>
      </c>
    </row>
    <row r="1129" spans="1:25" ht="15" customHeight="1" x14ac:dyDescent="0.25">
      <c r="K1129" s="71" t="s">
        <v>554</v>
      </c>
      <c r="L1129" s="72"/>
      <c r="M1129" s="274" t="s">
        <v>555</v>
      </c>
      <c r="N1129" s="274"/>
      <c r="O1129" s="274"/>
      <c r="P1129" s="443">
        <v>84</v>
      </c>
      <c r="Q1129" s="444">
        <v>84</v>
      </c>
      <c r="R1129" s="445">
        <v>281.5</v>
      </c>
      <c r="S1129" s="445"/>
      <c r="T1129" s="284">
        <v>35.24</v>
      </c>
      <c r="U1129" s="284"/>
      <c r="V1129" s="446" t="s">
        <v>330</v>
      </c>
    </row>
    <row r="1130" spans="1:25" ht="15" customHeight="1" x14ac:dyDescent="0.25">
      <c r="K1130" s="71" t="s">
        <v>556</v>
      </c>
      <c r="L1130" s="72"/>
      <c r="M1130" s="233" t="s">
        <v>557</v>
      </c>
      <c r="N1130" s="233"/>
      <c r="O1130" s="233"/>
      <c r="P1130" s="390">
        <v>100</v>
      </c>
      <c r="Q1130" s="391">
        <v>51</v>
      </c>
      <c r="R1130" s="392" t="s">
        <v>330</v>
      </c>
      <c r="S1130" s="393"/>
      <c r="T1130" s="237">
        <v>70.11</v>
      </c>
      <c r="U1130" s="394"/>
      <c r="V1130" s="434" t="s">
        <v>330</v>
      </c>
    </row>
    <row r="1131" spans="1:25" ht="15" customHeight="1" x14ac:dyDescent="0.25">
      <c r="K1131" s="64"/>
      <c r="L1131" s="65"/>
      <c r="M1131" s="38" t="s">
        <v>558</v>
      </c>
      <c r="P1131" s="55">
        <v>51</v>
      </c>
      <c r="Q1131" s="57">
        <v>51</v>
      </c>
      <c r="R1131" s="389" t="s">
        <v>330</v>
      </c>
      <c r="S1131" s="389"/>
      <c r="T1131" s="244">
        <v>0</v>
      </c>
      <c r="U1131" s="244"/>
      <c r="V1131" s="433" t="s">
        <v>330</v>
      </c>
      <c r="Y1131" s="38"/>
    </row>
    <row r="1132" spans="1:25" x14ac:dyDescent="0.25">
      <c r="K1132" s="71" t="s">
        <v>559</v>
      </c>
      <c r="L1132" s="72"/>
      <c r="M1132" s="233" t="s">
        <v>560</v>
      </c>
      <c r="N1132" s="233"/>
      <c r="O1132" s="233"/>
      <c r="P1132" s="390">
        <v>70</v>
      </c>
      <c r="Q1132" s="391">
        <v>92</v>
      </c>
      <c r="R1132" s="392" t="s">
        <v>330</v>
      </c>
      <c r="S1132" s="393"/>
      <c r="T1132" s="237">
        <v>73.33</v>
      </c>
      <c r="U1132" s="394"/>
      <c r="V1132" s="434" t="s">
        <v>683</v>
      </c>
      <c r="Y1132" s="38"/>
    </row>
    <row r="1133" spans="1:25" x14ac:dyDescent="0.25">
      <c r="K1133" s="71" t="s">
        <v>561</v>
      </c>
      <c r="L1133" s="72"/>
      <c r="M1133" s="38" t="s">
        <v>562</v>
      </c>
      <c r="P1133" s="55">
        <v>62</v>
      </c>
      <c r="Q1133" s="57">
        <v>62</v>
      </c>
      <c r="R1133" s="389" t="s">
        <v>330</v>
      </c>
      <c r="S1133" s="389"/>
      <c r="T1133" s="244">
        <v>80.5</v>
      </c>
      <c r="U1133" s="244"/>
      <c r="V1133" s="433" t="s">
        <v>330</v>
      </c>
      <c r="Y1133" s="38"/>
    </row>
    <row r="1134" spans="1:25" x14ac:dyDescent="0.25">
      <c r="K1134" s="71" t="s">
        <v>94</v>
      </c>
      <c r="L1134" s="72"/>
      <c r="M1134" s="233" t="s">
        <v>95</v>
      </c>
      <c r="N1134" s="233"/>
      <c r="O1134" s="233"/>
      <c r="P1134" s="390">
        <v>78</v>
      </c>
      <c r="Q1134" s="391">
        <v>70</v>
      </c>
      <c r="R1134" s="392">
        <v>799.94</v>
      </c>
      <c r="S1134" s="393"/>
      <c r="T1134" s="237">
        <v>64.430000000000007</v>
      </c>
      <c r="U1134" s="394"/>
      <c r="V1134" s="434" t="s">
        <v>330</v>
      </c>
      <c r="Y1134" s="38"/>
    </row>
    <row r="1135" spans="1:25" x14ac:dyDescent="0.25">
      <c r="K1135" s="54"/>
      <c r="M1135" s="38" t="s">
        <v>96</v>
      </c>
      <c r="P1135" s="55">
        <v>76</v>
      </c>
      <c r="Q1135" s="57">
        <v>73</v>
      </c>
      <c r="R1135" s="389" t="s">
        <v>330</v>
      </c>
      <c r="S1135" s="395"/>
      <c r="T1135" s="244">
        <v>72</v>
      </c>
      <c r="U1135" s="52"/>
      <c r="V1135" s="433" t="s">
        <v>330</v>
      </c>
    </row>
    <row r="1136" spans="1:25" x14ac:dyDescent="0.25">
      <c r="K1136" s="64"/>
      <c r="L1136" s="65"/>
      <c r="M1136" s="248" t="s">
        <v>97</v>
      </c>
      <c r="N1136" s="248"/>
      <c r="O1136" s="248"/>
      <c r="P1136" s="396">
        <v>89</v>
      </c>
      <c r="Q1136" s="397">
        <v>10</v>
      </c>
      <c r="R1136" s="398">
        <v>607.1</v>
      </c>
      <c r="S1136" s="399"/>
      <c r="T1136" s="252">
        <v>62.21</v>
      </c>
      <c r="U1136" s="400"/>
      <c r="V1136" s="435" t="s">
        <v>330</v>
      </c>
    </row>
    <row r="1137" spans="11:22" x14ac:dyDescent="0.25">
      <c r="K1137" s="71" t="s">
        <v>147</v>
      </c>
      <c r="L1137" s="72"/>
      <c r="M1137" s="72" t="s">
        <v>98</v>
      </c>
      <c r="N1137" s="72"/>
      <c r="O1137" s="72"/>
      <c r="P1137" s="301">
        <v>668</v>
      </c>
      <c r="Q1137" s="322">
        <v>514</v>
      </c>
      <c r="R1137" s="302">
        <v>724.61</v>
      </c>
      <c r="S1137" s="303"/>
      <c r="T1137" s="304">
        <v>48.3</v>
      </c>
      <c r="U1137" s="72"/>
      <c r="V1137" s="436" t="s">
        <v>330</v>
      </c>
    </row>
    <row r="1138" spans="11:22" x14ac:dyDescent="0.25">
      <c r="K1138" s="54"/>
      <c r="M1138" s="90" t="s">
        <v>99</v>
      </c>
      <c r="N1138" s="90"/>
      <c r="O1138" s="90"/>
      <c r="P1138" s="305">
        <v>619</v>
      </c>
      <c r="Q1138" s="320">
        <v>577</v>
      </c>
      <c r="R1138" s="306">
        <v>605.78</v>
      </c>
      <c r="S1138" s="307"/>
      <c r="T1138" s="308">
        <v>74.89</v>
      </c>
      <c r="U1138" s="90"/>
      <c r="V1138" s="437" t="s">
        <v>330</v>
      </c>
    </row>
    <row r="1139" spans="11:22" x14ac:dyDescent="0.25">
      <c r="K1139" s="54"/>
      <c r="M1139" s="38" t="s">
        <v>100</v>
      </c>
      <c r="P1139" s="293">
        <v>688</v>
      </c>
      <c r="Q1139" s="319">
        <v>826</v>
      </c>
      <c r="R1139" s="294">
        <v>503.13</v>
      </c>
      <c r="S1139" s="295"/>
      <c r="T1139" s="296">
        <v>85.82</v>
      </c>
      <c r="V1139" s="438" t="s">
        <v>330</v>
      </c>
    </row>
    <row r="1140" spans="11:22" x14ac:dyDescent="0.25">
      <c r="K1140" s="54"/>
      <c r="M1140" s="90" t="s">
        <v>101</v>
      </c>
      <c r="N1140" s="90"/>
      <c r="O1140" s="90"/>
      <c r="P1140" s="305">
        <v>857</v>
      </c>
      <c r="Q1140" s="320">
        <v>908</v>
      </c>
      <c r="R1140" s="306" t="s">
        <v>330</v>
      </c>
      <c r="S1140" s="307"/>
      <c r="T1140" s="308">
        <v>94.19</v>
      </c>
      <c r="U1140" s="90"/>
      <c r="V1140" s="437" t="s">
        <v>330</v>
      </c>
    </row>
    <row r="1141" spans="11:22" x14ac:dyDescent="0.25">
      <c r="K1141" s="54"/>
      <c r="M1141" s="38" t="s">
        <v>164</v>
      </c>
      <c r="P1141" s="293">
        <v>1209</v>
      </c>
      <c r="Q1141" s="319">
        <v>1543</v>
      </c>
      <c r="R1141" s="294" t="s">
        <v>330</v>
      </c>
      <c r="S1141" s="295"/>
      <c r="T1141" s="296">
        <v>70.77</v>
      </c>
      <c r="V1141" s="438" t="s">
        <v>330</v>
      </c>
    </row>
    <row r="1142" spans="11:22" x14ac:dyDescent="0.25">
      <c r="K1142" s="54"/>
      <c r="M1142" s="90" t="s">
        <v>102</v>
      </c>
      <c r="N1142" s="90"/>
      <c r="O1142" s="90"/>
      <c r="P1142" s="305">
        <v>0</v>
      </c>
      <c r="Q1142" s="320">
        <v>1095</v>
      </c>
      <c r="R1142" s="306" t="s">
        <v>330</v>
      </c>
      <c r="S1142" s="307"/>
      <c r="T1142" s="308">
        <v>0</v>
      </c>
      <c r="U1142" s="90"/>
      <c r="V1142" s="437" t="s">
        <v>330</v>
      </c>
    </row>
    <row r="1143" spans="11:22" x14ac:dyDescent="0.25">
      <c r="K1143" s="64"/>
      <c r="L1143" s="65"/>
      <c r="M1143" s="65" t="s">
        <v>544</v>
      </c>
      <c r="N1143" s="65"/>
      <c r="O1143" s="65"/>
      <c r="P1143" s="309">
        <v>1176</v>
      </c>
      <c r="Q1143" s="345">
        <v>1314</v>
      </c>
      <c r="R1143" s="316" t="s">
        <v>330</v>
      </c>
      <c r="S1143" s="310"/>
      <c r="T1143" s="311">
        <v>37</v>
      </c>
      <c r="U1143" s="65"/>
      <c r="V1143" s="439" t="s">
        <v>330</v>
      </c>
    </row>
    <row r="1144" spans="11:22" x14ac:dyDescent="0.25">
      <c r="K1144" s="71" t="s">
        <v>103</v>
      </c>
      <c r="L1144" s="72"/>
      <c r="M1144" s="72" t="s">
        <v>622</v>
      </c>
      <c r="N1144" s="72"/>
      <c r="O1144" s="72"/>
      <c r="P1144" s="301">
        <v>140</v>
      </c>
      <c r="Q1144" s="322">
        <v>319</v>
      </c>
      <c r="R1144" s="302">
        <v>758.2</v>
      </c>
      <c r="S1144" s="303"/>
      <c r="T1144" s="304">
        <v>82.77</v>
      </c>
      <c r="U1144" s="72"/>
      <c r="V1144" s="436" t="s">
        <v>330</v>
      </c>
    </row>
    <row r="1145" spans="11:22" x14ac:dyDescent="0.25">
      <c r="K1145" s="54"/>
      <c r="M1145" s="38" t="s">
        <v>165</v>
      </c>
      <c r="P1145" s="293">
        <v>352</v>
      </c>
      <c r="Q1145" s="319">
        <v>373</v>
      </c>
      <c r="R1145" s="294">
        <v>704</v>
      </c>
      <c r="S1145" s="295"/>
      <c r="T1145" s="296">
        <v>58.3</v>
      </c>
      <c r="V1145" s="438" t="s">
        <v>683</v>
      </c>
    </row>
    <row r="1146" spans="11:22" x14ac:dyDescent="0.25">
      <c r="K1146" s="64"/>
      <c r="L1146" s="65"/>
      <c r="M1146" s="248" t="s">
        <v>104</v>
      </c>
      <c r="N1146" s="248"/>
      <c r="O1146" s="248"/>
      <c r="P1146" s="297">
        <v>397</v>
      </c>
      <c r="Q1146" s="321">
        <v>433</v>
      </c>
      <c r="R1146" s="298">
        <v>658.66</v>
      </c>
      <c r="S1146" s="299"/>
      <c r="T1146" s="300">
        <v>73.2</v>
      </c>
      <c r="U1146" s="248"/>
      <c r="V1146" s="440" t="s">
        <v>330</v>
      </c>
    </row>
    <row r="1147" spans="11:22" x14ac:dyDescent="0.25">
      <c r="K1147" s="71" t="s">
        <v>105</v>
      </c>
      <c r="L1147" s="72"/>
      <c r="M1147" s="72" t="s">
        <v>166</v>
      </c>
      <c r="N1147" s="72"/>
      <c r="O1147" s="72"/>
      <c r="P1147" s="301">
        <v>112</v>
      </c>
      <c r="Q1147" s="322">
        <v>108</v>
      </c>
      <c r="R1147" s="302" t="s">
        <v>330</v>
      </c>
      <c r="S1147" s="303"/>
      <c r="T1147" s="304">
        <v>72.819999999999993</v>
      </c>
      <c r="U1147" s="72"/>
      <c r="V1147" s="436" t="s">
        <v>330</v>
      </c>
    </row>
    <row r="1148" spans="11:22" x14ac:dyDescent="0.25">
      <c r="K1148" s="54"/>
      <c r="M1148" s="90" t="s">
        <v>106</v>
      </c>
      <c r="N1148" s="90"/>
      <c r="O1148" s="90"/>
      <c r="P1148" s="305">
        <v>45</v>
      </c>
      <c r="Q1148" s="320">
        <v>92</v>
      </c>
      <c r="R1148" s="306">
        <v>596.11</v>
      </c>
      <c r="S1148" s="307"/>
      <c r="T1148" s="308">
        <v>80.81</v>
      </c>
      <c r="U1148" s="90"/>
      <c r="V1148" s="437" t="s">
        <v>330</v>
      </c>
    </row>
    <row r="1149" spans="11:22" x14ac:dyDescent="0.25">
      <c r="K1149" s="64"/>
      <c r="L1149" s="65"/>
      <c r="M1149" s="65" t="s">
        <v>167</v>
      </c>
      <c r="N1149" s="65"/>
      <c r="O1149" s="65"/>
      <c r="P1149" s="309">
        <v>1421</v>
      </c>
      <c r="Q1149" s="345">
        <v>1394</v>
      </c>
      <c r="R1149" s="294" t="s">
        <v>330</v>
      </c>
      <c r="S1149" s="310"/>
      <c r="T1149" s="311">
        <v>37.659999999999997</v>
      </c>
      <c r="U1149" s="65"/>
      <c r="V1149" s="439" t="s">
        <v>688</v>
      </c>
    </row>
    <row r="1150" spans="11:22" x14ac:dyDescent="0.25">
      <c r="K1150" s="273" t="s">
        <v>148</v>
      </c>
      <c r="L1150" s="274"/>
      <c r="M1150" s="275" t="s">
        <v>149</v>
      </c>
      <c r="N1150" s="275"/>
      <c r="O1150" s="275"/>
      <c r="P1150" s="312">
        <v>79</v>
      </c>
      <c r="Q1150" s="330">
        <v>98</v>
      </c>
      <c r="R1150" s="313">
        <v>547.19000000000005</v>
      </c>
      <c r="S1150" s="314"/>
      <c r="T1150" s="315">
        <v>61.72</v>
      </c>
      <c r="U1150" s="275"/>
      <c r="V1150" s="441" t="s">
        <v>330</v>
      </c>
    </row>
    <row r="1151" spans="11:22" x14ac:dyDescent="0.25">
      <c r="K1151" s="71" t="s">
        <v>107</v>
      </c>
      <c r="L1151" s="72"/>
      <c r="M1151" s="72" t="s">
        <v>108</v>
      </c>
      <c r="N1151" s="72"/>
      <c r="O1151" s="72"/>
      <c r="P1151" s="301">
        <v>119</v>
      </c>
      <c r="Q1151" s="322">
        <v>347</v>
      </c>
      <c r="R1151" s="302">
        <v>640.07000000000005</v>
      </c>
      <c r="S1151" s="303"/>
      <c r="T1151" s="304">
        <v>72.94</v>
      </c>
      <c r="U1151" s="72"/>
      <c r="V1151" s="436" t="s">
        <v>330</v>
      </c>
    </row>
    <row r="1152" spans="11:22" x14ac:dyDescent="0.25">
      <c r="K1152" s="54"/>
      <c r="M1152" s="90" t="s">
        <v>109</v>
      </c>
      <c r="N1152" s="90"/>
      <c r="O1152" s="90"/>
      <c r="P1152" s="305">
        <v>908</v>
      </c>
      <c r="Q1152" s="320">
        <v>798</v>
      </c>
      <c r="R1152" s="306">
        <v>475.36</v>
      </c>
      <c r="S1152" s="307"/>
      <c r="T1152" s="308">
        <v>66.53</v>
      </c>
      <c r="U1152" s="90"/>
      <c r="V1152" s="437" t="s">
        <v>330</v>
      </c>
    </row>
    <row r="1153" spans="11:24" x14ac:dyDescent="0.25">
      <c r="K1153" s="64"/>
      <c r="L1153" s="65"/>
      <c r="M1153" s="65" t="s">
        <v>110</v>
      </c>
      <c r="N1153" s="65"/>
      <c r="O1153" s="65"/>
      <c r="P1153" s="309">
        <v>988</v>
      </c>
      <c r="Q1153" s="345">
        <v>1164</v>
      </c>
      <c r="R1153" s="294">
        <v>368.61</v>
      </c>
      <c r="S1153" s="310"/>
      <c r="T1153" s="311">
        <v>75.58</v>
      </c>
      <c r="U1153" s="65"/>
      <c r="V1153" s="439" t="s">
        <v>330</v>
      </c>
    </row>
    <row r="1154" spans="11:24" x14ac:dyDescent="0.25">
      <c r="K1154" s="71" t="s">
        <v>111</v>
      </c>
      <c r="L1154" s="72"/>
      <c r="M1154" s="233" t="s">
        <v>112</v>
      </c>
      <c r="N1154" s="233"/>
      <c r="O1154" s="233"/>
      <c r="P1154" s="289">
        <v>11</v>
      </c>
      <c r="Q1154" s="318">
        <v>28</v>
      </c>
      <c r="R1154" s="290">
        <v>489.65</v>
      </c>
      <c r="S1154" s="291"/>
      <c r="T1154" s="292">
        <v>104.55</v>
      </c>
      <c r="U1154" s="233"/>
      <c r="V1154" s="442" t="s">
        <v>689</v>
      </c>
    </row>
    <row r="1155" spans="11:24" x14ac:dyDescent="0.25">
      <c r="K1155" s="54"/>
      <c r="M1155" s="38" t="s">
        <v>113</v>
      </c>
      <c r="P1155" s="293">
        <v>119</v>
      </c>
      <c r="Q1155" s="319">
        <v>241</v>
      </c>
      <c r="R1155" s="294">
        <v>321.01</v>
      </c>
      <c r="S1155" s="295"/>
      <c r="T1155" s="296">
        <v>64.319999999999993</v>
      </c>
      <c r="V1155" s="438" t="s">
        <v>330</v>
      </c>
    </row>
    <row r="1156" spans="11:24" x14ac:dyDescent="0.25">
      <c r="K1156" s="54"/>
      <c r="M1156" s="90" t="s">
        <v>114</v>
      </c>
      <c r="N1156" s="90"/>
      <c r="O1156" s="90"/>
      <c r="P1156" s="305">
        <v>219</v>
      </c>
      <c r="Q1156" s="320">
        <v>242</v>
      </c>
      <c r="R1156" s="306" t="s">
        <v>330</v>
      </c>
      <c r="S1156" s="307"/>
      <c r="T1156" s="308">
        <v>74.31</v>
      </c>
      <c r="U1156" s="90"/>
      <c r="V1156" s="437" t="s">
        <v>690</v>
      </c>
    </row>
    <row r="1157" spans="11:24" x14ac:dyDescent="0.25">
      <c r="K1157" s="54"/>
      <c r="M1157" s="38" t="s">
        <v>115</v>
      </c>
      <c r="P1157" s="293">
        <v>279</v>
      </c>
      <c r="Q1157" s="319">
        <v>426</v>
      </c>
      <c r="R1157" s="294" t="s">
        <v>330</v>
      </c>
      <c r="S1157" s="295"/>
      <c r="T1157" s="296">
        <v>84.64</v>
      </c>
      <c r="V1157" s="438" t="s">
        <v>330</v>
      </c>
    </row>
    <row r="1158" spans="11:24" x14ac:dyDescent="0.25">
      <c r="K1158" s="64"/>
      <c r="L1158" s="65"/>
      <c r="M1158" s="248" t="s">
        <v>116</v>
      </c>
      <c r="N1158" s="248"/>
      <c r="O1158" s="248"/>
      <c r="P1158" s="297">
        <v>476</v>
      </c>
      <c r="Q1158" s="321">
        <v>365</v>
      </c>
      <c r="R1158" s="306" t="s">
        <v>330</v>
      </c>
      <c r="S1158" s="299"/>
      <c r="T1158" s="300">
        <v>96.07</v>
      </c>
      <c r="U1158" s="248"/>
      <c r="V1158" s="440" t="s">
        <v>330</v>
      </c>
    </row>
    <row r="1159" spans="11:24" x14ac:dyDescent="0.25">
      <c r="K1159" s="71" t="s">
        <v>117</v>
      </c>
      <c r="L1159" s="72"/>
      <c r="M1159" s="72" t="s">
        <v>118</v>
      </c>
      <c r="N1159" s="72"/>
      <c r="O1159" s="72"/>
      <c r="P1159" s="301">
        <v>63</v>
      </c>
      <c r="Q1159" s="322">
        <v>74</v>
      </c>
      <c r="R1159" s="302" t="s">
        <v>330</v>
      </c>
      <c r="S1159" s="303"/>
      <c r="T1159" s="304">
        <v>15</v>
      </c>
      <c r="U1159" s="72"/>
      <c r="V1159" s="436" t="s">
        <v>330</v>
      </c>
    </row>
    <row r="1160" spans="11:24" x14ac:dyDescent="0.25">
      <c r="K1160" s="54"/>
      <c r="M1160" s="90" t="s">
        <v>119</v>
      </c>
      <c r="N1160" s="90"/>
      <c r="O1160" s="90"/>
      <c r="P1160" s="305">
        <v>87</v>
      </c>
      <c r="Q1160" s="320">
        <v>89</v>
      </c>
      <c r="R1160" s="306" t="s">
        <v>330</v>
      </c>
      <c r="S1160" s="307"/>
      <c r="T1160" s="308">
        <v>145.35</v>
      </c>
      <c r="U1160" s="90"/>
      <c r="V1160" s="437" t="s">
        <v>691</v>
      </c>
      <c r="X1160" s="38"/>
    </row>
    <row r="1161" spans="11:24" x14ac:dyDescent="0.25">
      <c r="K1161" s="64"/>
      <c r="L1161" s="65"/>
      <c r="M1161" s="65" t="s">
        <v>120</v>
      </c>
      <c r="N1161" s="65"/>
      <c r="O1161" s="65"/>
      <c r="P1161" s="309">
        <v>133</v>
      </c>
      <c r="Q1161" s="345">
        <v>126</v>
      </c>
      <c r="R1161" s="316" t="s">
        <v>330</v>
      </c>
      <c r="S1161" s="310"/>
      <c r="T1161" s="311">
        <v>0</v>
      </c>
      <c r="U1161" s="65"/>
      <c r="V1161" s="439" t="s">
        <v>692</v>
      </c>
      <c r="X1161" s="38"/>
    </row>
    <row r="1162" spans="11:24" x14ac:dyDescent="0.25">
      <c r="K1162" s="273" t="s">
        <v>121</v>
      </c>
      <c r="L1162" s="274"/>
      <c r="M1162" s="275" t="s">
        <v>122</v>
      </c>
      <c r="N1162" s="275"/>
      <c r="O1162" s="275"/>
      <c r="P1162" s="312">
        <v>16</v>
      </c>
      <c r="Q1162" s="330">
        <v>15</v>
      </c>
      <c r="R1162" s="313">
        <v>836.5</v>
      </c>
      <c r="S1162" s="314"/>
      <c r="T1162" s="315">
        <v>45</v>
      </c>
      <c r="U1162" s="275"/>
      <c r="V1162" s="441" t="s">
        <v>330</v>
      </c>
      <c r="W1162" s="432"/>
      <c r="X1162" s="38"/>
    </row>
    <row r="1163" spans="11:24" x14ac:dyDescent="0.25">
      <c r="W1163" s="150"/>
      <c r="X1163" s="38"/>
    </row>
    <row r="1164" spans="11:24" x14ac:dyDescent="0.25">
      <c r="W1164" s="150"/>
      <c r="X1164" s="38"/>
    </row>
    <row r="1165" spans="11:24" x14ac:dyDescent="0.25">
      <c r="W1165" s="150"/>
    </row>
    <row r="1166" spans="11:24" x14ac:dyDescent="0.25">
      <c r="W1166" s="150"/>
    </row>
    <row r="1169" spans="1:21" x14ac:dyDescent="0.25">
      <c r="K1169" s="149" t="s">
        <v>435</v>
      </c>
      <c r="L1169" s="149"/>
      <c r="M1169" s="149" t="s">
        <v>457</v>
      </c>
      <c r="N1169" s="149"/>
      <c r="O1169" s="149" t="s">
        <v>434</v>
      </c>
      <c r="P1169" s="149" t="s">
        <v>400</v>
      </c>
      <c r="Q1169" s="149" t="s">
        <v>399</v>
      </c>
      <c r="R1169" s="149" t="s">
        <v>458</v>
      </c>
      <c r="S1169" s="149"/>
      <c r="T1169" s="149" t="s">
        <v>459</v>
      </c>
      <c r="U1169" s="149"/>
    </row>
    <row r="1170" spans="1:21" x14ac:dyDescent="0.25">
      <c r="K1170" s="140" t="s">
        <v>416</v>
      </c>
      <c r="L1170" s="150"/>
      <c r="M1170" s="150">
        <v>61.5</v>
      </c>
      <c r="N1170" s="150"/>
      <c r="O1170" s="150">
        <v>75</v>
      </c>
      <c r="P1170" s="150">
        <v>70</v>
      </c>
      <c r="Q1170" s="150">
        <v>70</v>
      </c>
      <c r="R1170" s="317">
        <v>3563</v>
      </c>
      <c r="S1170" s="150"/>
      <c r="T1170" s="317">
        <v>2624</v>
      </c>
      <c r="U1170" s="317"/>
    </row>
    <row r="1171" spans="1:21" x14ac:dyDescent="0.25">
      <c r="K1171" s="140" t="s">
        <v>417</v>
      </c>
      <c r="L1171" s="150"/>
      <c r="M1171" s="150">
        <v>65.900000000000006</v>
      </c>
      <c r="N1171" s="150"/>
      <c r="O1171" s="150">
        <v>40</v>
      </c>
      <c r="P1171" s="150">
        <v>49</v>
      </c>
      <c r="Q1171" s="150">
        <v>85</v>
      </c>
      <c r="R1171" s="317">
        <v>607</v>
      </c>
      <c r="S1171" s="150"/>
      <c r="T1171" s="317">
        <v>639</v>
      </c>
      <c r="U1171" s="317"/>
    </row>
    <row r="1172" spans="1:21" x14ac:dyDescent="0.25">
      <c r="K1172" s="140" t="s">
        <v>418</v>
      </c>
      <c r="L1172" s="150"/>
      <c r="M1172" s="150">
        <v>74.2</v>
      </c>
      <c r="N1172" s="150"/>
      <c r="O1172" s="150">
        <v>45</v>
      </c>
      <c r="P1172" s="150">
        <v>105</v>
      </c>
      <c r="Q1172" s="150">
        <v>110</v>
      </c>
      <c r="R1172" s="317">
        <v>4253</v>
      </c>
      <c r="S1172" s="150"/>
      <c r="T1172" s="317">
        <v>3920</v>
      </c>
      <c r="U1172" s="317"/>
    </row>
    <row r="1173" spans="1:21" x14ac:dyDescent="0.25">
      <c r="K1173" s="140" t="s">
        <v>419</v>
      </c>
      <c r="L1173" s="150"/>
      <c r="M1173" s="150">
        <v>44.6</v>
      </c>
      <c r="N1173" s="150"/>
      <c r="O1173" s="150">
        <v>84</v>
      </c>
      <c r="P1173" s="150">
        <v>84</v>
      </c>
      <c r="Q1173" s="150">
        <v>84</v>
      </c>
      <c r="R1173" s="317">
        <v>96</v>
      </c>
      <c r="S1173" s="150"/>
      <c r="T1173" s="317">
        <v>87</v>
      </c>
      <c r="U1173" s="317"/>
    </row>
    <row r="1174" spans="1:21" x14ac:dyDescent="0.25">
      <c r="K1174" s="140" t="s">
        <v>528</v>
      </c>
      <c r="L1174" s="150"/>
      <c r="M1174" s="150">
        <v>33.4</v>
      </c>
      <c r="N1174" s="150"/>
      <c r="O1174" s="150">
        <v>121</v>
      </c>
      <c r="P1174" s="150">
        <v>82</v>
      </c>
      <c r="Q1174" s="150">
        <v>90</v>
      </c>
      <c r="R1174" s="317">
        <v>186</v>
      </c>
      <c r="S1174" s="150"/>
      <c r="T1174" s="317">
        <v>334</v>
      </c>
    </row>
    <row r="1175" spans="1:21" x14ac:dyDescent="0.25">
      <c r="A1175" s="59" t="s">
        <v>488</v>
      </c>
    </row>
    <row r="1187" spans="11:22" x14ac:dyDescent="0.25">
      <c r="K1187" s="456" t="s">
        <v>123</v>
      </c>
      <c r="L1187" s="232"/>
      <c r="M1187" s="233" t="s">
        <v>124</v>
      </c>
      <c r="N1187" s="233"/>
      <c r="O1187" s="233"/>
      <c r="P1187" s="289">
        <v>232</v>
      </c>
      <c r="Q1187" s="318">
        <v>1065</v>
      </c>
      <c r="R1187" s="290">
        <v>446.97</v>
      </c>
      <c r="S1187" s="291"/>
      <c r="T1187" s="292">
        <v>54.83</v>
      </c>
      <c r="U1187" s="233"/>
      <c r="V1187" s="442" t="s">
        <v>330</v>
      </c>
    </row>
    <row r="1188" spans="11:22" x14ac:dyDescent="0.25">
      <c r="K1188" s="457"/>
      <c r="L1188" s="240"/>
      <c r="M1188" s="38" t="s">
        <v>125</v>
      </c>
      <c r="P1188" s="293">
        <v>1103</v>
      </c>
      <c r="Q1188" s="319">
        <v>1182</v>
      </c>
      <c r="R1188" s="294">
        <v>332.5</v>
      </c>
      <c r="S1188" s="295"/>
      <c r="T1188" s="296">
        <v>82.47</v>
      </c>
      <c r="V1188" s="438" t="s">
        <v>330</v>
      </c>
    </row>
    <row r="1189" spans="11:22" x14ac:dyDescent="0.25">
      <c r="K1189" s="457"/>
      <c r="L1189" s="240"/>
      <c r="M1189" s="90" t="s">
        <v>126</v>
      </c>
      <c r="N1189" s="90"/>
      <c r="O1189" s="90"/>
      <c r="P1189" s="305">
        <v>1278</v>
      </c>
      <c r="Q1189" s="320">
        <v>1168</v>
      </c>
      <c r="R1189" s="306" t="s">
        <v>330</v>
      </c>
      <c r="S1189" s="307"/>
      <c r="T1189" s="308">
        <v>67.33</v>
      </c>
      <c r="U1189" s="90"/>
      <c r="V1189" s="437" t="s">
        <v>330</v>
      </c>
    </row>
    <row r="1190" spans="11:22" x14ac:dyDescent="0.25">
      <c r="K1190" s="457"/>
      <c r="L1190" s="240"/>
      <c r="M1190" s="38" t="s">
        <v>127</v>
      </c>
      <c r="P1190" s="293">
        <v>1377</v>
      </c>
      <c r="Q1190" s="319">
        <v>1633</v>
      </c>
      <c r="R1190" s="294">
        <v>262.58</v>
      </c>
      <c r="S1190" s="295"/>
      <c r="T1190" s="296">
        <v>77.650000000000006</v>
      </c>
      <c r="U1190" s="296"/>
      <c r="V1190" s="438" t="s">
        <v>330</v>
      </c>
    </row>
    <row r="1191" spans="11:22" x14ac:dyDescent="0.25">
      <c r="K1191" s="457"/>
      <c r="L1191" s="240"/>
      <c r="M1191" s="90" t="s">
        <v>128</v>
      </c>
      <c r="N1191" s="90"/>
      <c r="O1191" s="90"/>
      <c r="P1191" s="305">
        <v>1605</v>
      </c>
      <c r="Q1191" s="320">
        <v>1744</v>
      </c>
      <c r="R1191" s="306">
        <v>211.86</v>
      </c>
      <c r="S1191" s="307"/>
      <c r="T1191" s="308">
        <v>44.24</v>
      </c>
      <c r="U1191" s="90"/>
      <c r="V1191" s="437" t="s">
        <v>330</v>
      </c>
    </row>
    <row r="1192" spans="11:22" x14ac:dyDescent="0.25">
      <c r="K1192" s="457"/>
      <c r="L1192" s="240"/>
      <c r="M1192" s="38" t="s">
        <v>168</v>
      </c>
      <c r="P1192" s="293">
        <v>2269</v>
      </c>
      <c r="Q1192" s="319">
        <v>2797</v>
      </c>
      <c r="R1192" s="294">
        <v>155.35</v>
      </c>
      <c r="S1192" s="295"/>
      <c r="T1192" s="296">
        <v>85.61</v>
      </c>
      <c r="V1192" s="438" t="s">
        <v>330</v>
      </c>
    </row>
    <row r="1193" spans="11:22" x14ac:dyDescent="0.25">
      <c r="K1193" s="458"/>
      <c r="L1193" s="247"/>
      <c r="M1193" s="248" t="s">
        <v>129</v>
      </c>
      <c r="N1193" s="248"/>
      <c r="O1193" s="248"/>
      <c r="P1193" s="305">
        <v>2490</v>
      </c>
      <c r="Q1193" s="320">
        <v>3909</v>
      </c>
      <c r="R1193" s="306">
        <v>66.150000000000006</v>
      </c>
      <c r="S1193" s="299"/>
      <c r="T1193" s="308">
        <v>49.35</v>
      </c>
      <c r="U1193" s="248"/>
      <c r="V1193" s="437" t="s">
        <v>330</v>
      </c>
    </row>
    <row r="1194" spans="11:22" x14ac:dyDescent="0.25">
      <c r="K1194" s="71" t="s">
        <v>130</v>
      </c>
      <c r="L1194" s="72"/>
      <c r="M1194" s="72" t="s">
        <v>131</v>
      </c>
      <c r="N1194" s="72"/>
      <c r="O1194" s="72"/>
      <c r="P1194" s="301">
        <v>17</v>
      </c>
      <c r="Q1194" s="322">
        <v>25</v>
      </c>
      <c r="R1194" s="302">
        <v>822.19</v>
      </c>
      <c r="S1194" s="303"/>
      <c r="T1194" s="304">
        <v>47.9</v>
      </c>
      <c r="U1194" s="72"/>
      <c r="V1194" s="436" t="s">
        <v>330</v>
      </c>
    </row>
    <row r="1195" spans="11:22" x14ac:dyDescent="0.25">
      <c r="K1195" s="456" t="s">
        <v>132</v>
      </c>
      <c r="L1195" s="232"/>
      <c r="M1195" s="233" t="s">
        <v>133</v>
      </c>
      <c r="N1195" s="233"/>
      <c r="O1195" s="233"/>
      <c r="P1195" s="289">
        <v>491</v>
      </c>
      <c r="Q1195" s="318">
        <v>415</v>
      </c>
      <c r="R1195" s="290">
        <v>562.16999999999996</v>
      </c>
      <c r="S1195" s="291"/>
      <c r="T1195" s="292">
        <v>43</v>
      </c>
      <c r="U1195" s="233"/>
      <c r="V1195" s="442" t="s">
        <v>330</v>
      </c>
    </row>
    <row r="1196" spans="11:22" x14ac:dyDescent="0.25">
      <c r="K1196" s="457"/>
      <c r="L1196" s="240"/>
      <c r="M1196" s="38" t="s">
        <v>134</v>
      </c>
      <c r="P1196" s="293">
        <v>620</v>
      </c>
      <c r="Q1196" s="319">
        <v>994</v>
      </c>
      <c r="R1196" s="294">
        <v>387.36</v>
      </c>
      <c r="S1196" s="295"/>
      <c r="T1196" s="296">
        <v>41.44</v>
      </c>
      <c r="V1196" s="438" t="s">
        <v>330</v>
      </c>
    </row>
    <row r="1197" spans="11:22" x14ac:dyDescent="0.25">
      <c r="K1197" s="457"/>
      <c r="L1197" s="240"/>
      <c r="M1197" s="90" t="s">
        <v>135</v>
      </c>
      <c r="N1197" s="90"/>
      <c r="O1197" s="90"/>
      <c r="P1197" s="305">
        <v>850</v>
      </c>
      <c r="Q1197" s="320">
        <v>945</v>
      </c>
      <c r="R1197" s="306">
        <v>303.49</v>
      </c>
      <c r="S1197" s="307"/>
      <c r="T1197" s="308">
        <v>88.42</v>
      </c>
      <c r="U1197" s="90"/>
      <c r="V1197" s="437" t="s">
        <v>330</v>
      </c>
    </row>
    <row r="1198" spans="11:22" x14ac:dyDescent="0.25">
      <c r="K1198" s="457"/>
      <c r="L1198" s="240"/>
      <c r="M1198" s="38" t="s">
        <v>136</v>
      </c>
      <c r="P1198" s="293">
        <v>945</v>
      </c>
      <c r="Q1198" s="319">
        <v>37</v>
      </c>
      <c r="R1198" s="294" t="s">
        <v>330</v>
      </c>
      <c r="S1198" s="295"/>
      <c r="T1198" s="296">
        <v>70.33</v>
      </c>
      <c r="V1198" s="438" t="s">
        <v>330</v>
      </c>
    </row>
    <row r="1199" spans="11:22" x14ac:dyDescent="0.25">
      <c r="K1199" s="457"/>
      <c r="L1199" s="240"/>
      <c r="M1199" s="90" t="s">
        <v>137</v>
      </c>
      <c r="N1199" s="90"/>
      <c r="O1199" s="90"/>
      <c r="P1199" s="305">
        <v>853</v>
      </c>
      <c r="Q1199" s="320">
        <v>853</v>
      </c>
      <c r="R1199" s="306" t="s">
        <v>330</v>
      </c>
      <c r="S1199" s="307"/>
      <c r="T1199" s="308">
        <v>57.42</v>
      </c>
      <c r="U1199" s="90"/>
      <c r="V1199" s="437" t="s">
        <v>330</v>
      </c>
    </row>
    <row r="1200" spans="11:22" x14ac:dyDescent="0.25">
      <c r="K1200" s="457"/>
      <c r="L1200" s="240"/>
      <c r="M1200" s="38" t="s">
        <v>138</v>
      </c>
      <c r="P1200" s="293">
        <v>50</v>
      </c>
      <c r="Q1200" s="319">
        <v>42</v>
      </c>
      <c r="R1200" s="294" t="s">
        <v>330</v>
      </c>
      <c r="S1200" s="295"/>
      <c r="T1200" s="296">
        <v>97.96</v>
      </c>
      <c r="V1200" s="438" t="s">
        <v>330</v>
      </c>
    </row>
    <row r="1201" spans="11:24" x14ac:dyDescent="0.25">
      <c r="K1201" s="458"/>
      <c r="L1201" s="247"/>
      <c r="M1201" s="248" t="s">
        <v>139</v>
      </c>
      <c r="N1201" s="248"/>
      <c r="O1201" s="248"/>
      <c r="P1201" s="297">
        <v>895</v>
      </c>
      <c r="Q1201" s="321">
        <v>930</v>
      </c>
      <c r="R1201" s="306">
        <v>137.58000000000001</v>
      </c>
      <c r="S1201" s="299"/>
      <c r="T1201" s="300">
        <v>51.22</v>
      </c>
      <c r="U1201" s="248"/>
      <c r="V1201" s="440" t="s">
        <v>330</v>
      </c>
    </row>
    <row r="1202" spans="11:24" x14ac:dyDescent="0.25">
      <c r="K1202" s="462" t="s">
        <v>140</v>
      </c>
      <c r="L1202" s="323"/>
      <c r="M1202" s="72" t="s">
        <v>141</v>
      </c>
      <c r="N1202" s="72"/>
      <c r="O1202" s="72"/>
      <c r="P1202" s="301">
        <v>75</v>
      </c>
      <c r="Q1202" s="322">
        <v>149</v>
      </c>
      <c r="R1202" s="302">
        <v>489.75</v>
      </c>
      <c r="S1202" s="302"/>
      <c r="T1202" s="304">
        <v>38.29</v>
      </c>
      <c r="U1202" s="72"/>
      <c r="V1202" s="436" t="s">
        <v>330</v>
      </c>
    </row>
    <row r="1203" spans="11:24" x14ac:dyDescent="0.25">
      <c r="K1203" s="463"/>
      <c r="L1203" s="324"/>
      <c r="M1203" s="248" t="s">
        <v>142</v>
      </c>
      <c r="N1203" s="248"/>
      <c r="O1203" s="248"/>
      <c r="P1203" s="297">
        <v>164</v>
      </c>
      <c r="Q1203" s="321">
        <v>172</v>
      </c>
      <c r="R1203" s="298">
        <v>109.74</v>
      </c>
      <c r="S1203" s="299"/>
      <c r="T1203" s="300">
        <v>74</v>
      </c>
      <c r="U1203" s="248"/>
      <c r="V1203" s="440" t="s">
        <v>693</v>
      </c>
    </row>
    <row r="1204" spans="11:24" ht="15" customHeight="1" x14ac:dyDescent="0.25">
      <c r="K1204" s="273" t="s">
        <v>143</v>
      </c>
      <c r="L1204" s="274"/>
      <c r="M1204" s="274" t="s">
        <v>144</v>
      </c>
      <c r="N1204" s="274"/>
      <c r="O1204" s="274"/>
      <c r="P1204" s="325">
        <v>0</v>
      </c>
      <c r="Q1204" s="326">
        <v>13</v>
      </c>
      <c r="R1204" s="327">
        <v>113.39</v>
      </c>
      <c r="S1204" s="328"/>
      <c r="T1204" s="329">
        <v>85.3</v>
      </c>
      <c r="U1204" s="274"/>
      <c r="V1204" s="447" t="s">
        <v>330</v>
      </c>
    </row>
    <row r="1205" spans="11:24" x14ac:dyDescent="0.25">
      <c r="K1205" s="273" t="s">
        <v>145</v>
      </c>
      <c r="L1205" s="274"/>
      <c r="M1205" s="275" t="s">
        <v>146</v>
      </c>
      <c r="N1205" s="275"/>
      <c r="O1205" s="275"/>
      <c r="P1205" s="312">
        <v>187</v>
      </c>
      <c r="Q1205" s="330">
        <v>256</v>
      </c>
      <c r="R1205" s="313">
        <v>299.95</v>
      </c>
      <c r="S1205" s="314"/>
      <c r="T1205" s="315">
        <v>28.87</v>
      </c>
      <c r="U1205" s="275"/>
      <c r="V1205" s="441" t="s">
        <v>330</v>
      </c>
    </row>
    <row r="1206" spans="11:24" x14ac:dyDescent="0.25">
      <c r="K1206" s="273" t="s">
        <v>169</v>
      </c>
      <c r="L1206" s="274"/>
      <c r="M1206" s="274" t="s">
        <v>170</v>
      </c>
      <c r="N1206" s="274"/>
      <c r="O1206" s="274"/>
      <c r="P1206" s="325">
        <v>28</v>
      </c>
      <c r="Q1206" s="326">
        <v>28</v>
      </c>
      <c r="R1206" s="327" t="s">
        <v>330</v>
      </c>
      <c r="S1206" s="328"/>
      <c r="T1206" s="329">
        <v>4.3499999999999996</v>
      </c>
      <c r="U1206" s="274"/>
      <c r="V1206" s="447" t="s">
        <v>681</v>
      </c>
    </row>
    <row r="1207" spans="11:24" x14ac:dyDescent="0.25">
      <c r="K1207" s="273" t="s">
        <v>171</v>
      </c>
      <c r="L1207" s="274"/>
      <c r="M1207" s="275" t="s">
        <v>172</v>
      </c>
      <c r="N1207" s="275"/>
      <c r="O1207" s="275"/>
      <c r="P1207" s="312">
        <v>115</v>
      </c>
      <c r="Q1207" s="330">
        <v>93</v>
      </c>
      <c r="R1207" s="313" t="s">
        <v>330</v>
      </c>
      <c r="S1207" s="314"/>
      <c r="T1207" s="315">
        <v>19.47</v>
      </c>
      <c r="U1207" s="275"/>
      <c r="V1207" s="441" t="s">
        <v>330</v>
      </c>
    </row>
    <row r="1208" spans="11:24" x14ac:dyDescent="0.25">
      <c r="K1208" s="273" t="s">
        <v>152</v>
      </c>
      <c r="L1208" s="274"/>
      <c r="M1208" s="274" t="s">
        <v>153</v>
      </c>
      <c r="N1208" s="274"/>
      <c r="O1208" s="274"/>
      <c r="P1208" s="325">
        <v>38</v>
      </c>
      <c r="Q1208" s="326">
        <v>182</v>
      </c>
      <c r="R1208" s="327">
        <v>81.47</v>
      </c>
      <c r="S1208" s="328"/>
      <c r="T1208" s="329">
        <v>10.63</v>
      </c>
      <c r="U1208" s="274"/>
      <c r="V1208" s="447" t="s">
        <v>330</v>
      </c>
    </row>
    <row r="1209" spans="11:24" x14ac:dyDescent="0.25">
      <c r="K1209" s="273" t="s">
        <v>173</v>
      </c>
      <c r="L1209" s="274"/>
      <c r="M1209" s="275" t="s">
        <v>174</v>
      </c>
      <c r="N1209" s="275"/>
      <c r="O1209" s="275"/>
      <c r="P1209" s="312">
        <v>29</v>
      </c>
      <c r="Q1209" s="330">
        <v>30</v>
      </c>
      <c r="R1209" s="313" t="s">
        <v>330</v>
      </c>
      <c r="S1209" s="314"/>
      <c r="T1209" s="315">
        <v>87.69</v>
      </c>
      <c r="U1209" s="275"/>
      <c r="V1209" s="441" t="s">
        <v>330</v>
      </c>
    </row>
    <row r="1210" spans="11:24" x14ac:dyDescent="0.25">
      <c r="K1210" s="456" t="s">
        <v>175</v>
      </c>
      <c r="L1210" s="232"/>
      <c r="M1210" s="72" t="s">
        <v>176</v>
      </c>
      <c r="N1210" s="72"/>
      <c r="O1210" s="72"/>
      <c r="P1210" s="301">
        <v>2712</v>
      </c>
      <c r="Q1210" s="322">
        <v>2779</v>
      </c>
      <c r="R1210" s="302">
        <v>70.5</v>
      </c>
      <c r="S1210" s="303"/>
      <c r="T1210" s="304">
        <v>52.82</v>
      </c>
      <c r="U1210" s="72"/>
      <c r="V1210" s="436" t="s">
        <v>694</v>
      </c>
    </row>
    <row r="1211" spans="11:24" x14ac:dyDescent="0.25">
      <c r="K1211" s="458"/>
      <c r="L1211" s="247"/>
      <c r="M1211" s="248" t="s">
        <v>177</v>
      </c>
      <c r="N1211" s="248"/>
      <c r="O1211" s="248"/>
      <c r="P1211" s="297">
        <v>2556</v>
      </c>
      <c r="Q1211" s="321">
        <v>2556</v>
      </c>
      <c r="R1211" s="298">
        <v>82.5</v>
      </c>
      <c r="S1211" s="299"/>
      <c r="T1211" s="300">
        <v>0.94</v>
      </c>
      <c r="U1211" s="248"/>
      <c r="V1211" s="440" t="s">
        <v>330</v>
      </c>
      <c r="X1211" s="38"/>
    </row>
    <row r="1212" spans="11:24" x14ac:dyDescent="0.25">
      <c r="K1212" s="273" t="s">
        <v>178</v>
      </c>
      <c r="L1212" s="274"/>
      <c r="M1212" s="274" t="s">
        <v>179</v>
      </c>
      <c r="N1212" s="274"/>
      <c r="O1212" s="274"/>
      <c r="P1212" s="325">
        <v>135</v>
      </c>
      <c r="Q1212" s="326">
        <v>324</v>
      </c>
      <c r="R1212" s="327">
        <v>46.51</v>
      </c>
      <c r="S1212" s="328"/>
      <c r="T1212" s="329">
        <v>8.1199999999999992</v>
      </c>
      <c r="U1212" s="274"/>
      <c r="V1212" s="447" t="s">
        <v>330</v>
      </c>
      <c r="X1212" s="38"/>
    </row>
    <row r="1213" spans="11:24" x14ac:dyDescent="0.25">
      <c r="K1213" s="459" t="s">
        <v>20</v>
      </c>
      <c r="L1213" s="72"/>
      <c r="M1213" s="274" t="s">
        <v>522</v>
      </c>
      <c r="N1213" s="274"/>
      <c r="O1213" s="274"/>
      <c r="P1213" s="325">
        <v>99</v>
      </c>
      <c r="Q1213" s="326">
        <v>88</v>
      </c>
      <c r="R1213" s="327" t="s">
        <v>330</v>
      </c>
      <c r="S1213" s="328"/>
      <c r="T1213" s="329">
        <v>85.83</v>
      </c>
      <c r="U1213" s="274"/>
      <c r="V1213" s="447" t="s">
        <v>695</v>
      </c>
      <c r="X1213" s="38"/>
    </row>
    <row r="1214" spans="11:24" x14ac:dyDescent="0.25">
      <c r="K1214" s="460"/>
      <c r="M1214" s="275" t="s">
        <v>423</v>
      </c>
      <c r="N1214" s="275"/>
      <c r="O1214" s="275"/>
      <c r="P1214" s="312">
        <v>57</v>
      </c>
      <c r="Q1214" s="330">
        <v>55</v>
      </c>
      <c r="R1214" s="313" t="s">
        <v>330</v>
      </c>
      <c r="S1214" s="314"/>
      <c r="T1214" s="315">
        <v>68.11</v>
      </c>
      <c r="U1214" s="275"/>
      <c r="V1214" s="441" t="s">
        <v>696</v>
      </c>
      <c r="X1214" s="38"/>
    </row>
    <row r="1215" spans="11:24" x14ac:dyDescent="0.25">
      <c r="K1215" s="461"/>
      <c r="L1215" s="377"/>
      <c r="M1215" s="274" t="s">
        <v>490</v>
      </c>
      <c r="N1215" s="274"/>
      <c r="O1215" s="274"/>
      <c r="P1215" s="325">
        <v>60</v>
      </c>
      <c r="Q1215" s="326">
        <v>99</v>
      </c>
      <c r="R1215" s="327" t="s">
        <v>330</v>
      </c>
      <c r="S1215" s="328"/>
      <c r="T1215" s="329">
        <v>86.03</v>
      </c>
      <c r="U1215" s="274"/>
      <c r="V1215" s="447" t="s">
        <v>330</v>
      </c>
    </row>
    <row r="1216" spans="11:24" x14ac:dyDescent="0.25">
      <c r="K1216" s="456" t="s">
        <v>491</v>
      </c>
      <c r="L1216" s="72"/>
      <c r="M1216" s="275" t="s">
        <v>545</v>
      </c>
      <c r="N1216" s="275"/>
      <c r="O1216" s="275"/>
      <c r="P1216" s="312">
        <v>468</v>
      </c>
      <c r="Q1216" s="330">
        <v>420</v>
      </c>
      <c r="R1216" s="313">
        <v>296.45999999999998</v>
      </c>
      <c r="S1216" s="314"/>
      <c r="T1216" s="315">
        <v>35.369999999999997</v>
      </c>
      <c r="U1216" s="275"/>
      <c r="V1216" s="441" t="s">
        <v>330</v>
      </c>
    </row>
    <row r="1217" spans="1:23" x14ac:dyDescent="0.25">
      <c r="K1217" s="457"/>
      <c r="L1217" s="72"/>
      <c r="M1217" s="275" t="s">
        <v>540</v>
      </c>
      <c r="N1217" s="275"/>
      <c r="O1217" s="275"/>
      <c r="P1217" s="312">
        <v>467</v>
      </c>
      <c r="Q1217" s="330">
        <v>448</v>
      </c>
      <c r="R1217" s="313" t="s">
        <v>330</v>
      </c>
      <c r="S1217" s="314"/>
      <c r="T1217" s="315">
        <v>46.67</v>
      </c>
      <c r="U1217" s="275"/>
      <c r="V1217" s="441" t="s">
        <v>330</v>
      </c>
    </row>
    <row r="1218" spans="1:23" x14ac:dyDescent="0.25">
      <c r="K1218" s="457"/>
      <c r="M1218" s="378" t="s">
        <v>542</v>
      </c>
      <c r="N1218" s="378"/>
      <c r="O1218" s="378"/>
      <c r="P1218" s="379">
        <v>594</v>
      </c>
      <c r="Q1218" s="380">
        <v>594</v>
      </c>
      <c r="R1218" s="381" t="s">
        <v>330</v>
      </c>
      <c r="S1218" s="382"/>
      <c r="T1218" s="383">
        <v>97.91</v>
      </c>
      <c r="U1218" s="378"/>
      <c r="V1218" s="448" t="s">
        <v>330</v>
      </c>
    </row>
    <row r="1219" spans="1:23" x14ac:dyDescent="0.25">
      <c r="K1219" s="458"/>
      <c r="L1219" s="65"/>
      <c r="M1219" s="275" t="s">
        <v>541</v>
      </c>
      <c r="N1219" s="275"/>
      <c r="O1219" s="275"/>
      <c r="P1219" s="312">
        <v>559</v>
      </c>
      <c r="Q1219" s="330">
        <v>523</v>
      </c>
      <c r="R1219" s="313" t="s">
        <v>330</v>
      </c>
      <c r="S1219" s="314"/>
      <c r="T1219" s="315">
        <v>148.47999999999999</v>
      </c>
      <c r="U1219" s="275"/>
      <c r="V1219" s="441" t="s">
        <v>330</v>
      </c>
    </row>
    <row r="1220" spans="1:23" x14ac:dyDescent="0.25">
      <c r="K1220" s="273" t="s">
        <v>553</v>
      </c>
      <c r="L1220" s="331"/>
      <c r="M1220" s="274" t="s">
        <v>552</v>
      </c>
      <c r="N1220" s="274"/>
      <c r="O1220" s="274"/>
      <c r="P1220" s="325">
        <v>122</v>
      </c>
      <c r="Q1220" s="326">
        <v>175</v>
      </c>
      <c r="R1220" s="327">
        <v>28.79</v>
      </c>
      <c r="S1220" s="328"/>
      <c r="T1220" s="329">
        <v>39.07</v>
      </c>
      <c r="U1220" s="274"/>
      <c r="V1220" s="447" t="s">
        <v>330</v>
      </c>
    </row>
    <row r="1221" spans="1:23" x14ac:dyDescent="0.25">
      <c r="K1221" s="273" t="s">
        <v>424</v>
      </c>
      <c r="L1221" s="331"/>
      <c r="M1221" s="274" t="s">
        <v>425</v>
      </c>
      <c r="N1221" s="274"/>
      <c r="O1221" s="274"/>
      <c r="P1221" s="325">
        <v>125</v>
      </c>
      <c r="Q1221" s="326">
        <v>45</v>
      </c>
      <c r="R1221" s="327" t="s">
        <v>330</v>
      </c>
      <c r="S1221" s="328"/>
      <c r="T1221" s="329">
        <v>47.39</v>
      </c>
      <c r="U1221" s="274"/>
      <c r="V1221" s="447" t="s">
        <v>330</v>
      </c>
      <c r="W1221" s="432"/>
    </row>
    <row r="1222" spans="1:23" x14ac:dyDescent="0.25">
      <c r="K1222" s="273" t="s">
        <v>508</v>
      </c>
      <c r="L1222" s="274"/>
      <c r="M1222" s="378" t="s">
        <v>509</v>
      </c>
      <c r="N1222" s="378"/>
      <c r="O1222" s="378"/>
      <c r="P1222" s="379">
        <v>56</v>
      </c>
      <c r="Q1222" s="380">
        <v>97</v>
      </c>
      <c r="R1222" s="381">
        <v>615.13</v>
      </c>
      <c r="S1222" s="382"/>
      <c r="T1222" s="383">
        <v>54.92</v>
      </c>
      <c r="U1222" s="378"/>
      <c r="V1222" s="448" t="s">
        <v>330</v>
      </c>
      <c r="W1222" s="285"/>
    </row>
    <row r="1223" spans="1:23" x14ac:dyDescent="0.25">
      <c r="K1223" s="459" t="s">
        <v>518</v>
      </c>
      <c r="L1223" s="72"/>
      <c r="M1223" s="275" t="s">
        <v>519</v>
      </c>
      <c r="N1223" s="275"/>
      <c r="O1223" s="275"/>
      <c r="P1223" s="312">
        <v>73</v>
      </c>
      <c r="Q1223" s="330">
        <v>112</v>
      </c>
      <c r="R1223" s="313" t="s">
        <v>330</v>
      </c>
      <c r="S1223" s="314"/>
      <c r="T1223" s="315">
        <v>-66.27</v>
      </c>
      <c r="U1223" s="275"/>
      <c r="V1223" s="441" t="s">
        <v>330</v>
      </c>
      <c r="W1223" s="285"/>
    </row>
    <row r="1224" spans="1:23" x14ac:dyDescent="0.25">
      <c r="K1224" s="461"/>
      <c r="L1224" s="65"/>
      <c r="M1224" s="378" t="s">
        <v>520</v>
      </c>
      <c r="N1224" s="378"/>
      <c r="O1224" s="378"/>
      <c r="P1224" s="379">
        <v>503</v>
      </c>
      <c r="Q1224" s="380">
        <v>520</v>
      </c>
      <c r="R1224" s="381" t="s">
        <v>330</v>
      </c>
      <c r="S1224" s="382"/>
      <c r="T1224" s="383">
        <v>-797.4</v>
      </c>
      <c r="U1224" s="378"/>
      <c r="V1224" s="448" t="s">
        <v>330</v>
      </c>
      <c r="W1224" s="285"/>
    </row>
    <row r="1225" spans="1:23" x14ac:dyDescent="0.25">
      <c r="K1225" s="368">
        <v>0</v>
      </c>
      <c r="L1225" s="274"/>
      <c r="M1225" s="275" t="s">
        <v>506</v>
      </c>
      <c r="N1225" s="275"/>
      <c r="O1225" s="275"/>
      <c r="P1225" s="312">
        <v>178</v>
      </c>
      <c r="Q1225" s="330">
        <v>0</v>
      </c>
      <c r="R1225" s="313" t="s">
        <v>330</v>
      </c>
      <c r="S1225" s="314"/>
      <c r="T1225" s="315">
        <v>0</v>
      </c>
      <c r="U1225" s="275"/>
      <c r="V1225" s="441" t="s">
        <v>330</v>
      </c>
    </row>
    <row r="1226" spans="1:23" x14ac:dyDescent="0.25">
      <c r="A1226" s="59" t="s">
        <v>489</v>
      </c>
      <c r="K1226" s="369">
        <v>0</v>
      </c>
      <c r="L1226" s="274"/>
      <c r="M1226" s="378" t="s">
        <v>507</v>
      </c>
      <c r="N1226" s="378"/>
      <c r="O1226" s="378"/>
      <c r="P1226" s="379">
        <v>0</v>
      </c>
      <c r="Q1226" s="380">
        <v>66</v>
      </c>
      <c r="R1226" s="381" t="s">
        <v>330</v>
      </c>
      <c r="S1226" s="382"/>
      <c r="T1226" s="383">
        <v>0</v>
      </c>
      <c r="U1226" s="378"/>
      <c r="V1226" s="384" t="s">
        <v>330</v>
      </c>
    </row>
    <row r="1227" spans="1:23" x14ac:dyDescent="0.25">
      <c r="P1227" s="385"/>
      <c r="Q1227" s="386"/>
      <c r="R1227" s="385"/>
    </row>
    <row r="1228" spans="1:23" x14ac:dyDescent="0.25">
      <c r="R1228" s="385"/>
    </row>
    <row r="1230" spans="1:23" x14ac:dyDescent="0.25">
      <c r="K1230" s="149" t="s">
        <v>435</v>
      </c>
      <c r="L1230" s="149"/>
      <c r="M1230" s="149" t="s">
        <v>457</v>
      </c>
      <c r="N1230" s="149"/>
      <c r="O1230" s="149" t="s">
        <v>434</v>
      </c>
      <c r="P1230" s="149" t="s">
        <v>400</v>
      </c>
      <c r="Q1230" s="149" t="s">
        <v>399</v>
      </c>
      <c r="R1230" s="149" t="s">
        <v>458</v>
      </c>
      <c r="S1230" s="149"/>
      <c r="T1230" s="149" t="s">
        <v>459</v>
      </c>
      <c r="U1230" s="367"/>
    </row>
    <row r="1231" spans="1:23" x14ac:dyDescent="0.25">
      <c r="K1231" s="140" t="s">
        <v>420</v>
      </c>
      <c r="L1231" s="150"/>
      <c r="M1231" s="150">
        <v>57</v>
      </c>
      <c r="N1231" s="150"/>
      <c r="O1231" s="150">
        <v>60</v>
      </c>
      <c r="P1231" s="150">
        <v>45</v>
      </c>
      <c r="Q1231" s="150">
        <v>45</v>
      </c>
      <c r="R1231" s="317">
        <v>5432</v>
      </c>
      <c r="S1231" s="150"/>
      <c r="T1231" s="317">
        <v>4823</v>
      </c>
      <c r="U1231" s="317"/>
    </row>
    <row r="1232" spans="1:23" x14ac:dyDescent="0.25">
      <c r="K1232" s="140" t="s">
        <v>421</v>
      </c>
      <c r="L1232" s="150"/>
      <c r="M1232" s="150">
        <v>44.4</v>
      </c>
      <c r="N1232" s="150"/>
      <c r="O1232" s="150">
        <v>55</v>
      </c>
      <c r="P1232" s="150">
        <v>37</v>
      </c>
      <c r="Q1232" s="150">
        <v>37</v>
      </c>
      <c r="R1232" s="317">
        <v>2883</v>
      </c>
      <c r="S1232" s="150"/>
      <c r="T1232" s="317">
        <v>2830</v>
      </c>
      <c r="U1232" s="317"/>
    </row>
    <row r="1233" spans="11:21" x14ac:dyDescent="0.25">
      <c r="K1233" s="140" t="s">
        <v>422</v>
      </c>
      <c r="L1233" s="150"/>
      <c r="M1233" s="150">
        <v>27.3</v>
      </c>
      <c r="N1233" s="150"/>
      <c r="O1233" s="150">
        <v>77</v>
      </c>
      <c r="P1233" s="150">
        <v>72</v>
      </c>
      <c r="Q1233" s="150">
        <v>72</v>
      </c>
      <c r="R1233" s="317">
        <v>99</v>
      </c>
      <c r="S1233" s="150"/>
      <c r="T1233" s="317">
        <v>98</v>
      </c>
      <c r="U1233" s="317"/>
    </row>
    <row r="1234" spans="11:21" x14ac:dyDescent="0.25">
      <c r="K1234" s="140" t="s">
        <v>479</v>
      </c>
      <c r="L1234" s="150"/>
      <c r="M1234" s="150">
        <v>20.3</v>
      </c>
      <c r="N1234" s="150"/>
      <c r="O1234" s="150">
        <v>50</v>
      </c>
      <c r="P1234" s="150">
        <v>39</v>
      </c>
      <c r="Q1234" s="150">
        <v>42</v>
      </c>
      <c r="R1234" s="317">
        <v>1461</v>
      </c>
      <c r="S1234" s="150"/>
      <c r="T1234" s="317">
        <v>1574</v>
      </c>
      <c r="U1234" s="317"/>
    </row>
    <row r="1276" spans="1:9" x14ac:dyDescent="0.25">
      <c r="A1276" s="59" t="s">
        <v>517</v>
      </c>
    </row>
    <row r="1278" spans="1:9" x14ac:dyDescent="0.25">
      <c r="B1278" s="151"/>
      <c r="C1278" s="151"/>
      <c r="D1278" s="151"/>
      <c r="E1278" s="152"/>
      <c r="F1278" s="152"/>
      <c r="G1278" s="153"/>
      <c r="H1278" s="154"/>
      <c r="I1278" s="152"/>
    </row>
    <row r="1279" spans="1:9" x14ac:dyDescent="0.25">
      <c r="B1279" s="151"/>
      <c r="C1279" s="151"/>
      <c r="D1279" s="151"/>
      <c r="E1279" s="152"/>
      <c r="F1279" s="155"/>
      <c r="G1279" s="155"/>
      <c r="H1279" s="154"/>
      <c r="I1279" s="152"/>
    </row>
    <row r="1281" spans="2:9" x14ac:dyDescent="0.25">
      <c r="B1281" s="151"/>
      <c r="C1281" s="151"/>
      <c r="D1281" s="151"/>
      <c r="E1281" s="152"/>
      <c r="F1281" s="152"/>
      <c r="G1281" s="153"/>
      <c r="H1281" s="154"/>
      <c r="I1281" s="152"/>
    </row>
    <row r="1282" spans="2:9" x14ac:dyDescent="0.25">
      <c r="B1282" s="151"/>
      <c r="C1282" s="151"/>
      <c r="D1282" s="151"/>
      <c r="E1282" s="152"/>
      <c r="F1282" s="155"/>
      <c r="G1282" s="155"/>
      <c r="H1282" s="154"/>
      <c r="I1282" s="152"/>
    </row>
    <row r="1284" spans="2:9" x14ac:dyDescent="0.25">
      <c r="B1284" s="151"/>
      <c r="C1284" s="151"/>
      <c r="D1284" s="151"/>
      <c r="E1284" s="152"/>
      <c r="F1284" s="152"/>
      <c r="G1284" s="153"/>
      <c r="H1284" s="154"/>
      <c r="I1284" s="152"/>
    </row>
    <row r="1285" spans="2:9" x14ac:dyDescent="0.25">
      <c r="B1285" s="151"/>
      <c r="C1285" s="151"/>
      <c r="D1285" s="151"/>
      <c r="E1285" s="152"/>
      <c r="F1285" s="155"/>
      <c r="G1285" s="155"/>
      <c r="H1285" s="154"/>
      <c r="I1285" s="152"/>
    </row>
    <row r="1287" spans="2:9" x14ac:dyDescent="0.25">
      <c r="B1287" s="151"/>
      <c r="C1287" s="151"/>
      <c r="D1287" s="151"/>
      <c r="E1287" s="152"/>
      <c r="F1287" s="152"/>
      <c r="G1287" s="153"/>
      <c r="H1287" s="154"/>
      <c r="I1287" s="152"/>
    </row>
    <row r="1288" spans="2:9" x14ac:dyDescent="0.25">
      <c r="B1288" s="151"/>
      <c r="C1288" s="151"/>
      <c r="D1288" s="151"/>
      <c r="E1288" s="152"/>
      <c r="F1288" s="155"/>
      <c r="G1288" s="155"/>
      <c r="H1288" s="154"/>
      <c r="I1288" s="152"/>
    </row>
    <row r="1290" spans="2:9" x14ac:dyDescent="0.25">
      <c r="B1290" s="151"/>
      <c r="C1290" s="151"/>
      <c r="D1290" s="151"/>
      <c r="E1290" s="152"/>
      <c r="F1290" s="152"/>
      <c r="G1290" s="153"/>
      <c r="H1290" s="154"/>
      <c r="I1290" s="152"/>
    </row>
    <row r="1291" spans="2:9" x14ac:dyDescent="0.25">
      <c r="B1291" s="151"/>
      <c r="C1291" s="151"/>
      <c r="D1291" s="151"/>
      <c r="E1291" s="152"/>
      <c r="F1291" s="155"/>
      <c r="G1291" s="155"/>
      <c r="H1291" s="154"/>
      <c r="I1291" s="152"/>
    </row>
    <row r="1293" spans="2:9" x14ac:dyDescent="0.25">
      <c r="B1293" s="151"/>
      <c r="C1293" s="151"/>
      <c r="D1293" s="151"/>
      <c r="E1293" s="152"/>
      <c r="F1293" s="152"/>
      <c r="G1293" s="153"/>
      <c r="H1293" s="154"/>
      <c r="I1293" s="152"/>
    </row>
    <row r="1294" spans="2:9" x14ac:dyDescent="0.25">
      <c r="B1294" s="151"/>
      <c r="C1294" s="151"/>
      <c r="D1294" s="151"/>
      <c r="E1294" s="152"/>
      <c r="F1294" s="155"/>
      <c r="G1294" s="155"/>
      <c r="H1294" s="154"/>
      <c r="I1294" s="152"/>
    </row>
    <row r="1296" spans="2:9" x14ac:dyDescent="0.25">
      <c r="B1296" s="151"/>
      <c r="C1296" s="151"/>
      <c r="D1296" s="151"/>
      <c r="E1296" s="152"/>
      <c r="F1296" s="152"/>
      <c r="G1296" s="153"/>
      <c r="H1296" s="154"/>
      <c r="I1296" s="152"/>
    </row>
    <row r="1297" spans="2:17" x14ac:dyDescent="0.25">
      <c r="B1297" s="151"/>
      <c r="C1297" s="151"/>
      <c r="D1297" s="151"/>
      <c r="E1297" s="152"/>
      <c r="F1297" s="155"/>
      <c r="G1297" s="155"/>
      <c r="H1297" s="154"/>
      <c r="I1297" s="152"/>
    </row>
    <row r="1299" spans="2:17" x14ac:dyDescent="0.25">
      <c r="B1299" s="151"/>
      <c r="C1299" s="151"/>
      <c r="D1299" s="151"/>
      <c r="E1299" s="152"/>
      <c r="F1299" s="152"/>
      <c r="G1299" s="153"/>
      <c r="H1299" s="154"/>
      <c r="I1299" s="152"/>
    </row>
    <row r="1300" spans="2:17" x14ac:dyDescent="0.25">
      <c r="B1300" s="151"/>
      <c r="C1300" s="151"/>
      <c r="D1300" s="151"/>
      <c r="E1300" s="152"/>
      <c r="F1300" s="155"/>
      <c r="G1300" s="155"/>
      <c r="H1300" s="154"/>
      <c r="I1300" s="152"/>
      <c r="K1300" s="130" t="s">
        <v>482</v>
      </c>
      <c r="L1300" s="130"/>
      <c r="M1300" s="332" t="s">
        <v>297</v>
      </c>
      <c r="N1300" s="332"/>
      <c r="O1300" s="332" t="s">
        <v>480</v>
      </c>
      <c r="P1300" s="332" t="s">
        <v>299</v>
      </c>
      <c r="Q1300" s="332" t="s">
        <v>461</v>
      </c>
    </row>
    <row r="1301" spans="2:17" x14ac:dyDescent="0.25">
      <c r="K1301" s="130" t="s">
        <v>471</v>
      </c>
      <c r="L1301" s="273"/>
      <c r="M1301" s="351">
        <v>0.33039999999999997</v>
      </c>
      <c r="N1301" s="352"/>
      <c r="O1301" s="353" t="s">
        <v>375</v>
      </c>
      <c r="P1301" s="351" t="s">
        <v>375</v>
      </c>
      <c r="Q1301" s="354" t="s">
        <v>375</v>
      </c>
    </row>
    <row r="1302" spans="2:17" x14ac:dyDescent="0.25">
      <c r="B1302" s="151"/>
      <c r="C1302" s="151"/>
      <c r="D1302" s="151"/>
      <c r="E1302" s="152"/>
      <c r="F1302" s="152"/>
      <c r="G1302" s="153"/>
      <c r="H1302" s="154"/>
      <c r="I1302" s="152"/>
      <c r="K1302" s="130" t="s">
        <v>464</v>
      </c>
      <c r="L1302" s="273"/>
      <c r="M1302" s="355">
        <v>0.21210000000000001</v>
      </c>
      <c r="N1302" s="356"/>
      <c r="O1302" s="357" t="s">
        <v>375</v>
      </c>
      <c r="P1302" s="355" t="s">
        <v>375</v>
      </c>
      <c r="Q1302" s="358" t="s">
        <v>375</v>
      </c>
    </row>
    <row r="1303" spans="2:17" x14ac:dyDescent="0.25">
      <c r="B1303" s="151"/>
      <c r="C1303" s="151"/>
      <c r="D1303" s="151"/>
      <c r="E1303" s="152"/>
      <c r="F1303" s="155"/>
      <c r="G1303" s="155"/>
      <c r="H1303" s="154"/>
      <c r="I1303" s="152"/>
      <c r="K1303" s="130" t="s">
        <v>477</v>
      </c>
      <c r="L1303" s="273"/>
      <c r="M1303" s="355">
        <v>6.88E-2</v>
      </c>
      <c r="N1303" s="356"/>
      <c r="O1303" s="357" t="s">
        <v>375</v>
      </c>
      <c r="P1303" s="355" t="s">
        <v>375</v>
      </c>
      <c r="Q1303" s="358" t="s">
        <v>375</v>
      </c>
    </row>
    <row r="1304" spans="2:17" x14ac:dyDescent="0.25">
      <c r="K1304" s="130" t="s">
        <v>472</v>
      </c>
      <c r="L1304" s="273"/>
      <c r="M1304" s="355">
        <v>5.3699999999999998E-2</v>
      </c>
      <c r="N1304" s="356"/>
      <c r="O1304" s="357">
        <v>7.3000000000000001E-3</v>
      </c>
      <c r="P1304" s="355" t="s">
        <v>375</v>
      </c>
      <c r="Q1304" s="358" t="s">
        <v>375</v>
      </c>
    </row>
    <row r="1305" spans="2:17" x14ac:dyDescent="0.25">
      <c r="B1305" s="151"/>
      <c r="C1305" s="151"/>
      <c r="D1305" s="151"/>
      <c r="E1305" s="152"/>
      <c r="F1305" s="152"/>
      <c r="G1305" s="153"/>
      <c r="H1305" s="154"/>
      <c r="I1305" s="152"/>
      <c r="K1305" s="130" t="s">
        <v>473</v>
      </c>
      <c r="L1305" s="273"/>
      <c r="M1305" s="355">
        <v>2.7300000000000001E-2</v>
      </c>
      <c r="N1305" s="356"/>
      <c r="O1305" s="357" t="s">
        <v>375</v>
      </c>
      <c r="P1305" s="355" t="s">
        <v>375</v>
      </c>
      <c r="Q1305" s="358" t="s">
        <v>375</v>
      </c>
    </row>
    <row r="1306" spans="2:17" x14ac:dyDescent="0.25">
      <c r="B1306" s="151"/>
      <c r="C1306" s="151"/>
      <c r="D1306" s="151"/>
      <c r="E1306" s="152"/>
      <c r="F1306" s="155"/>
      <c r="G1306" s="155"/>
      <c r="H1306" s="154"/>
      <c r="I1306" s="152"/>
      <c r="K1306" s="130" t="s">
        <v>468</v>
      </c>
      <c r="L1306" s="273"/>
      <c r="M1306" s="355">
        <v>5.5599999999999997E-2</v>
      </c>
      <c r="N1306" s="356"/>
      <c r="O1306" s="357" t="s">
        <v>375</v>
      </c>
      <c r="P1306" s="355" t="s">
        <v>375</v>
      </c>
      <c r="Q1306" s="358" t="s">
        <v>375</v>
      </c>
    </row>
    <row r="1307" spans="2:17" x14ac:dyDescent="0.25">
      <c r="K1307" s="130" t="s">
        <v>474</v>
      </c>
      <c r="L1307" s="273"/>
      <c r="M1307" s="355">
        <v>2.2000000000000001E-3</v>
      </c>
      <c r="N1307" s="356"/>
      <c r="O1307" s="357" t="s">
        <v>375</v>
      </c>
      <c r="P1307" s="355" t="s">
        <v>375</v>
      </c>
      <c r="Q1307" s="358" t="s">
        <v>375</v>
      </c>
    </row>
    <row r="1308" spans="2:17" x14ac:dyDescent="0.25">
      <c r="B1308" s="151"/>
      <c r="C1308" s="151"/>
      <c r="D1308" s="151"/>
      <c r="E1308" s="152"/>
      <c r="F1308" s="152"/>
      <c r="G1308" s="153"/>
      <c r="H1308" s="154"/>
      <c r="I1308" s="152"/>
      <c r="K1308" s="130" t="s">
        <v>463</v>
      </c>
      <c r="L1308" s="273"/>
      <c r="M1308" s="355">
        <v>1E-4</v>
      </c>
      <c r="N1308" s="356"/>
      <c r="O1308" s="357" t="s">
        <v>375</v>
      </c>
      <c r="P1308" s="355" t="s">
        <v>375</v>
      </c>
      <c r="Q1308" s="358" t="s">
        <v>375</v>
      </c>
    </row>
    <row r="1309" spans="2:17" x14ac:dyDescent="0.25">
      <c r="B1309" s="151"/>
      <c r="C1309" s="151"/>
      <c r="D1309" s="151"/>
      <c r="E1309" s="152"/>
      <c r="F1309" s="155"/>
      <c r="G1309" s="157"/>
      <c r="H1309" s="154"/>
      <c r="I1309" s="152"/>
      <c r="K1309" s="130" t="s">
        <v>466</v>
      </c>
      <c r="L1309" s="273"/>
      <c r="M1309" s="355">
        <v>8.3999999999999995E-3</v>
      </c>
      <c r="N1309" s="356"/>
      <c r="O1309" s="357" t="s">
        <v>375</v>
      </c>
      <c r="P1309" s="355">
        <v>1.66E-2</v>
      </c>
      <c r="Q1309" s="358" t="s">
        <v>375</v>
      </c>
    </row>
    <row r="1310" spans="2:17" x14ac:dyDescent="0.25">
      <c r="K1310" s="130" t="s">
        <v>465</v>
      </c>
      <c r="L1310" s="273"/>
      <c r="M1310" s="355" t="s">
        <v>375</v>
      </c>
      <c r="N1310" s="356"/>
      <c r="O1310" s="357">
        <v>0.46029999999999999</v>
      </c>
      <c r="P1310" s="355" t="s">
        <v>375</v>
      </c>
      <c r="Q1310" s="358" t="s">
        <v>375</v>
      </c>
    </row>
    <row r="1311" spans="2:17" x14ac:dyDescent="0.25">
      <c r="B1311" s="151"/>
      <c r="C1311" s="151"/>
      <c r="D1311" s="151"/>
      <c r="E1311" s="152"/>
      <c r="F1311" s="152"/>
      <c r="G1311" s="153"/>
      <c r="H1311" s="154"/>
      <c r="I1311" s="152"/>
      <c r="K1311" s="130" t="s">
        <v>467</v>
      </c>
      <c r="L1311" s="273"/>
      <c r="M1311" s="355" t="s">
        <v>375</v>
      </c>
      <c r="N1311" s="356"/>
      <c r="O1311" s="357">
        <v>0.1484</v>
      </c>
      <c r="P1311" s="355" t="s">
        <v>375</v>
      </c>
      <c r="Q1311" s="358" t="s">
        <v>375</v>
      </c>
    </row>
    <row r="1312" spans="2:17" x14ac:dyDescent="0.25">
      <c r="B1312" s="151"/>
      <c r="C1312" s="151"/>
      <c r="D1312" s="151"/>
      <c r="E1312" s="152"/>
      <c r="F1312" s="155"/>
      <c r="G1312" s="155"/>
      <c r="H1312" s="154"/>
      <c r="I1312" s="152"/>
      <c r="K1312" s="130" t="s">
        <v>475</v>
      </c>
      <c r="L1312" s="273"/>
      <c r="M1312" s="355" t="s">
        <v>375</v>
      </c>
      <c r="N1312" s="356"/>
      <c r="O1312" s="357">
        <v>0.3715</v>
      </c>
      <c r="P1312" s="355" t="s">
        <v>375</v>
      </c>
      <c r="Q1312" s="358" t="s">
        <v>375</v>
      </c>
    </row>
    <row r="1313" spans="1:17" x14ac:dyDescent="0.25">
      <c r="K1313" s="130" t="s">
        <v>462</v>
      </c>
      <c r="L1313" s="273"/>
      <c r="M1313" s="355" t="s">
        <v>375</v>
      </c>
      <c r="N1313" s="356"/>
      <c r="O1313" s="357">
        <v>1.24E-2</v>
      </c>
      <c r="P1313" s="355" t="s">
        <v>375</v>
      </c>
      <c r="Q1313" s="358" t="s">
        <v>375</v>
      </c>
    </row>
    <row r="1314" spans="1:17" x14ac:dyDescent="0.25">
      <c r="B1314" s="151"/>
      <c r="C1314" s="151"/>
      <c r="D1314" s="151"/>
      <c r="E1314" s="152"/>
      <c r="F1314" s="152"/>
      <c r="G1314" s="153"/>
      <c r="H1314" s="154"/>
      <c r="I1314" s="152"/>
      <c r="K1314" s="130" t="s">
        <v>476</v>
      </c>
      <c r="L1314" s="273"/>
      <c r="M1314" s="355">
        <v>1.21E-2</v>
      </c>
      <c r="N1314" s="356"/>
      <c r="O1314" s="357" t="s">
        <v>375</v>
      </c>
      <c r="P1314" s="355">
        <v>0.96799999999999997</v>
      </c>
      <c r="Q1314" s="358" t="s">
        <v>375</v>
      </c>
    </row>
    <row r="1315" spans="1:17" x14ac:dyDescent="0.25">
      <c r="B1315" s="151"/>
      <c r="C1315" s="151"/>
      <c r="D1315" s="151"/>
      <c r="E1315" s="152"/>
      <c r="F1315" s="155"/>
      <c r="G1315" s="157"/>
      <c r="H1315" s="154"/>
      <c r="I1315" s="152"/>
      <c r="K1315" s="130" t="s">
        <v>470</v>
      </c>
      <c r="L1315" s="273"/>
      <c r="M1315" s="355" t="s">
        <v>375</v>
      </c>
      <c r="N1315" s="356"/>
      <c r="O1315" s="357" t="s">
        <v>375</v>
      </c>
      <c r="P1315" s="355">
        <v>3.0999999999999999E-3</v>
      </c>
      <c r="Q1315" s="358" t="s">
        <v>375</v>
      </c>
    </row>
    <row r="1316" spans="1:17" x14ac:dyDescent="0.25">
      <c r="K1316" s="130" t="s">
        <v>469</v>
      </c>
      <c r="L1316" s="273"/>
      <c r="M1316" s="355" t="s">
        <v>375</v>
      </c>
      <c r="N1316" s="356"/>
      <c r="O1316" s="357" t="s">
        <v>375</v>
      </c>
      <c r="P1316" s="355">
        <v>1.23E-2</v>
      </c>
      <c r="Q1316" s="358" t="s">
        <v>375</v>
      </c>
    </row>
    <row r="1317" spans="1:17" x14ac:dyDescent="0.25">
      <c r="B1317" s="151"/>
      <c r="C1317" s="151"/>
      <c r="D1317" s="151"/>
      <c r="E1317" s="152"/>
      <c r="F1317" s="152"/>
      <c r="G1317" s="153"/>
      <c r="H1317" s="154"/>
      <c r="I1317" s="152"/>
      <c r="K1317" s="130" t="s">
        <v>478</v>
      </c>
      <c r="L1317" s="273"/>
      <c r="M1317" s="355">
        <v>0.22510000000000002</v>
      </c>
      <c r="N1317" s="356"/>
      <c r="O1317" s="357" t="s">
        <v>375</v>
      </c>
      <c r="P1317" s="355" t="s">
        <v>375</v>
      </c>
      <c r="Q1317" s="358">
        <v>0.99319999999999997</v>
      </c>
    </row>
    <row r="1318" spans="1:17" x14ac:dyDescent="0.25">
      <c r="B1318" s="151"/>
      <c r="C1318" s="151"/>
      <c r="D1318" s="151"/>
      <c r="E1318" s="152"/>
      <c r="F1318" s="155"/>
      <c r="G1318" s="157"/>
      <c r="H1318" s="154"/>
      <c r="I1318" s="152"/>
      <c r="K1318" s="130" t="s">
        <v>460</v>
      </c>
      <c r="L1318" s="273"/>
      <c r="M1318" s="355">
        <v>4.1999999999999997E-3</v>
      </c>
      <c r="N1318" s="356"/>
      <c r="O1318" s="357" t="s">
        <v>375</v>
      </c>
      <c r="P1318" s="355" t="s">
        <v>375</v>
      </c>
      <c r="Q1318" s="358">
        <v>6.8000000000000005E-3</v>
      </c>
    </row>
    <row r="1319" spans="1:17" x14ac:dyDescent="0.25">
      <c r="K1319" s="130" t="s">
        <v>486</v>
      </c>
      <c r="L1319" s="273"/>
      <c r="M1319" s="359">
        <v>0</v>
      </c>
      <c r="N1319" s="360"/>
      <c r="O1319" s="361">
        <v>9.9999999999988987E-5</v>
      </c>
      <c r="P1319" s="359">
        <v>0</v>
      </c>
      <c r="Q1319" s="362">
        <v>0</v>
      </c>
    </row>
    <row r="1323" spans="1:17" x14ac:dyDescent="0.25">
      <c r="O1323" s="156"/>
    </row>
    <row r="1324" spans="1:17" x14ac:dyDescent="0.25">
      <c r="O1324" s="156"/>
    </row>
    <row r="1325" spans="1:17" x14ac:dyDescent="0.25">
      <c r="O1325" s="156"/>
    </row>
    <row r="1326" spans="1:17" x14ac:dyDescent="0.25">
      <c r="O1326" s="156"/>
    </row>
    <row r="1327" spans="1:17" ht="15.75" x14ac:dyDescent="0.25">
      <c r="A1327" s="58" t="s">
        <v>589</v>
      </c>
      <c r="O1327" s="156"/>
    </row>
    <row r="1328" spans="1:17" x14ac:dyDescent="0.25">
      <c r="H1328" s="450" t="s">
        <v>191</v>
      </c>
      <c r="I1328" s="60">
        <v>2024</v>
      </c>
      <c r="O1328" s="156"/>
    </row>
    <row r="1329" spans="1:15" x14ac:dyDescent="0.25">
      <c r="A1329" s="158" t="s">
        <v>591</v>
      </c>
      <c r="I1329" s="60">
        <v>2023</v>
      </c>
      <c r="O1329" s="156"/>
    </row>
    <row r="1330" spans="1:15" x14ac:dyDescent="0.25">
      <c r="O1330" s="156"/>
    </row>
    <row r="1331" spans="1:15" x14ac:dyDescent="0.25">
      <c r="O1331" s="156"/>
    </row>
    <row r="1332" spans="1:15" x14ac:dyDescent="0.25">
      <c r="O1332" s="156"/>
    </row>
    <row r="1333" spans="1:15" x14ac:dyDescent="0.25">
      <c r="O1333" s="156"/>
    </row>
    <row r="1334" spans="1:15" x14ac:dyDescent="0.25">
      <c r="O1334" s="156"/>
    </row>
    <row r="1335" spans="1:15" x14ac:dyDescent="0.25">
      <c r="O1335" s="156"/>
    </row>
    <row r="1336" spans="1:15" x14ac:dyDescent="0.25">
      <c r="O1336" s="156"/>
    </row>
    <row r="1337" spans="1:15" x14ac:dyDescent="0.25">
      <c r="O1337" s="156"/>
    </row>
    <row r="1338" spans="1:15" x14ac:dyDescent="0.25">
      <c r="O1338" s="156"/>
    </row>
    <row r="1339" spans="1:15" x14ac:dyDescent="0.25">
      <c r="O1339" s="156"/>
    </row>
    <row r="1340" spans="1:15" x14ac:dyDescent="0.25">
      <c r="O1340" s="156"/>
    </row>
    <row r="1341" spans="1:15" x14ac:dyDescent="0.25">
      <c r="O1341" s="156"/>
    </row>
    <row r="1342" spans="1:15" x14ac:dyDescent="0.25">
      <c r="O1342" s="156"/>
    </row>
    <row r="1343" spans="1:15" x14ac:dyDescent="0.25">
      <c r="O1343" s="156"/>
    </row>
    <row r="1344" spans="1:15" x14ac:dyDescent="0.25">
      <c r="O1344" s="156"/>
    </row>
    <row r="1345" spans="1:15" x14ac:dyDescent="0.25">
      <c r="O1345" s="156"/>
    </row>
    <row r="1347" spans="1:15" x14ac:dyDescent="0.25">
      <c r="A1347" s="158"/>
      <c r="F1347" s="158"/>
      <c r="G1347" s="158"/>
    </row>
    <row r="1348" spans="1:15" x14ac:dyDescent="0.25">
      <c r="A1348" s="158" t="s">
        <v>590</v>
      </c>
      <c r="E1348" s="156" t="s">
        <v>611</v>
      </c>
      <c r="F1348" s="158"/>
      <c r="G1348" s="158"/>
    </row>
    <row r="1362" spans="1:11" x14ac:dyDescent="0.25">
      <c r="A1362" s="158"/>
      <c r="F1362" s="158"/>
      <c r="G1362" s="158"/>
    </row>
    <row r="1363" spans="1:11" x14ac:dyDescent="0.25">
      <c r="A1363" s="158" t="s">
        <v>601</v>
      </c>
      <c r="E1363" s="156" t="s">
        <v>612</v>
      </c>
      <c r="F1363" s="158"/>
    </row>
    <row r="1366" spans="1:11" x14ac:dyDescent="0.25">
      <c r="K1366" s="38">
        <v>2024</v>
      </c>
    </row>
    <row r="1367" spans="1:11" x14ac:dyDescent="0.25">
      <c r="K1367" s="38">
        <v>2023</v>
      </c>
    </row>
    <row r="1378" spans="1:1" ht="15.75" x14ac:dyDescent="0.25">
      <c r="A1378" s="58"/>
    </row>
    <row r="1380" spans="1:1" x14ac:dyDescent="0.25">
      <c r="A1380" s="158"/>
    </row>
    <row r="1400" spans="1:1" x14ac:dyDescent="0.25">
      <c r="A1400" s="158"/>
    </row>
  </sheetData>
  <mergeCells count="393"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K1223:K1224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B1015:C1015"/>
    <mergeCell ref="D1015:F1015"/>
    <mergeCell ref="G1015:I1015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A804:B804"/>
    <mergeCell ref="H804:I804"/>
    <mergeCell ref="A845:B845"/>
    <mergeCell ref="A857:B857"/>
    <mergeCell ref="P993:R993"/>
    <mergeCell ref="P976:X979"/>
    <mergeCell ref="A693:B693"/>
    <mergeCell ref="D693:E693"/>
    <mergeCell ref="A701:B701"/>
    <mergeCell ref="A707:B707"/>
    <mergeCell ref="A738:B738"/>
    <mergeCell ref="D1017:F1017"/>
    <mergeCell ref="K1026:K1028"/>
    <mergeCell ref="K1033:K1034"/>
    <mergeCell ref="D1018:F1018"/>
    <mergeCell ref="D1019:F1019"/>
    <mergeCell ref="K1039:K1041"/>
    <mergeCell ref="K1042:K1053"/>
    <mergeCell ref="K1054:K1055"/>
    <mergeCell ref="C629:D629"/>
    <mergeCell ref="C630:D630"/>
    <mergeCell ref="C631:D631"/>
    <mergeCell ref="C632:D632"/>
    <mergeCell ref="D1020:F1020"/>
    <mergeCell ref="K1023:P1023"/>
    <mergeCell ref="P1009:R1009"/>
    <mergeCell ref="F693:G693"/>
    <mergeCell ref="H693:I693"/>
    <mergeCell ref="R1023:V1023"/>
    <mergeCell ref="D1016:F1016"/>
    <mergeCell ref="C642:D642"/>
    <mergeCell ref="C643:D643"/>
    <mergeCell ref="C644:D644"/>
    <mergeCell ref="C645:D645"/>
    <mergeCell ref="C646:D646"/>
    <mergeCell ref="K1056:K1058"/>
    <mergeCell ref="K1216:K1219"/>
    <mergeCell ref="K1213:K1215"/>
    <mergeCell ref="K1029:K1032"/>
    <mergeCell ref="H707:I707"/>
    <mergeCell ref="H738:I738"/>
    <mergeCell ref="K1187:K1193"/>
    <mergeCell ref="K1195:K1201"/>
    <mergeCell ref="K1202:K1203"/>
    <mergeCell ref="K1210:K1211"/>
    <mergeCell ref="K1060:K1061"/>
    <mergeCell ref="K1062:K1063"/>
    <mergeCell ref="K1064:K1067"/>
    <mergeCell ref="K1035:K1038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</mergeCells>
  <conditionalFormatting sqref="M1017:N1017 M1018:M1020 M1022">
    <cfRule type="cellIs" dxfId="30" priority="58" operator="greaterThanOrEqual">
      <formula>$T1017</formula>
    </cfRule>
  </conditionalFormatting>
  <conditionalFormatting sqref="Q1017:Q1020">
    <cfRule type="expression" dxfId="29" priority="55">
      <formula>$M1017&gt;$T1017</formula>
    </cfRule>
  </conditionalFormatting>
  <conditionalFormatting sqref="Q1022">
    <cfRule type="expression" dxfId="28" priority="54">
      <formula>$M1022&gt;$T1022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983">
    <cfRule type="expression" dxfId="25" priority="48">
      <formula>IF($O$983&lt;&gt;0,1,0)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074:Q1084 Q1108:Q1109 Q1187:Q1212 Q1134:Q1142 Q1214:Q1216 Q1221:Q1224 Q1111:Q1113 Q1086:Q1106 Q1145:Q1162">
    <cfRule type="cellIs" dxfId="23" priority="42" operator="lessThan">
      <formula>0</formula>
    </cfRule>
  </conditionalFormatting>
  <conditionalFormatting sqref="Q1026:Q1067">
    <cfRule type="cellIs" dxfId="22" priority="41" operator="lessThan">
      <formula>0</formula>
    </cfRule>
  </conditionalFormatting>
  <conditionalFormatting sqref="P1213">
    <cfRule type="cellIs" dxfId="21" priority="38" operator="lessThanOrEqual">
      <formula>0</formula>
    </cfRule>
  </conditionalFormatting>
  <conditionalFormatting sqref="Q1213">
    <cfRule type="cellIs" dxfId="20" priority="37" operator="lessThan">
      <formula>0</formula>
    </cfRule>
  </conditionalFormatting>
  <conditionalFormatting sqref="P1107">
    <cfRule type="cellIs" dxfId="19" priority="36" operator="lessThanOrEqual">
      <formula>0</formula>
    </cfRule>
  </conditionalFormatting>
  <conditionalFormatting sqref="Q1107">
    <cfRule type="cellIs" dxfId="18" priority="35" operator="lessThan">
      <formula>0</formula>
    </cfRule>
  </conditionalFormatting>
  <conditionalFormatting sqref="Q1225:Q1226">
    <cfRule type="cellIs" dxfId="17" priority="32" operator="lessThan">
      <formula>0</formula>
    </cfRule>
  </conditionalFormatting>
  <conditionalFormatting sqref="Q1218">
    <cfRule type="cellIs" dxfId="16" priority="30" operator="lessThan">
      <formula>0</formula>
    </cfRule>
  </conditionalFormatting>
  <conditionalFormatting sqref="Q1219">
    <cfRule type="cellIs" dxfId="15" priority="29" operator="lessThan">
      <formula>0</formula>
    </cfRule>
  </conditionalFormatting>
  <conditionalFormatting sqref="Q1143">
    <cfRule type="cellIs" dxfId="14" priority="28" operator="lessThan">
      <formula>0</formula>
    </cfRule>
  </conditionalFormatting>
  <conditionalFormatting sqref="Q1217">
    <cfRule type="cellIs" dxfId="13" priority="27" operator="lessThan">
      <formula>0</formula>
    </cfRule>
  </conditionalFormatting>
  <conditionalFormatting sqref="Q1220">
    <cfRule type="cellIs" dxfId="12" priority="26" operator="lessThan">
      <formula>0</formula>
    </cfRule>
  </conditionalFormatting>
  <conditionalFormatting sqref="Q1129 Q1133 Q1131">
    <cfRule type="cellIs" dxfId="11" priority="25" operator="lessThan">
      <formula>0</formula>
    </cfRule>
  </conditionalFormatting>
  <conditionalFormatting sqref="Q1114:Q1117">
    <cfRule type="cellIs" dxfId="10" priority="22" operator="lessThan">
      <formula>0</formula>
    </cfRule>
  </conditionalFormatting>
  <conditionalFormatting sqref="Q1132">
    <cfRule type="cellIs" dxfId="9" priority="20" operator="lessThan">
      <formula>0</formula>
    </cfRule>
  </conditionalFormatting>
  <conditionalFormatting sqref="Q1130">
    <cfRule type="cellIs" dxfId="8" priority="19" operator="lessThan">
      <formula>0</formula>
    </cfRule>
  </conditionalFormatting>
  <conditionalFormatting sqref="Q1110">
    <cfRule type="cellIs" dxfId="7" priority="13" operator="lessThan">
      <formula>0</formula>
    </cfRule>
  </conditionalFormatting>
  <conditionalFormatting sqref="Q1085">
    <cfRule type="cellIs" dxfId="6" priority="12" operator="lessThan">
      <formula>0</formula>
    </cfRule>
  </conditionalFormatting>
  <conditionalFormatting sqref="Q1144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- 29/10/2024 (terça-feira)  Pag. &amp;P
&amp;G</oddFooter>
    <firstHeader>&amp;C_x000D_&amp;G</firstHeader>
    <firstFooter>&amp;L&amp;"Arial,Bold"&amp;6OPERADOR NACIONAL DO SISTEMA ELÉTRICO ONS/CNOS
INFORMATIVO PRELIMINAR DA OPERAÇÃO DO DIA - 29/10/2024 (terça-feira)  Pag. &amp;P
&amp;G</firstFooter>
  </headerFooter>
  <rowBreaks count="20" manualBreakCount="20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474" max="16383" man="1"/>
    <brk id="691" max="16383" man="1"/>
    <brk id="735" max="16383" man="1"/>
    <brk id="853" max="16383" man="1"/>
    <brk id="875" max="16383" man="1"/>
    <brk id="974" max="16383" man="1"/>
    <brk id="1023" max="16383" man="1"/>
    <brk id="1072" max="16383" man="1"/>
    <brk id="1123" max="16383" man="1"/>
    <brk id="1174" max="9" man="1"/>
    <brk id="1225" max="9" man="1"/>
    <brk id="1275" max="9" man="1"/>
    <brk id="1326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autoPict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1" t="s">
        <v>181</v>
      </c>
      <c r="C1" s="491"/>
      <c r="D1" s="491"/>
      <c r="E1" s="7"/>
      <c r="F1" s="491" t="s">
        <v>2</v>
      </c>
      <c r="G1" s="491"/>
      <c r="H1" s="491"/>
      <c r="I1" s="7"/>
      <c r="J1" s="491" t="s">
        <v>0</v>
      </c>
      <c r="K1" s="491"/>
      <c r="L1" s="491"/>
      <c r="M1" s="7"/>
      <c r="N1" s="491" t="s">
        <v>182</v>
      </c>
      <c r="O1" s="491"/>
      <c r="P1" s="491"/>
      <c r="Q1" s="7"/>
      <c r="R1" s="491" t="s">
        <v>290</v>
      </c>
      <c r="S1" s="491"/>
      <c r="T1" s="491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87" t="s">
        <v>374</v>
      </c>
      <c r="X2" s="487"/>
      <c r="Y2" s="487"/>
      <c r="Z2" s="487"/>
      <c r="AA2" s="488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89" t="s">
        <v>373</v>
      </c>
      <c r="W3" s="19" t="s">
        <v>298</v>
      </c>
      <c r="X3" s="19" t="s">
        <v>299</v>
      </c>
      <c r="Y3" s="414" t="s">
        <v>296</v>
      </c>
      <c r="Z3" s="405" t="s">
        <v>297</v>
      </c>
      <c r="AA3" s="20" t="s">
        <v>290</v>
      </c>
      <c r="AC3" s="36">
        <v>45594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89"/>
      <c r="W4" s="21">
        <v>64.146299999999997</v>
      </c>
      <c r="X4" s="21">
        <v>44.804099999999998</v>
      </c>
      <c r="Y4" s="21">
        <v>65.724400000000003</v>
      </c>
      <c r="Z4" s="406">
        <v>40.587400000000002</v>
      </c>
      <c r="AA4" s="22">
        <v>44.328899999999997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4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0" t="s">
        <v>447</v>
      </c>
      <c r="X7" s="490"/>
      <c r="Y7" s="490"/>
      <c r="AC7" t="s">
        <v>592</v>
      </c>
      <c r="AD7" s="6">
        <f>AC3</f>
        <v>45594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0"/>
      <c r="X8" s="490"/>
      <c r="Y8" s="490"/>
      <c r="AC8" t="s">
        <v>593</v>
      </c>
      <c r="AD8" s="6">
        <f>AD7-1</f>
        <v>45593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0"/>
      <c r="X9" s="490"/>
      <c r="Y9" s="490"/>
      <c r="AC9" t="s">
        <v>595</v>
      </c>
      <c r="AD9" s="411">
        <f>DAY(AD7)</f>
        <v>29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0"/>
      <c r="X10" s="490"/>
      <c r="Y10" s="490"/>
      <c r="AC10" t="s">
        <v>594</v>
      </c>
      <c r="AD10" s="6">
        <f>EOMONTH((AD7-AD9),0)</f>
        <v>45565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596</v>
      </c>
      <c r="AD12" s="413">
        <f>VLOOKUP($AD$7,$R:$T,3,0)</f>
        <v>0.44328899999999999</v>
      </c>
      <c r="AE12" s="412">
        <f>VLOOKUP($AD$7,$R:$T,2,0)</f>
        <v>44.328899999999997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597</v>
      </c>
      <c r="AD13" s="413">
        <f>VLOOKUP($AD$8,$R:$T,3,0)</f>
        <v>0.44426599999999999</v>
      </c>
      <c r="AE13" s="412">
        <f>VLOOKUP($AD$8,$R:$T,2,0)</f>
        <v>44.426600000000001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598</v>
      </c>
      <c r="AD14" s="413">
        <f>VLOOKUP($AD$10,$R:$T,3,0)</f>
        <v>0.49063299999999999</v>
      </c>
      <c r="AE14" s="412">
        <f>VLOOKUP($AD$10,$R:$T,2,0)</f>
        <v>49.063299999999998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599</v>
      </c>
      <c r="AD16" s="412">
        <f>AE12-AE13</f>
        <v>-9.7700000000003229E-2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600</v>
      </c>
      <c r="AD17" s="412">
        <f>AE12-AE14</f>
        <v>-4.7344000000000008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29</v>
      </c>
      <c r="B670" s="13">
        <v>45594</v>
      </c>
      <c r="C670" s="27"/>
      <c r="D670" s="15" t="str">
        <f t="shared" si="60"/>
        <v/>
      </c>
      <c r="F670" s="13">
        <v>45594</v>
      </c>
      <c r="G670" s="27"/>
      <c r="H670" s="16" t="str">
        <f t="shared" si="61"/>
        <v/>
      </c>
      <c r="J670" s="13">
        <v>45594</v>
      </c>
      <c r="K670" s="33"/>
      <c r="L670" s="16" t="str">
        <f t="shared" si="62"/>
        <v/>
      </c>
      <c r="N670" s="13">
        <v>45594</v>
      </c>
      <c r="O670" s="27"/>
      <c r="P670" s="17" t="str">
        <f t="shared" si="63"/>
        <v/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30</v>
      </c>
      <c r="B671" s="13">
        <v>45595</v>
      </c>
      <c r="C671" s="27"/>
      <c r="D671" s="15" t="str">
        <f t="shared" si="60"/>
        <v/>
      </c>
      <c r="F671" s="13">
        <v>45595</v>
      </c>
      <c r="G671" s="27"/>
      <c r="H671" s="16" t="str">
        <f t="shared" si="61"/>
        <v/>
      </c>
      <c r="J671" s="13">
        <v>45595</v>
      </c>
      <c r="K671" s="33"/>
      <c r="L671" s="16" t="str">
        <f t="shared" si="62"/>
        <v/>
      </c>
      <c r="N671" s="13">
        <v>45595</v>
      </c>
      <c r="O671" s="27"/>
      <c r="P671" s="17" t="str">
        <f t="shared" si="63"/>
        <v/>
      </c>
      <c r="R671" s="13">
        <v>45595</v>
      </c>
      <c r="S671" s="27"/>
      <c r="T671" s="17" t="str">
        <f t="shared" si="65"/>
        <v/>
      </c>
    </row>
    <row r="672" spans="1:20" x14ac:dyDescent="0.25">
      <c r="A672" s="10">
        <f t="shared" si="64"/>
        <v>31</v>
      </c>
      <c r="B672" s="13">
        <v>45596</v>
      </c>
      <c r="C672" s="27"/>
      <c r="D672" s="15" t="str">
        <f t="shared" si="60"/>
        <v/>
      </c>
      <c r="F672" s="13">
        <v>45596</v>
      </c>
      <c r="G672" s="27"/>
      <c r="H672" s="16" t="str">
        <f t="shared" si="61"/>
        <v/>
      </c>
      <c r="J672" s="13">
        <v>45596</v>
      </c>
      <c r="K672" s="33"/>
      <c r="L672" s="16" t="str">
        <f t="shared" si="62"/>
        <v/>
      </c>
      <c r="N672" s="13">
        <v>45596</v>
      </c>
      <c r="O672" s="27"/>
      <c r="P672" s="17" t="str">
        <f t="shared" si="63"/>
        <v/>
      </c>
      <c r="R672" s="13">
        <v>45596</v>
      </c>
      <c r="S672" s="27"/>
      <c r="T672" s="17" t="str">
        <f t="shared" si="65"/>
        <v/>
      </c>
    </row>
    <row r="673" spans="1:20" x14ac:dyDescent="0.25">
      <c r="A673" s="10">
        <f t="shared" si="64"/>
        <v>1</v>
      </c>
      <c r="B673" s="13">
        <v>45597</v>
      </c>
      <c r="C673" s="27"/>
      <c r="D673" s="15" t="str">
        <f t="shared" si="60"/>
        <v/>
      </c>
      <c r="F673" s="13">
        <v>45597</v>
      </c>
      <c r="G673" s="27"/>
      <c r="H673" s="16" t="str">
        <f t="shared" si="61"/>
        <v/>
      </c>
      <c r="J673" s="13">
        <v>45597</v>
      </c>
      <c r="K673" s="33"/>
      <c r="L673" s="16" t="str">
        <f t="shared" si="62"/>
        <v/>
      </c>
      <c r="N673" s="13">
        <v>45597</v>
      </c>
      <c r="O673" s="27"/>
      <c r="P673" s="17" t="str">
        <f t="shared" si="63"/>
        <v/>
      </c>
      <c r="R673" s="13">
        <v>45597</v>
      </c>
      <c r="S673" s="27"/>
      <c r="T673" s="17" t="str">
        <f t="shared" si="65"/>
        <v/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/>
      <c r="T674" s="17" t="str">
        <f t="shared" si="65"/>
        <v/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Antonio Carlos Arias Zeller</cp:lastModifiedBy>
  <cp:lastPrinted>2024-10-30T12:56:52Z</cp:lastPrinted>
  <dcterms:created xsi:type="dcterms:W3CDTF">2009-05-19T11:47:02Z</dcterms:created>
  <dcterms:modified xsi:type="dcterms:W3CDTF">2024-10-30T12:57:54Z</dcterms:modified>
</cp:coreProperties>
</file>